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31" windowWidth="12120" windowHeight="2760" activeTab="2"/>
  </bookViews>
  <sheets>
    <sheet name="21st CCLC Example Budget " sheetId="1" r:id="rId1"/>
    <sheet name="Sheet1" sheetId="2" r:id="rId2"/>
    <sheet name="Revised 3.19.15" sheetId="3" r:id="rId3"/>
    <sheet name="Sheet3" sheetId="4" r:id="rId4"/>
  </sheets>
  <definedNames>
    <definedName name="_xlnm.Print_Area" localSheetId="0">'21st CCLC Example Budget '!$A$1:$D$80</definedName>
    <definedName name="_xlnm.Print_Titles" localSheetId="0">'21st CCLC Example Budget '!$1:$5</definedName>
  </definedNames>
  <calcPr fullCalcOnLoad="1"/>
</workbook>
</file>

<file path=xl/sharedStrings.xml><?xml version="1.0" encoding="utf-8"?>
<sst xmlns="http://schemas.openxmlformats.org/spreadsheetml/2006/main" count="269" uniqueCount="90">
  <si>
    <t>Line Item</t>
  </si>
  <si>
    <t>Salaries</t>
  </si>
  <si>
    <t>Employee Benefits</t>
  </si>
  <si>
    <t>Purchased Professional Services</t>
  </si>
  <si>
    <t>Purchased Property Services</t>
  </si>
  <si>
    <t>Other Purchased Services</t>
  </si>
  <si>
    <t>Supplies</t>
  </si>
  <si>
    <r>
      <t>Other Expenses</t>
    </r>
  </si>
  <si>
    <t>Other Expenses</t>
  </si>
  <si>
    <t>Property</t>
  </si>
  <si>
    <r>
      <t>1/</t>
    </r>
    <r>
      <rPr>
        <sz val="10"/>
        <rFont val="Arial"/>
        <family val="2"/>
      </rPr>
      <t xml:space="preserve">  Footnotes:</t>
    </r>
  </si>
  <si>
    <t>DESCRIBE THE TYPE(S) OF POSITIONS REQUESTED.  USE A SEPARATE LINE TO DESCRIBE EACH TYPE OF POSITION.  ALSO, DISTINGUISH ACADEMIC YEAR FROM SUMMER.</t>
  </si>
  <si>
    <t>DESCRIBE SERVICES RENDERED BY PERSONNEL, OTHER THAN AGENCY PERSONNEL EMPLOYEES, WHO PROVIDE SPECIALIZED SKILLS AND KNOWLEDGE.</t>
  </si>
  <si>
    <t xml:space="preserve">DESCRIBE TYPE OF SUPPLIES </t>
  </si>
  <si>
    <t xml:space="preserve">GRAND TOTAL </t>
  </si>
  <si>
    <t>Site 1 - SUMMER - 6 Academic Instruction Teachers @ $25 hr. x 4 hrs. per day x 4 days per week x 3 weeks = $7200.00</t>
  </si>
  <si>
    <t>Site 1 - Substitute Teachers to enable professional development @ $100 x 6 substitute days = $600.00</t>
  </si>
  <si>
    <t>Site 1 - Instructional Software (XYZ Reading (identify software) = $200.00</t>
  </si>
  <si>
    <t>Site 1 - ACADEMIC YEAR - Site Coordinator @ $35 hr. x 3 hrs. x 4 days x 30 weeks = $12,600.00</t>
  </si>
  <si>
    <t xml:space="preserve">Site 1 - SUMMER - Clerical Assistance @ $15.00 hr. x 4 hrs. x 4 days x 3 weeks =  $720.00  </t>
  </si>
  <si>
    <t>Site 1 - Office supplies for Site Coordinator such as:  xerox paper, pens, pencils, markers, etc. = $300.00</t>
  </si>
  <si>
    <t>Budget Line Description</t>
  </si>
  <si>
    <r>
      <t xml:space="preserve">PLEASE BE SURE TO IDENTIFY EACH </t>
    </r>
    <r>
      <rPr>
        <b/>
        <sz val="12"/>
        <rFont val="Arial"/>
        <family val="2"/>
      </rPr>
      <t>SITE</t>
    </r>
    <r>
      <rPr>
        <sz val="12"/>
        <rFont val="Arial"/>
        <family val="2"/>
      </rPr>
      <t xml:space="preserve"> WHEN ENTERING BUDGET LINES</t>
    </r>
  </si>
  <si>
    <t>Site 1 - SUMMER - Site Coordinator @ $35 hr. x 4 hrs. x 4 days x 3 weeks = $1,680.00</t>
  </si>
  <si>
    <t>Site 1 - Benefits at 18%</t>
  </si>
  <si>
    <r>
      <t xml:space="preserve">Total </t>
    </r>
    <r>
      <rPr>
        <b/>
        <sz val="10"/>
        <color indexed="48"/>
        <rFont val="Arial"/>
        <family val="2"/>
      </rPr>
      <t>Prior to the Addition of Capital Outlay</t>
    </r>
  </si>
  <si>
    <r>
      <t>Sub-total</t>
    </r>
    <r>
      <rPr>
        <b/>
        <sz val="10"/>
        <color indexed="48"/>
        <rFont val="Arial"/>
        <family val="2"/>
      </rPr>
      <t>, Admin</t>
    </r>
  </si>
  <si>
    <r>
      <t>Sub-total</t>
    </r>
    <r>
      <rPr>
        <b/>
        <sz val="10"/>
        <color indexed="48"/>
        <rFont val="Arial"/>
        <family val="2"/>
      </rPr>
      <t>, Capital</t>
    </r>
  </si>
  <si>
    <t>Furniture/Equipment with a shelf life of one year or more and cost of $100 or more</t>
  </si>
  <si>
    <t>21st Century Community Learning Centers</t>
  </si>
  <si>
    <t>Site 1 - SUMMER - XYZ Contractor (identify contractor) to teach student Dance Class @ $35 hr. x 2 hrs. x 4 days x 3 weeks = $840.00</t>
  </si>
  <si>
    <t>INSTRUCTION 1000</t>
  </si>
  <si>
    <t>SUPPORT SERVICES 2100, 2200, 2600, 2700</t>
  </si>
  <si>
    <t xml:space="preserve">CAPITAL OUTLAY - No more than 5% per site </t>
  </si>
  <si>
    <t>Object Code</t>
  </si>
  <si>
    <t xml:space="preserve">Site 1 - Student transportation for two academic student field trips to (identify location) @ $300.00 ea.  </t>
  </si>
  <si>
    <t>Site 1 - ACADEMIC YEAR - Assistant Site Coordinator @ $25 hr. x 3 hrs. x 4 days x 30 weeks = $9000.00</t>
  </si>
  <si>
    <t>Site 1 - ACADEMIC YEAR - 10 Academic Instruction Teachers @ $25 hr. x 1 hr. per day x 4 days per week x 30 weeks = $30,000.00</t>
  </si>
  <si>
    <t>Site 1 - ACADEMIC YEAR - 4 Academic Enrichment Teachers @ $25 hr. x 1 hr. per day x 4 days per week x 30 weeks = $12,000.00</t>
  </si>
  <si>
    <t xml:space="preserve">Site 1 - ACADEMIC YEAR - 1 Family Literacy Teacher @ $25 hr. x 1 hr. per day x 2 days per week x 30 weeks = $1,500.00 </t>
  </si>
  <si>
    <t>Site 1 - PREP TIME - ACADEMIC YEAR - 6 Academic Instruction Teachers  @ $25 hr. x .5 hrs. per day x 4 days per week x 30 weeks = $9,000.00</t>
  </si>
  <si>
    <t>FY 2015</t>
  </si>
  <si>
    <t>Site 1 - Travel reimbursement (per diem, lodging, mileage) for Principal &amp; Site Coordinator  to attend ADE 21st CCLC New Grantee Orientation in Arizona @ $150.00  (This is usually for people traveling over 2 hours one-way)</t>
  </si>
  <si>
    <t xml:space="preserve">Site 1 - Travel reimbursement (per diem, airfare, lodging, mileage) for Principal &amp; Site Coordinator to attend a 21st CCLC ADE Networking Meeting. </t>
  </si>
  <si>
    <t>OPERATION OF NON-INSTRUCTIONAL SERVICES - 3000</t>
  </si>
  <si>
    <t>Sub-total - Salaries &amp; Benefits</t>
  </si>
  <si>
    <t>Total -  Instruction</t>
  </si>
  <si>
    <t>Total -  Support Services</t>
  </si>
  <si>
    <t>District Approved Indirect Cost Rate for FY 15</t>
  </si>
  <si>
    <t>Sub-total - Other Purchased Services</t>
  </si>
  <si>
    <t>Site1 - Benefits at 18%</t>
  </si>
  <si>
    <t>Site 1 - Classroom supplies (pencils, markers, paper, ink cartridges) for 11 classrooms @ $200.00 ea. = $2200.00</t>
  </si>
  <si>
    <r>
      <t>Site 1 - ACADEMIC YEAR - 1 Paraprofessionals (</t>
    </r>
    <r>
      <rPr>
        <b/>
        <sz val="10"/>
        <color indexed="10"/>
        <rFont val="Arial"/>
        <family val="2"/>
      </rPr>
      <t>working directly with students</t>
    </r>
    <r>
      <rPr>
        <sz val="10"/>
        <rFont val="Arial"/>
        <family val="2"/>
      </rPr>
      <t>) @ $12 hr. x 1 hr. per day x 4 days per week x 30 weeks = $1,400</t>
    </r>
  </si>
  <si>
    <r>
      <t>Site 1 - SUMMER - 2 Paraprofessionals (</t>
    </r>
    <r>
      <rPr>
        <b/>
        <sz val="10"/>
        <color indexed="10"/>
        <rFont val="Arial"/>
        <family val="2"/>
      </rPr>
      <t>working directly with students</t>
    </r>
    <r>
      <rPr>
        <sz val="10"/>
        <rFont val="Arial"/>
        <family val="2"/>
      </rPr>
      <t>) @ $12 hr. x 4 hrs. per day x 4 days per week x 3 weeks = $1152.00</t>
    </r>
  </si>
  <si>
    <r>
      <t xml:space="preserve">SUPPORT SERVICES - ADMIN 2300, 2400, 2500, 2900 - </t>
    </r>
    <r>
      <rPr>
        <b/>
        <sz val="12"/>
        <color indexed="10"/>
        <rFont val="Arial"/>
        <family val="2"/>
      </rPr>
      <t>Please note:  No more than 25% of total budget is allowed</t>
    </r>
  </si>
  <si>
    <t>Site 1 - Book sets or kits for classroom instruction - 6 classes @ $180 ea. = $1260.00</t>
  </si>
  <si>
    <r>
      <t>Site 1 - District approved at 5%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(Please note:  This charge is optional.  The percentage varies by district .  If the FY 15 rate is not known at time of submission, an amendment may be submitted at a later date to move funds to this line)</t>
    </r>
  </si>
  <si>
    <r>
      <t>Please Note: This total includes the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optional</t>
    </r>
    <r>
      <rPr>
        <sz val="10"/>
        <rFont val="Arial"/>
        <family val="2"/>
      </rPr>
      <t xml:space="preserve"> Indirect Cost Rate </t>
    </r>
  </si>
  <si>
    <r>
      <rPr>
        <b/>
        <sz val="18"/>
        <color indexed="10"/>
        <rFont val="Arial"/>
        <family val="2"/>
      </rPr>
      <t>EXAMPLE</t>
    </r>
    <r>
      <rPr>
        <b/>
        <sz val="18"/>
        <rFont val="Arial"/>
        <family val="2"/>
      </rPr>
      <t xml:space="preserve">  OF DESCRIPTION DETAIL NEEDED IN BUDGET</t>
    </r>
  </si>
  <si>
    <t xml:space="preserve"> BUDGET NARRATIVE DESCRIPTION</t>
  </si>
  <si>
    <t>MAX ADE RESTRICTED INDIRECT COST ALLOWED - Capital Outlay does not get figured into here.</t>
  </si>
  <si>
    <r>
      <t xml:space="preserve">Site 1 -  2 Digiscopes  @ $170.00 ea = $340.00  - </t>
    </r>
    <r>
      <rPr>
        <sz val="10"/>
        <color indexed="10"/>
        <rFont val="Arial"/>
        <family val="2"/>
      </rPr>
      <t>C</t>
    </r>
    <r>
      <rPr>
        <b/>
        <sz val="10"/>
        <color indexed="10"/>
        <rFont val="Arial"/>
        <family val="2"/>
      </rPr>
      <t>ost shared with Title 1</t>
    </r>
    <r>
      <rPr>
        <b/>
        <sz val="10"/>
        <rFont val="Arial"/>
        <family val="2"/>
      </rPr>
      <t xml:space="preserve">.  </t>
    </r>
    <r>
      <rPr>
        <sz val="10"/>
        <rFont val="Arial"/>
        <family val="0"/>
      </rPr>
      <t xml:space="preserve"> </t>
    </r>
  </si>
  <si>
    <t>DESCRIBE AMOUNTS PAID FOR SERVICES RENDERED BY ORGANIZATIONS OR PERSONNEL NOT ON THE DISTRICT PAYROLL, BUT NOT INCLUDED IN PURCHASED PROFESSIONAL AND TECHNICAL SERVICES (6300) OR PURCHASED PROPERTY SERVICES (6400)</t>
  </si>
  <si>
    <t xml:space="preserve">Site 1 - Professional development registration fee for Site Coordinator &amp; Principal  to attend ADE 21st CCLC Annual Fall Conference in AZ  @ $250.00 each </t>
  </si>
  <si>
    <t>Site 1 - ACADEMIC YEAR - 4 Academic Enrichment Teachers @ $30 hr. x 1 hr. per day x 4 days per week x 30 weeks = $14,400.00</t>
  </si>
  <si>
    <r>
      <t>Site 1 - ACADEMIC YEAR - 2 Paraprofessionals (</t>
    </r>
    <r>
      <rPr>
        <b/>
        <sz val="10"/>
        <color indexed="10"/>
        <rFont val="Arial"/>
        <family val="2"/>
      </rPr>
      <t>working directly with students</t>
    </r>
    <r>
      <rPr>
        <sz val="10"/>
        <rFont val="Arial"/>
        <family val="2"/>
      </rPr>
      <t>) @ $12 hr. x 1 hr. per day x 4 days per week x 30 weeks = $2,800.00</t>
    </r>
  </si>
  <si>
    <t>Site 1 - SUMMER - 6 Academic Instruction Teachers @ $30 hr. x 4 hrs. per day x 4 days per week x 3 weeks = $8640.00</t>
  </si>
  <si>
    <t>Site 1 - ACADEMIC YEAR - Assistant Site Coordinator @ $30 hr. x 3 hrs. x 4 days x 30 weeks = $10800.00</t>
  </si>
  <si>
    <r>
      <t>Site 1 - District approved at 5%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(Please note:  This charge is optional.  The percentage varies by district .  If the FY 16 rate is not known at time of submission, an amendment may be submitted at a later date to move funds to this line)</t>
    </r>
  </si>
  <si>
    <t>Site 1 - 2 Chromebooks @ $236.55 + $473.10</t>
  </si>
  <si>
    <t>Site 1 - Instructional Software (XYZ Reading (identify software) = $3,500.00</t>
  </si>
  <si>
    <t>Site 1 - Book sets or kits for classroom instruction - 6 classes @ $180 ea. = $1,080.00</t>
  </si>
  <si>
    <t>FY 2016</t>
  </si>
  <si>
    <t>Site 1 - PREP TIME - ACADEMIC YEAR - 9 Academic Instruction Teachers  @ $30 hr. x .5 hrs. per day x 4 days per week x 30 weeks = $16,200.00</t>
  </si>
  <si>
    <t xml:space="preserve">Site 1 - Professional development registration fee for Site Coordinator &amp; Principal  to attend ADE event  @ $250.00 each </t>
  </si>
  <si>
    <t>Site 1 - SUMMER - XYZ Contractor (identify contractor) to teach STEM related activites @ $35 hr. x 2 hrs. x 4 days x 3 weeks = $840.00</t>
  </si>
  <si>
    <t>CAPITAL OUTLAY - No more than 10% per site   -  Furniture/Equipment with a shelf life of one year or more and cost of $100 or more</t>
  </si>
  <si>
    <t>Site 1 - ACADEMIC YEAR - 8 Academic Instruction Teachers @ $30 hr. x 1 hr. per day x 4 days per week x 30 weeks = $32400.00</t>
  </si>
  <si>
    <t>Site 1 - STEM Teacher training  (includes of technology equpment and student supplies) by XYZ Vendor</t>
  </si>
  <si>
    <t>Site 1 - Classroom supplies (pencils, markers, paper, ink cartridges) for 11 classrooms @ $250.00 ea. = $2750.00</t>
  </si>
  <si>
    <t>Site 1 - Office supplies for Site Coordinator such as:  xerox paper, pens, pencils, markers, etc. = $400.00</t>
  </si>
  <si>
    <r>
      <t>Sub-total</t>
    </r>
    <r>
      <rPr>
        <b/>
        <sz val="10"/>
        <color indexed="48"/>
        <rFont val="Arial"/>
        <family val="2"/>
      </rPr>
      <t xml:space="preserve">, </t>
    </r>
    <r>
      <rPr>
        <b/>
        <sz val="10"/>
        <rFont val="Arial"/>
        <family val="2"/>
      </rPr>
      <t>Capital</t>
    </r>
  </si>
  <si>
    <r>
      <rPr>
        <b/>
        <u val="single"/>
        <sz val="18"/>
        <color indexed="10"/>
        <rFont val="Arial"/>
        <family val="2"/>
      </rPr>
      <t>EXAMPLE</t>
    </r>
    <r>
      <rPr>
        <b/>
        <sz val="18"/>
        <rFont val="Arial"/>
        <family val="2"/>
      </rPr>
      <t xml:space="preserve">  OF DESCRIPTION DETAIL NEEDED IN BUDGET</t>
    </r>
  </si>
  <si>
    <t>Site1 - Professional development registration fee for Site Coordinator to attend ADE event @ 250.00</t>
  </si>
  <si>
    <t xml:space="preserve">Site 1 - Professional development registration fee for  Principal  to attend ADE event  @ $250.00 </t>
  </si>
  <si>
    <t xml:space="preserve">Site 1 - Travel reimbursement (per diem, airfare, lodging, mileage) for Principal to attend a 21st CCLC ADE Networking Meeting. </t>
  </si>
  <si>
    <t>Site 1 - ACADEMIC YEAR - Assistant Site Coordinator @ $30 hr. x 3 hrs. x 4 days x 30 weeks = $10,800.00</t>
  </si>
  <si>
    <t>Site 1 - Travel reimbursement (per diem, lodging, mileage) for Principal  to attend ADE 21st CCLC New Grantee Orientation in Phoenix @ $250.00   (This is usually for people traveling over 2 hours one-way)</t>
  </si>
  <si>
    <t>Site 1 - Travel reimbursement (per diem, lodging, mileage) for Site Coordinator  to attend ADE 21st CCLC New Grantee Orientation in Phoenix and one ADE Networking Meeting in Arizona @ $250.00 ea.   (This is usually for people traveling over 2 hours one-way)</t>
  </si>
  <si>
    <t>Revised 3/31/2015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</si>
</sst>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Lucida Sans Unicode"/>
      <family val="2"/>
    </font>
    <font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4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Lucida Sans Unicode"/>
      <family val="2"/>
    </font>
    <font>
      <b/>
      <sz val="18"/>
      <color indexed="10"/>
      <name val="Arial"/>
      <family val="2"/>
    </font>
    <font>
      <sz val="10"/>
      <color indexed="10"/>
      <name val="Arial"/>
      <family val="2"/>
    </font>
    <font>
      <b/>
      <u val="single"/>
      <sz val="18"/>
      <color indexed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49997663497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/>
    </xf>
    <xf numFmtId="166" fontId="3" fillId="0" borderId="10" xfId="42" applyNumberFormat="1" applyFont="1" applyBorder="1" applyAlignment="1" quotePrefix="1">
      <alignment wrapText="1"/>
    </xf>
    <xf numFmtId="0" fontId="0" fillId="0" borderId="11" xfId="0" applyBorder="1" applyAlignment="1">
      <alignment wrapText="1"/>
    </xf>
    <xf numFmtId="0" fontId="0" fillId="0" borderId="13" xfId="0" applyFont="1" applyBorder="1" applyAlignment="1">
      <alignment wrapText="1"/>
    </xf>
    <xf numFmtId="166" fontId="3" fillId="0" borderId="10" xfId="44" applyNumberFormat="1" applyFont="1" applyBorder="1" applyAlignment="1" applyProtection="1">
      <alignment wrapText="1"/>
      <protection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166" fontId="3" fillId="0" borderId="12" xfId="44" applyNumberFormat="1" applyFont="1" applyBorder="1" applyAlignment="1">
      <alignment wrapText="1"/>
    </xf>
    <xf numFmtId="0" fontId="5" fillId="0" borderId="13" xfId="0" applyFont="1" applyBorder="1" applyAlignment="1">
      <alignment/>
    </xf>
    <xf numFmtId="0" fontId="0" fillId="0" borderId="16" xfId="0" applyBorder="1" applyAlignment="1">
      <alignment/>
    </xf>
    <xf numFmtId="0" fontId="9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/>
    </xf>
    <xf numFmtId="166" fontId="9" fillId="2" borderId="18" xfId="42" applyNumberFormat="1" applyFont="1" applyFill="1" applyBorder="1" applyAlignment="1">
      <alignment/>
    </xf>
    <xf numFmtId="0" fontId="0" fillId="2" borderId="19" xfId="0" applyFont="1" applyFill="1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164" fontId="3" fillId="0" borderId="19" xfId="42" applyNumberFormat="1" applyFont="1" applyBorder="1" applyAlignment="1">
      <alignment horizontal="center" wrapText="1"/>
    </xf>
    <xf numFmtId="0" fontId="3" fillId="10" borderId="13" xfId="0" applyFont="1" applyFill="1" applyBorder="1" applyAlignment="1">
      <alignment wrapText="1"/>
    </xf>
    <xf numFmtId="0" fontId="3" fillId="10" borderId="13" xfId="0" applyFont="1" applyFill="1" applyBorder="1" applyAlignment="1">
      <alignment horizontal="left"/>
    </xf>
    <xf numFmtId="0" fontId="6" fillId="4" borderId="11" xfId="0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0" fontId="6" fillId="4" borderId="13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6" fillId="4" borderId="11" xfId="0" applyFont="1" applyFill="1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 wrapText="1"/>
    </xf>
    <xf numFmtId="166" fontId="0" fillId="0" borderId="10" xfId="42" applyNumberFormat="1" applyFont="1" applyBorder="1" applyAlignment="1" quotePrefix="1">
      <alignment wrapText="1"/>
    </xf>
    <xf numFmtId="0" fontId="53" fillId="33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53" fillId="0" borderId="15" xfId="0" applyFont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0" fontId="6" fillId="33" borderId="13" xfId="0" applyFont="1" applyFill="1" applyBorder="1" applyAlignment="1">
      <alignment wrapText="1"/>
    </xf>
    <xf numFmtId="0" fontId="6" fillId="33" borderId="0" xfId="0" applyFont="1" applyFill="1" applyBorder="1" applyAlignment="1">
      <alignment/>
    </xf>
    <xf numFmtId="166" fontId="11" fillId="33" borderId="10" xfId="42" applyNumberFormat="1" applyFont="1" applyFill="1" applyBorder="1" applyAlignment="1">
      <alignment wrapText="1"/>
    </xf>
    <xf numFmtId="0" fontId="14" fillId="0" borderId="0" xfId="0" applyFont="1" applyAlignment="1">
      <alignment wrapText="1"/>
    </xf>
    <xf numFmtId="0" fontId="3" fillId="0" borderId="23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34" borderId="26" xfId="0" applyFont="1" applyFill="1" applyBorder="1" applyAlignment="1">
      <alignment horizontal="center" wrapText="1"/>
    </xf>
    <xf numFmtId="0" fontId="0" fillId="34" borderId="0" xfId="0" applyFill="1" applyBorder="1" applyAlignment="1">
      <alignment vertical="center"/>
    </xf>
    <xf numFmtId="0" fontId="0" fillId="34" borderId="27" xfId="0" applyFont="1" applyFill="1" applyBorder="1" applyAlignment="1">
      <alignment wrapText="1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wrapText="1"/>
    </xf>
    <xf numFmtId="0" fontId="53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Font="1" applyBorder="1" applyAlignment="1">
      <alignment wrapText="1"/>
    </xf>
    <xf numFmtId="0" fontId="53" fillId="34" borderId="17" xfId="0" applyFont="1" applyFill="1" applyBorder="1" applyAlignment="1">
      <alignment horizontal="center" vertical="center" wrapText="1"/>
    </xf>
    <xf numFmtId="0" fontId="0" fillId="34" borderId="28" xfId="0" applyFill="1" applyBorder="1" applyAlignment="1">
      <alignment vertical="center"/>
    </xf>
    <xf numFmtId="0" fontId="0" fillId="34" borderId="29" xfId="0" applyFont="1" applyFill="1" applyBorder="1" applyAlignment="1">
      <alignment wrapText="1"/>
    </xf>
    <xf numFmtId="0" fontId="3" fillId="2" borderId="17" xfId="0" applyFont="1" applyFill="1" applyBorder="1" applyAlignment="1">
      <alignment horizontal="center" wrapText="1"/>
    </xf>
    <xf numFmtId="0" fontId="0" fillId="0" borderId="29" xfId="0" applyFont="1" applyBorder="1" applyAlignment="1">
      <alignment wrapText="1"/>
    </xf>
    <xf numFmtId="166" fontId="3" fillId="34" borderId="12" xfId="44" applyNumberFormat="1" applyFont="1" applyFill="1" applyBorder="1" applyAlignment="1">
      <alignment wrapText="1"/>
    </xf>
    <xf numFmtId="0" fontId="0" fillId="0" borderId="24" xfId="0" applyBorder="1" applyAlignment="1">
      <alignment wrapText="1"/>
    </xf>
    <xf numFmtId="166" fontId="3" fillId="0" borderId="18" xfId="42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vertical="center" wrapText="1"/>
    </xf>
    <xf numFmtId="166" fontId="0" fillId="0" borderId="10" xfId="44" applyNumberFormat="1" applyFont="1" applyBorder="1" applyAlignment="1">
      <alignment wrapText="1"/>
    </xf>
    <xf numFmtId="166" fontId="0" fillId="0" borderId="10" xfId="42" applyNumberFormat="1" applyFont="1" applyBorder="1" applyAlignment="1">
      <alignment wrapText="1"/>
    </xf>
    <xf numFmtId="166" fontId="0" fillId="0" borderId="10" xfId="42" applyNumberFormat="1" applyFont="1" applyBorder="1" applyAlignment="1">
      <alignment vertical="center" wrapText="1"/>
    </xf>
    <xf numFmtId="166" fontId="0" fillId="0" borderId="10" xfId="44" applyNumberFormat="1" applyFont="1" applyBorder="1" applyAlignment="1" applyProtection="1">
      <alignment vertical="center" wrapText="1"/>
      <protection/>
    </xf>
    <xf numFmtId="166" fontId="3" fillId="0" borderId="10" xfId="44" applyNumberFormat="1" applyFont="1" applyBorder="1" applyAlignment="1" applyProtection="1">
      <alignment vertical="center" wrapText="1"/>
      <protection/>
    </xf>
    <xf numFmtId="166" fontId="0" fillId="0" borderId="10" xfId="44" applyNumberFormat="1" applyFont="1" applyBorder="1" applyAlignment="1" applyProtection="1">
      <alignment wrapText="1"/>
      <protection/>
    </xf>
    <xf numFmtId="166" fontId="0" fillId="0" borderId="10" xfId="42" applyNumberFormat="1" applyFont="1" applyBorder="1" applyAlignment="1" quotePrefix="1">
      <alignment wrapText="1"/>
    </xf>
    <xf numFmtId="166" fontId="6" fillId="4" borderId="10" xfId="42" applyNumberFormat="1" applyFont="1" applyFill="1" applyBorder="1" applyAlignment="1" quotePrefix="1">
      <alignment wrapText="1"/>
    </xf>
    <xf numFmtId="166" fontId="0" fillId="0" borderId="10" xfId="42" applyNumberFormat="1" applyFont="1" applyBorder="1" applyAlignment="1" quotePrefix="1">
      <alignment vertical="center" wrapText="1"/>
    </xf>
    <xf numFmtId="166" fontId="0" fillId="0" borderId="10" xfId="0" applyNumberFormat="1" applyBorder="1" applyAlignment="1">
      <alignment vertical="center" wrapText="1"/>
    </xf>
    <xf numFmtId="166" fontId="0" fillId="0" borderId="10" xfId="42" applyNumberFormat="1" applyFont="1" applyBorder="1" applyAlignment="1">
      <alignment wrapText="1"/>
    </xf>
    <xf numFmtId="166" fontId="3" fillId="0" borderId="10" xfId="42" applyNumberFormat="1" applyFont="1" applyBorder="1" applyAlignment="1">
      <alignment wrapText="1"/>
    </xf>
    <xf numFmtId="166" fontId="0" fillId="0" borderId="10" xfId="44" applyNumberFormat="1" applyFont="1" applyBorder="1" applyAlignment="1">
      <alignment vertical="center" wrapText="1"/>
    </xf>
    <xf numFmtId="166" fontId="0" fillId="0" borderId="10" xfId="0" applyNumberFormat="1" applyBorder="1" applyAlignment="1">
      <alignment wrapText="1"/>
    </xf>
    <xf numFmtId="166" fontId="0" fillId="0" borderId="10" xfId="42" applyNumberFormat="1" applyFont="1" applyBorder="1" applyAlignment="1">
      <alignment vertical="center"/>
    </xf>
    <xf numFmtId="166" fontId="0" fillId="0" borderId="10" xfId="42" applyNumberFormat="1" applyFont="1" applyBorder="1" applyAlignment="1">
      <alignment/>
    </xf>
    <xf numFmtId="166" fontId="3" fillId="0" borderId="20" xfId="42" applyNumberFormat="1" applyFont="1" applyBorder="1" applyAlignment="1">
      <alignment/>
    </xf>
    <xf numFmtId="166" fontId="0" fillId="0" borderId="20" xfId="44" applyNumberFormat="1" applyFont="1" applyBorder="1" applyAlignment="1">
      <alignment wrapText="1"/>
    </xf>
    <xf numFmtId="166" fontId="3" fillId="0" borderId="18" xfId="44" applyNumberFormat="1" applyFont="1" applyBorder="1" applyAlignment="1">
      <alignment wrapText="1"/>
    </xf>
    <xf numFmtId="166" fontId="3" fillId="34" borderId="28" xfId="44" applyNumberFormat="1" applyFont="1" applyFill="1" applyBorder="1" applyAlignment="1">
      <alignment wrapText="1"/>
    </xf>
    <xf numFmtId="166" fontId="3" fillId="34" borderId="0" xfId="44" applyNumberFormat="1" applyFont="1" applyFill="1" applyBorder="1" applyAlignment="1">
      <alignment wrapText="1"/>
    </xf>
    <xf numFmtId="166" fontId="3" fillId="0" borderId="21" xfId="44" applyNumberFormat="1" applyFont="1" applyBorder="1" applyAlignment="1">
      <alignment wrapText="1"/>
    </xf>
    <xf numFmtId="166" fontId="0" fillId="0" borderId="10" xfId="44" applyNumberFormat="1" applyFont="1" applyBorder="1" applyAlignment="1">
      <alignment vertical="center" wrapText="1"/>
    </xf>
    <xf numFmtId="166" fontId="0" fillId="0" borderId="10" xfId="44" applyNumberFormat="1" applyFont="1" applyBorder="1" applyAlignment="1">
      <alignment wrapText="1"/>
    </xf>
    <xf numFmtId="166" fontId="6" fillId="4" borderId="10" xfId="42" applyNumberFormat="1" applyFont="1" applyFill="1" applyBorder="1" applyAlignment="1">
      <alignment/>
    </xf>
    <xf numFmtId="166" fontId="0" fillId="0" borderId="16" xfId="42" applyNumberFormat="1" applyFont="1" applyBorder="1" applyAlignment="1">
      <alignment/>
    </xf>
    <xf numFmtId="166" fontId="0" fillId="0" borderId="0" xfId="42" applyNumberFormat="1" applyFont="1" applyBorder="1" applyAlignment="1">
      <alignment vertical="center"/>
    </xf>
    <xf numFmtId="0" fontId="53" fillId="0" borderId="23" xfId="0" applyFont="1" applyBorder="1" applyAlignment="1">
      <alignment horizontal="center" wrapText="1"/>
    </xf>
    <xf numFmtId="0" fontId="53" fillId="33" borderId="11" xfId="0" applyFont="1" applyFill="1" applyBorder="1" applyAlignment="1">
      <alignment vertical="center" wrapText="1"/>
    </xf>
    <xf numFmtId="0" fontId="3" fillId="10" borderId="0" xfId="0" applyFont="1" applyFill="1" applyBorder="1" applyAlignment="1">
      <alignment vertical="center" wrapText="1"/>
    </xf>
    <xf numFmtId="166" fontId="3" fillId="34" borderId="18" xfId="44" applyNumberFormat="1" applyFont="1" applyFill="1" applyBorder="1" applyAlignment="1">
      <alignment wrapText="1"/>
    </xf>
    <xf numFmtId="0" fontId="0" fillId="0" borderId="13" xfId="0" applyFont="1" applyFill="1" applyBorder="1" applyAlignment="1">
      <alignment horizontal="left"/>
    </xf>
    <xf numFmtId="0" fontId="11" fillId="33" borderId="10" xfId="0" applyFont="1" applyFill="1" applyBorder="1" applyAlignment="1">
      <alignment wrapText="1"/>
    </xf>
    <xf numFmtId="0" fontId="3" fillId="10" borderId="10" xfId="0" applyFont="1" applyFill="1" applyBorder="1" applyAlignment="1">
      <alignment vertical="center" wrapText="1"/>
    </xf>
    <xf numFmtId="0" fontId="3" fillId="0" borderId="23" xfId="0" applyFont="1" applyBorder="1" applyAlignment="1">
      <alignment horizontal="left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166" fontId="0" fillId="0" borderId="0" xfId="0" applyNumberFormat="1" applyAlignment="1">
      <alignment/>
    </xf>
    <xf numFmtId="0" fontId="0" fillId="0" borderId="0" xfId="0" applyFont="1" applyBorder="1" applyAlignment="1">
      <alignment wrapText="1"/>
    </xf>
    <xf numFmtId="0" fontId="3" fillId="33" borderId="11" xfId="0" applyFont="1" applyFill="1" applyBorder="1" applyAlignment="1">
      <alignment vertical="center" wrapText="1"/>
    </xf>
    <xf numFmtId="166" fontId="3" fillId="33" borderId="10" xfId="42" applyNumberFormat="1" applyFont="1" applyFill="1" applyBorder="1" applyAlignment="1">
      <alignment wrapText="1"/>
    </xf>
    <xf numFmtId="166" fontId="0" fillId="0" borderId="20" xfId="42" applyNumberFormat="1" applyFont="1" applyBorder="1" applyAlignment="1">
      <alignment/>
    </xf>
    <xf numFmtId="0" fontId="3" fillId="0" borderId="15" xfId="0" applyFont="1" applyBorder="1" applyAlignment="1">
      <alignment horizontal="left" wrapText="1"/>
    </xf>
    <xf numFmtId="166" fontId="0" fillId="0" borderId="10" xfId="0" applyNumberFormat="1" applyFont="1" applyBorder="1" applyAlignment="1">
      <alignment vertical="center" wrapText="1"/>
    </xf>
    <xf numFmtId="166" fontId="0" fillId="0" borderId="10" xfId="44" applyNumberFormat="1" applyFont="1" applyBorder="1" applyAlignment="1">
      <alignment vertical="center" wrapText="1"/>
    </xf>
    <xf numFmtId="166" fontId="0" fillId="0" borderId="10" xfId="42" applyNumberFormat="1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10" borderId="16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right" vertical="center"/>
    </xf>
    <xf numFmtId="0" fontId="9" fillId="10" borderId="30" xfId="0" applyFont="1" applyFill="1" applyBorder="1" applyAlignment="1">
      <alignment horizontal="left" wrapText="1"/>
    </xf>
    <xf numFmtId="0" fontId="9" fillId="10" borderId="31" xfId="0" applyFont="1" applyFill="1" applyBorder="1" applyAlignment="1">
      <alignment horizontal="left" wrapText="1"/>
    </xf>
    <xf numFmtId="0" fontId="9" fillId="10" borderId="32" xfId="0" applyFont="1" applyFill="1" applyBorder="1" applyAlignment="1">
      <alignment horizontal="left" wrapText="1"/>
    </xf>
    <xf numFmtId="0" fontId="9" fillId="10" borderId="33" xfId="0" applyFont="1" applyFill="1" applyBorder="1" applyAlignment="1">
      <alignment horizontal="left" wrapText="1"/>
    </xf>
    <xf numFmtId="0" fontId="9" fillId="10" borderId="34" xfId="0" applyFont="1" applyFill="1" applyBorder="1" applyAlignment="1">
      <alignment horizontal="left" wrapText="1"/>
    </xf>
    <xf numFmtId="0" fontId="9" fillId="10" borderId="35" xfId="0" applyFont="1" applyFill="1" applyBorder="1" applyAlignment="1">
      <alignment horizontal="left" wrapText="1"/>
    </xf>
    <xf numFmtId="0" fontId="9" fillId="35" borderId="36" xfId="0" applyFont="1" applyFill="1" applyBorder="1" applyAlignment="1">
      <alignment/>
    </xf>
    <xf numFmtId="0" fontId="9" fillId="35" borderId="28" xfId="0" applyFont="1" applyFill="1" applyBorder="1" applyAlignment="1">
      <alignment/>
    </xf>
    <xf numFmtId="0" fontId="9" fillId="35" borderId="29" xfId="0" applyFont="1" applyFill="1" applyBorder="1" applyAlignment="1">
      <alignment/>
    </xf>
    <xf numFmtId="0" fontId="9" fillId="16" borderId="36" xfId="0" applyFont="1" applyFill="1" applyBorder="1" applyAlignment="1">
      <alignment wrapText="1"/>
    </xf>
    <xf numFmtId="0" fontId="8" fillId="16" borderId="28" xfId="0" applyFont="1" applyFill="1" applyBorder="1" applyAlignment="1">
      <alignment/>
    </xf>
    <xf numFmtId="0" fontId="8" fillId="16" borderId="29" xfId="0" applyFont="1" applyFill="1" applyBorder="1" applyAlignment="1">
      <alignment/>
    </xf>
    <xf numFmtId="0" fontId="4" fillId="0" borderId="20" xfId="0" applyFont="1" applyBorder="1" applyAlignment="1">
      <alignment wrapText="1"/>
    </xf>
    <xf numFmtId="0" fontId="0" fillId="0" borderId="20" xfId="0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zoomScale="90" zoomScaleNormal="90" workbookViewId="0" topLeftCell="A49">
      <selection activeCell="J25" sqref="J25"/>
    </sheetView>
  </sheetViews>
  <sheetFormatPr defaultColWidth="9.140625" defaultRowHeight="12.75"/>
  <cols>
    <col min="1" max="1" width="30.7109375" style="1" customWidth="1"/>
    <col min="2" max="2" width="8.140625" style="1" customWidth="1"/>
    <col min="3" max="3" width="15.140625" style="100" customWidth="1"/>
    <col min="4" max="4" width="121.00390625" style="1" customWidth="1"/>
    <col min="5" max="16384" width="9.140625" style="2" customWidth="1"/>
  </cols>
  <sheetData>
    <row r="1" spans="1:4" ht="23.25">
      <c r="A1" s="137" t="s">
        <v>58</v>
      </c>
      <c r="B1" s="137"/>
      <c r="C1" s="137"/>
      <c r="D1" s="137"/>
    </row>
    <row r="2" spans="1:4" ht="18">
      <c r="A2" s="138" t="s">
        <v>29</v>
      </c>
      <c r="B2" s="138"/>
      <c r="C2" s="138"/>
      <c r="D2" s="138"/>
    </row>
    <row r="3" spans="1:4" ht="23.25">
      <c r="A3" s="137" t="s">
        <v>59</v>
      </c>
      <c r="B3" s="137"/>
      <c r="C3" s="137"/>
      <c r="D3" s="137"/>
    </row>
    <row r="4" spans="1:4" ht="21" customHeight="1" thickBot="1">
      <c r="A4" s="139" t="s">
        <v>22</v>
      </c>
      <c r="B4" s="139"/>
      <c r="C4" s="139"/>
      <c r="D4" s="139"/>
    </row>
    <row r="5" spans="1:4" s="14" customFormat="1" ht="30" customHeight="1" thickBot="1">
      <c r="A5" s="31" t="s">
        <v>0</v>
      </c>
      <c r="B5" s="32" t="s">
        <v>34</v>
      </c>
      <c r="C5" s="72" t="s">
        <v>41</v>
      </c>
      <c r="D5" s="33" t="s">
        <v>21</v>
      </c>
    </row>
    <row r="6" spans="1:4" ht="24.75" customHeight="1">
      <c r="A6" s="123" t="s">
        <v>31</v>
      </c>
      <c r="B6" s="124"/>
      <c r="C6" s="124"/>
      <c r="D6" s="125"/>
    </row>
    <row r="7" spans="1:4" ht="30" customHeight="1">
      <c r="A7" s="10"/>
      <c r="B7" s="6"/>
      <c r="C7" s="73"/>
      <c r="D7" s="34" t="s">
        <v>11</v>
      </c>
    </row>
    <row r="8" spans="1:4" ht="25.5" customHeight="1">
      <c r="A8" s="21" t="s">
        <v>1</v>
      </c>
      <c r="B8" s="4">
        <v>6100</v>
      </c>
      <c r="C8" s="74">
        <v>30000</v>
      </c>
      <c r="D8" s="22" t="s">
        <v>37</v>
      </c>
    </row>
    <row r="9" spans="1:4" ht="25.5" customHeight="1">
      <c r="A9" s="16"/>
      <c r="B9" s="4"/>
      <c r="C9" s="74">
        <v>12000</v>
      </c>
      <c r="D9" s="22" t="s">
        <v>38</v>
      </c>
    </row>
    <row r="10" spans="1:4" ht="25.5" customHeight="1">
      <c r="A10" s="16"/>
      <c r="B10" s="4"/>
      <c r="C10" s="74">
        <v>1400</v>
      </c>
      <c r="D10" s="22" t="s">
        <v>52</v>
      </c>
    </row>
    <row r="11" spans="1:4" ht="25.5" customHeight="1">
      <c r="A11" s="16"/>
      <c r="B11" s="4"/>
      <c r="C11" s="74">
        <v>7200</v>
      </c>
      <c r="D11" s="17" t="s">
        <v>15</v>
      </c>
    </row>
    <row r="12" spans="1:4" ht="25.5" customHeight="1">
      <c r="A12" s="16"/>
      <c r="B12" s="4"/>
      <c r="C12" s="74">
        <v>1152</v>
      </c>
      <c r="D12" s="22" t="s">
        <v>53</v>
      </c>
    </row>
    <row r="13" spans="1:4" ht="25.5" customHeight="1">
      <c r="A13" s="16"/>
      <c r="B13" s="4"/>
      <c r="C13" s="75">
        <v>600</v>
      </c>
      <c r="D13" s="17" t="s">
        <v>16</v>
      </c>
    </row>
    <row r="14" spans="1:4" ht="24.75" customHeight="1">
      <c r="A14" s="21" t="s">
        <v>2</v>
      </c>
      <c r="B14" s="4">
        <v>6200</v>
      </c>
      <c r="C14" s="44">
        <v>9670.5</v>
      </c>
      <c r="D14" s="19" t="s">
        <v>24</v>
      </c>
    </row>
    <row r="15" spans="1:4" ht="12.75" hidden="1">
      <c r="A15" s="9" t="s">
        <v>3</v>
      </c>
      <c r="B15" s="3">
        <v>6300</v>
      </c>
      <c r="C15" s="76"/>
      <c r="D15" s="13"/>
    </row>
    <row r="16" spans="1:4" ht="12.75" hidden="1">
      <c r="A16" s="9" t="s">
        <v>4</v>
      </c>
      <c r="B16" s="3">
        <v>6400</v>
      </c>
      <c r="C16" s="76"/>
      <c r="D16" s="13"/>
    </row>
    <row r="17" spans="1:4" ht="12.75" hidden="1">
      <c r="A17" s="9" t="s">
        <v>5</v>
      </c>
      <c r="B17" s="3">
        <v>6500</v>
      </c>
      <c r="C17" s="77"/>
      <c r="D17" s="13"/>
    </row>
    <row r="18" spans="1:4" ht="25.5" customHeight="1">
      <c r="A18" s="45" t="s">
        <v>45</v>
      </c>
      <c r="B18" s="3"/>
      <c r="C18" s="78">
        <f>SUM(C8:C17)</f>
        <v>62022.5</v>
      </c>
      <c r="D18" s="13"/>
    </row>
    <row r="19" spans="1:4" ht="30" customHeight="1">
      <c r="A19" s="9"/>
      <c r="B19" s="3"/>
      <c r="C19" s="77"/>
      <c r="D19" s="34" t="s">
        <v>12</v>
      </c>
    </row>
    <row r="20" spans="1:4" ht="30" customHeight="1">
      <c r="A20" s="21" t="s">
        <v>3</v>
      </c>
      <c r="B20" s="4">
        <v>6300</v>
      </c>
      <c r="C20" s="79">
        <v>840</v>
      </c>
      <c r="D20" s="22" t="s">
        <v>30</v>
      </c>
    </row>
    <row r="21" spans="1:4" ht="21.75" customHeight="1">
      <c r="A21" s="9"/>
      <c r="B21" s="4"/>
      <c r="C21" s="18">
        <f>SUM(C20:C20)</f>
        <v>840</v>
      </c>
      <c r="D21" s="19"/>
    </row>
    <row r="22" spans="1:4" ht="30" customHeight="1">
      <c r="A22" s="16"/>
      <c r="B22" s="4"/>
      <c r="C22" s="79"/>
      <c r="D22" s="34" t="s">
        <v>13</v>
      </c>
    </row>
    <row r="23" spans="1:4" ht="21.75" customHeight="1">
      <c r="A23" s="21" t="s">
        <v>6</v>
      </c>
      <c r="B23" s="4">
        <v>6600</v>
      </c>
      <c r="C23" s="80">
        <v>2200</v>
      </c>
      <c r="D23" s="22" t="s">
        <v>51</v>
      </c>
    </row>
    <row r="24" spans="1:4" ht="21.75" customHeight="1">
      <c r="A24" s="16"/>
      <c r="B24" s="4"/>
      <c r="C24" s="80">
        <v>200</v>
      </c>
      <c r="D24" s="17" t="s">
        <v>17</v>
      </c>
    </row>
    <row r="25" spans="1:4" ht="21.75" customHeight="1">
      <c r="A25" s="16"/>
      <c r="B25" s="4"/>
      <c r="C25" s="80">
        <v>1080</v>
      </c>
      <c r="D25" s="22" t="s">
        <v>55</v>
      </c>
    </row>
    <row r="26" spans="1:4" ht="21.75" customHeight="1">
      <c r="A26" s="16"/>
      <c r="B26" s="4"/>
      <c r="C26" s="15">
        <f>SUM(C23:C25)</f>
        <v>3480</v>
      </c>
      <c r="D26" s="19"/>
    </row>
    <row r="27" spans="1:4" s="39" customFormat="1" ht="7.5" customHeight="1">
      <c r="A27" s="36"/>
      <c r="B27" s="37"/>
      <c r="C27" s="81"/>
      <c r="D27" s="38"/>
    </row>
    <row r="28" spans="1:4" ht="21.75" customHeight="1" thickBot="1">
      <c r="A28" s="47" t="s">
        <v>46</v>
      </c>
      <c r="B28" s="12"/>
      <c r="C28" s="70">
        <f>SUM(C18+C21+C26)</f>
        <v>66342.5</v>
      </c>
      <c r="D28" s="20"/>
    </row>
    <row r="29" spans="1:4" ht="19.5" customHeight="1">
      <c r="A29" s="123" t="s">
        <v>32</v>
      </c>
      <c r="B29" s="124"/>
      <c r="C29" s="124"/>
      <c r="D29" s="125"/>
    </row>
    <row r="30" spans="1:4" ht="30" customHeight="1">
      <c r="A30" s="11"/>
      <c r="B30" s="7"/>
      <c r="C30" s="82"/>
      <c r="D30" s="34" t="s">
        <v>11</v>
      </c>
    </row>
    <row r="31" spans="1:4" ht="28.5" customHeight="1">
      <c r="A31" s="46" t="s">
        <v>1</v>
      </c>
      <c r="B31" s="8">
        <v>6100</v>
      </c>
      <c r="C31" s="80">
        <v>9000</v>
      </c>
      <c r="D31" s="22" t="s">
        <v>40</v>
      </c>
    </row>
    <row r="32" spans="1:4" ht="21.75" customHeight="1">
      <c r="A32" s="21" t="s">
        <v>2</v>
      </c>
      <c r="B32" s="4">
        <v>6200</v>
      </c>
      <c r="C32" s="44">
        <v>1620</v>
      </c>
      <c r="D32" s="22" t="s">
        <v>24</v>
      </c>
    </row>
    <row r="33" spans="1:4" ht="21.75" customHeight="1">
      <c r="A33" s="45" t="s">
        <v>45</v>
      </c>
      <c r="B33" s="4"/>
      <c r="C33" s="15">
        <f>SUM(C31:C32)</f>
        <v>10620</v>
      </c>
      <c r="D33" s="19"/>
    </row>
    <row r="34" spans="1:4" ht="30" customHeight="1">
      <c r="A34" s="9"/>
      <c r="B34" s="3"/>
      <c r="C34" s="83"/>
      <c r="D34" s="103" t="s">
        <v>62</v>
      </c>
    </row>
    <row r="35" spans="1:4" ht="12.75" hidden="1">
      <c r="A35" s="9" t="s">
        <v>4</v>
      </c>
      <c r="B35" s="3">
        <v>6400</v>
      </c>
      <c r="C35" s="86"/>
      <c r="D35" s="13"/>
    </row>
    <row r="36" spans="1:4" ht="30" customHeight="1">
      <c r="A36" s="21" t="s">
        <v>5</v>
      </c>
      <c r="B36" s="4">
        <v>6500</v>
      </c>
      <c r="C36" s="85">
        <v>600</v>
      </c>
      <c r="D36" s="19" t="s">
        <v>35</v>
      </c>
    </row>
    <row r="37" spans="1:4" ht="24" customHeight="1">
      <c r="A37" s="9"/>
      <c r="B37" s="3"/>
      <c r="C37" s="76"/>
      <c r="D37" s="34" t="s">
        <v>13</v>
      </c>
    </row>
    <row r="38" spans="1:4" ht="21.75" customHeight="1">
      <c r="A38" s="21" t="s">
        <v>6</v>
      </c>
      <c r="B38" s="8">
        <v>6600</v>
      </c>
      <c r="C38" s="85">
        <v>300</v>
      </c>
      <c r="D38" s="19" t="s">
        <v>20</v>
      </c>
    </row>
    <row r="39" spans="1:4" ht="12.75" hidden="1">
      <c r="A39" s="16" t="s">
        <v>7</v>
      </c>
      <c r="B39" s="4">
        <v>6800</v>
      </c>
      <c r="C39" s="87"/>
      <c r="D39" s="19"/>
    </row>
    <row r="40" spans="1:4" ht="21.75" customHeight="1" thickBot="1">
      <c r="A40" s="47" t="s">
        <v>47</v>
      </c>
      <c r="B40" s="12"/>
      <c r="C40" s="70">
        <f>SUM(C33:C36:C38)</f>
        <v>11520</v>
      </c>
      <c r="D40" s="20"/>
    </row>
    <row r="41" spans="1:4" ht="24.75" customHeight="1">
      <c r="A41" s="123" t="s">
        <v>54</v>
      </c>
      <c r="B41" s="124"/>
      <c r="C41" s="124"/>
      <c r="D41" s="125"/>
    </row>
    <row r="42" spans="1:4" ht="12.75" hidden="1">
      <c r="A42" s="9" t="s">
        <v>1</v>
      </c>
      <c r="B42" s="3">
        <v>6100</v>
      </c>
      <c r="C42" s="88"/>
      <c r="D42" s="13"/>
    </row>
    <row r="43" spans="1:4" ht="12.75" hidden="1">
      <c r="A43" s="9" t="s">
        <v>2</v>
      </c>
      <c r="B43" s="3">
        <v>6200</v>
      </c>
      <c r="C43" s="83"/>
      <c r="D43" s="13"/>
    </row>
    <row r="44" spans="1:4" ht="30" customHeight="1">
      <c r="A44" s="9"/>
      <c r="B44" s="3"/>
      <c r="C44" s="83"/>
      <c r="D44" s="34" t="s">
        <v>12</v>
      </c>
    </row>
    <row r="45" spans="1:4" ht="28.5" customHeight="1">
      <c r="A45" s="21" t="s">
        <v>1</v>
      </c>
      <c r="B45" s="5">
        <v>6100</v>
      </c>
      <c r="C45" s="80">
        <v>12600</v>
      </c>
      <c r="D45" s="22" t="s">
        <v>18</v>
      </c>
    </row>
    <row r="46" spans="1:4" ht="28.5" customHeight="1">
      <c r="A46" s="16"/>
      <c r="B46" s="4"/>
      <c r="C46" s="74">
        <v>9000</v>
      </c>
      <c r="D46" s="22" t="s">
        <v>36</v>
      </c>
    </row>
    <row r="47" spans="1:4" ht="28.5" customHeight="1">
      <c r="A47" s="16"/>
      <c r="B47" s="4"/>
      <c r="C47" s="74">
        <v>1680</v>
      </c>
      <c r="D47" s="17" t="s">
        <v>23</v>
      </c>
    </row>
    <row r="48" spans="1:4" ht="28.5" customHeight="1">
      <c r="A48" s="16"/>
      <c r="B48" s="4"/>
      <c r="C48" s="80">
        <v>720</v>
      </c>
      <c r="D48" s="19" t="s">
        <v>19</v>
      </c>
    </row>
    <row r="49" spans="1:4" ht="28.5" customHeight="1">
      <c r="A49" s="21" t="s">
        <v>2</v>
      </c>
      <c r="B49" s="5">
        <v>6200</v>
      </c>
      <c r="C49" s="44">
        <v>4320</v>
      </c>
      <c r="D49" s="22" t="s">
        <v>50</v>
      </c>
    </row>
    <row r="50" spans="1:4" s="50" customFormat="1" ht="27.75" customHeight="1">
      <c r="A50" s="102" t="s">
        <v>45</v>
      </c>
      <c r="B50" s="48"/>
      <c r="C50" s="51">
        <f>SUM(C44:C49)</f>
        <v>28320</v>
      </c>
      <c r="D50" s="49"/>
    </row>
    <row r="51" spans="1:4" s="50" customFormat="1" ht="27.75" customHeight="1">
      <c r="A51" s="102"/>
      <c r="B51" s="48"/>
      <c r="C51" s="51"/>
      <c r="D51" s="34" t="s">
        <v>12</v>
      </c>
    </row>
    <row r="52" spans="1:4" ht="28.5" customHeight="1">
      <c r="A52" s="21" t="s">
        <v>3</v>
      </c>
      <c r="B52" s="4">
        <v>6300</v>
      </c>
      <c r="C52" s="84">
        <v>500</v>
      </c>
      <c r="D52" s="22" t="s">
        <v>63</v>
      </c>
    </row>
    <row r="53" spans="1:4" s="50" customFormat="1" ht="27.75" customHeight="1">
      <c r="A53" s="102"/>
      <c r="B53" s="48"/>
      <c r="C53" s="51">
        <v>500</v>
      </c>
      <c r="D53" s="49"/>
    </row>
    <row r="54" spans="1:4" s="50" customFormat="1" ht="27.75" customHeight="1">
      <c r="A54" s="102"/>
      <c r="B54" s="48"/>
      <c r="C54" s="51"/>
      <c r="D54" s="103" t="s">
        <v>62</v>
      </c>
    </row>
    <row r="55" spans="1:4" ht="30" customHeight="1">
      <c r="A55" s="21" t="s">
        <v>5</v>
      </c>
      <c r="B55" s="4">
        <v>6500</v>
      </c>
      <c r="C55" s="75">
        <v>500</v>
      </c>
      <c r="D55" s="22" t="s">
        <v>42</v>
      </c>
    </row>
    <row r="56" spans="1:4" ht="30" customHeight="1">
      <c r="A56" s="16"/>
      <c r="B56" s="4"/>
      <c r="C56" s="75">
        <v>500</v>
      </c>
      <c r="D56" s="22" t="s">
        <v>43</v>
      </c>
    </row>
    <row r="57" spans="1:4" ht="12.75" hidden="1">
      <c r="A57" s="16" t="s">
        <v>6</v>
      </c>
      <c r="B57" s="4">
        <v>6600</v>
      </c>
      <c r="C57" s="89"/>
      <c r="D57" s="25"/>
    </row>
    <row r="58" spans="1:4" ht="12.75" hidden="1">
      <c r="A58" s="16" t="s">
        <v>8</v>
      </c>
      <c r="B58" s="4">
        <v>6800</v>
      </c>
      <c r="C58" s="89"/>
      <c r="D58" s="19"/>
    </row>
    <row r="59" spans="1:4" ht="27" customHeight="1">
      <c r="A59" s="101" t="s">
        <v>49</v>
      </c>
      <c r="B59" s="41"/>
      <c r="C59" s="90">
        <f>SUM(C55:C58)</f>
        <v>1000</v>
      </c>
      <c r="D59" s="71"/>
    </row>
    <row r="60" spans="1:4" ht="21.75" customHeight="1" thickBot="1">
      <c r="A60" s="23" t="s">
        <v>26</v>
      </c>
      <c r="B60" s="12"/>
      <c r="C60" s="70">
        <f>SUM(C50+C53+C59)</f>
        <v>29820</v>
      </c>
      <c r="D60" s="20"/>
    </row>
    <row r="61" spans="1:4" ht="21.75" customHeight="1" thickBot="1">
      <c r="A61" s="129" t="s">
        <v>44</v>
      </c>
      <c r="B61" s="130"/>
      <c r="C61" s="130"/>
      <c r="D61" s="131"/>
    </row>
    <row r="62" spans="1:4" ht="30" customHeight="1" thickBot="1">
      <c r="A62" s="53" t="s">
        <v>1</v>
      </c>
      <c r="B62" s="54">
        <v>6100</v>
      </c>
      <c r="C62" s="91">
        <v>1500</v>
      </c>
      <c r="D62" s="55" t="s">
        <v>39</v>
      </c>
    </row>
    <row r="63" spans="1:4" ht="30" customHeight="1" thickBot="1">
      <c r="A63" s="56" t="s">
        <v>2</v>
      </c>
      <c r="B63" s="60">
        <v>6200</v>
      </c>
      <c r="C63" s="91">
        <v>270</v>
      </c>
      <c r="D63" s="61" t="s">
        <v>24</v>
      </c>
    </row>
    <row r="64" spans="1:4" ht="30" customHeight="1" thickBot="1">
      <c r="A64" s="62" t="s">
        <v>45</v>
      </c>
      <c r="B64" s="63"/>
      <c r="C64" s="104">
        <f>SUM(C62:C63)</f>
        <v>1770</v>
      </c>
      <c r="D64" s="64"/>
    </row>
    <row r="65" spans="1:4" ht="14.25" customHeight="1" thickBot="1">
      <c r="A65" s="65"/>
      <c r="B65" s="66"/>
      <c r="C65" s="93"/>
      <c r="D65" s="67"/>
    </row>
    <row r="66" spans="1:4" ht="30" customHeight="1" thickBot="1">
      <c r="A66" s="68" t="s">
        <v>25</v>
      </c>
      <c r="B66" s="63"/>
      <c r="C66" s="92">
        <f>SUM(C28+C40+C60+C64)</f>
        <v>109452.5</v>
      </c>
      <c r="D66" s="69"/>
    </row>
    <row r="67" spans="1:4" ht="16.5" customHeight="1" thickBot="1">
      <c r="A67" s="57"/>
      <c r="B67" s="58"/>
      <c r="C67" s="94"/>
      <c r="D67" s="59"/>
    </row>
    <row r="68" spans="1:4" ht="30" customHeight="1" thickBot="1">
      <c r="A68" s="132" t="s">
        <v>60</v>
      </c>
      <c r="B68" s="133"/>
      <c r="C68" s="133"/>
      <c r="D68" s="134"/>
    </row>
    <row r="69" spans="1:4" ht="30" customHeight="1" thickBot="1">
      <c r="A69" s="52" t="s">
        <v>48</v>
      </c>
      <c r="B69" s="42">
        <v>6910</v>
      </c>
      <c r="C69" s="95">
        <v>5706</v>
      </c>
      <c r="D69" s="43" t="s">
        <v>56</v>
      </c>
    </row>
    <row r="70" spans="1:4" ht="24.75" customHeight="1">
      <c r="A70" s="126" t="s">
        <v>33</v>
      </c>
      <c r="B70" s="127"/>
      <c r="C70" s="127"/>
      <c r="D70" s="128"/>
    </row>
    <row r="71" spans="1:4" ht="30" customHeight="1">
      <c r="A71" s="9"/>
      <c r="B71" s="3"/>
      <c r="C71" s="96"/>
      <c r="D71" s="35" t="s">
        <v>28</v>
      </c>
    </row>
    <row r="72" spans="1:4" ht="21.75" customHeight="1">
      <c r="A72" s="21" t="s">
        <v>9</v>
      </c>
      <c r="B72" s="4">
        <v>6700</v>
      </c>
      <c r="C72" s="97">
        <v>340</v>
      </c>
      <c r="D72" s="22" t="s">
        <v>61</v>
      </c>
    </row>
    <row r="73" spans="1:4" s="39" customFormat="1" ht="7.5" customHeight="1">
      <c r="A73" s="40"/>
      <c r="B73" s="37"/>
      <c r="C73" s="98"/>
      <c r="D73" s="38"/>
    </row>
    <row r="74" spans="1:4" ht="21.75" customHeight="1" thickBot="1">
      <c r="A74" s="23" t="s">
        <v>27</v>
      </c>
      <c r="B74" s="12"/>
      <c r="C74" s="24">
        <f>SUM(C72:C73)</f>
        <v>340</v>
      </c>
      <c r="D74" s="20"/>
    </row>
    <row r="75" spans="1:4" ht="12.75" hidden="1">
      <c r="A75" s="26"/>
      <c r="B75" s="26"/>
      <c r="C75" s="99"/>
      <c r="D75" s="26"/>
    </row>
    <row r="76" spans="1:4" ht="12.75" hidden="1">
      <c r="A76" s="135" t="s">
        <v>10</v>
      </c>
      <c r="B76" s="136"/>
      <c r="C76" s="136"/>
      <c r="D76" s="136"/>
    </row>
    <row r="77" spans="1:4" ht="30" customHeight="1" thickBot="1">
      <c r="A77" s="27" t="s">
        <v>14</v>
      </c>
      <c r="B77" s="28"/>
      <c r="C77" s="29">
        <f>SUM(C66+C69+C74)</f>
        <v>115498.5</v>
      </c>
      <c r="D77" s="30" t="s">
        <v>57</v>
      </c>
    </row>
  </sheetData>
  <sheetProtection/>
  <mergeCells count="11">
    <mergeCell ref="A29:D29"/>
    <mergeCell ref="A41:D41"/>
    <mergeCell ref="A70:D70"/>
    <mergeCell ref="A61:D61"/>
    <mergeCell ref="A68:D68"/>
    <mergeCell ref="A76:D76"/>
    <mergeCell ref="A1:D1"/>
    <mergeCell ref="A2:D2"/>
    <mergeCell ref="A3:D3"/>
    <mergeCell ref="A4:D4"/>
    <mergeCell ref="A6:D6"/>
  </mergeCells>
  <printOptions/>
  <pageMargins left="0.5" right="0.5" top="0.5" bottom="0.5" header="0.5" footer="0.5"/>
  <pageSetup horizontalDpi="600" verticalDpi="600" orientation="landscape" scale="74" r:id="rId1"/>
  <rowBreaks count="2" manualBreakCount="2">
    <brk id="28" max="3" man="1"/>
    <brk id="3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J40" sqref="J40"/>
    </sheetView>
  </sheetViews>
  <sheetFormatPr defaultColWidth="9.140625" defaultRowHeight="12.75"/>
  <cols>
    <col min="1" max="1" width="10.57421875" style="0" customWidth="1"/>
    <col min="4" max="4" width="10.7109375" style="0" customWidth="1"/>
    <col min="9" max="9" width="10.7109375" style="0" customWidth="1"/>
  </cols>
  <sheetData>
    <row r="1" spans="1:13" ht="12.75">
      <c r="A1" s="74">
        <v>28800</v>
      </c>
      <c r="I1" s="74">
        <v>28800</v>
      </c>
      <c r="M1" s="80">
        <v>2200</v>
      </c>
    </row>
    <row r="2" spans="1:13" ht="12.75">
      <c r="A2" s="74">
        <v>14400</v>
      </c>
      <c r="I2" s="74">
        <v>14400</v>
      </c>
      <c r="M2" s="80">
        <v>3500</v>
      </c>
    </row>
    <row r="3" spans="1:13" ht="12.75">
      <c r="A3" s="74">
        <v>2880</v>
      </c>
      <c r="I3" s="74">
        <v>2880</v>
      </c>
      <c r="M3" s="80">
        <v>1080</v>
      </c>
    </row>
    <row r="4" spans="1:13" ht="12.75">
      <c r="A4" s="74">
        <v>8640</v>
      </c>
      <c r="I4" s="74">
        <v>8640</v>
      </c>
      <c r="M4" s="111">
        <f>SUM(M1:M3)</f>
        <v>6780</v>
      </c>
    </row>
    <row r="5" spans="1:9" ht="12.75">
      <c r="A5" s="74">
        <v>1152</v>
      </c>
      <c r="I5" s="74">
        <v>1152</v>
      </c>
    </row>
    <row r="6" spans="1:9" ht="12.75">
      <c r="A6" s="75">
        <v>600</v>
      </c>
      <c r="I6" s="75">
        <v>600</v>
      </c>
    </row>
    <row r="7" spans="1:9" ht="12.75">
      <c r="A7" s="111">
        <f>SUM(A1:A6)</f>
        <v>56472</v>
      </c>
      <c r="I7" s="44">
        <v>10164.96</v>
      </c>
    </row>
    <row r="8" ht="12.75">
      <c r="I8" s="111">
        <f>SUM(I1:I7)</f>
        <v>66636.95999999999</v>
      </c>
    </row>
    <row r="17" ht="12.75">
      <c r="D17" s="80">
        <v>16200</v>
      </c>
    </row>
    <row r="18" ht="12.75">
      <c r="D18" s="80">
        <v>12600</v>
      </c>
    </row>
    <row r="19" ht="12.75">
      <c r="D19" s="74">
        <v>10800</v>
      </c>
    </row>
    <row r="20" ht="12.75">
      <c r="D20" s="74">
        <v>1680</v>
      </c>
    </row>
    <row r="21" ht="12.75">
      <c r="D21" s="80">
        <v>720</v>
      </c>
    </row>
    <row r="23" ht="12.75">
      <c r="D23" s="111">
        <f>SUM(D17:D22)</f>
        <v>42000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7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30.7109375" style="1" customWidth="1"/>
    <col min="2" max="2" width="8.140625" style="1" customWidth="1"/>
    <col min="3" max="3" width="16.421875" style="100" customWidth="1"/>
    <col min="4" max="4" width="119.00390625" style="1" customWidth="1"/>
    <col min="5" max="16384" width="9.140625" style="2" customWidth="1"/>
  </cols>
  <sheetData>
    <row r="1" spans="1:4" ht="23.25">
      <c r="A1" s="137" t="s">
        <v>82</v>
      </c>
      <c r="B1" s="137"/>
      <c r="C1" s="137"/>
      <c r="D1" s="137"/>
    </row>
    <row r="2" spans="1:4" ht="18">
      <c r="A2" s="138" t="s">
        <v>29</v>
      </c>
      <c r="B2" s="138"/>
      <c r="C2" s="138"/>
      <c r="D2" s="138"/>
    </row>
    <row r="3" spans="1:4" ht="23.25">
      <c r="A3" s="137" t="s">
        <v>59</v>
      </c>
      <c r="B3" s="137"/>
      <c r="C3" s="137"/>
      <c r="D3" s="137"/>
    </row>
    <row r="4" spans="1:4" ht="21" customHeight="1" thickBot="1">
      <c r="A4" s="139" t="s">
        <v>22</v>
      </c>
      <c r="B4" s="139"/>
      <c r="C4" s="139"/>
      <c r="D4" s="139"/>
    </row>
    <row r="5" spans="1:4" s="14" customFormat="1" ht="30" customHeight="1" thickBot="1">
      <c r="A5" s="31" t="s">
        <v>0</v>
      </c>
      <c r="B5" s="32" t="s">
        <v>34</v>
      </c>
      <c r="C5" s="72" t="s">
        <v>72</v>
      </c>
      <c r="D5" s="33" t="s">
        <v>21</v>
      </c>
    </row>
    <row r="6" spans="1:4" ht="24.75" customHeight="1">
      <c r="A6" s="123" t="s">
        <v>31</v>
      </c>
      <c r="B6" s="124"/>
      <c r="C6" s="124"/>
      <c r="D6" s="125"/>
    </row>
    <row r="7" spans="1:4" ht="30" customHeight="1">
      <c r="A7" s="10"/>
      <c r="B7" s="6"/>
      <c r="C7" s="73"/>
      <c r="D7" s="34" t="s">
        <v>11</v>
      </c>
    </row>
    <row r="8" spans="1:4" ht="25.5" customHeight="1">
      <c r="A8" s="21" t="s">
        <v>1</v>
      </c>
      <c r="B8" s="4">
        <v>6100</v>
      </c>
      <c r="C8" s="74">
        <v>28800</v>
      </c>
      <c r="D8" s="22" t="s">
        <v>77</v>
      </c>
    </row>
    <row r="9" spans="1:4" ht="25.5" customHeight="1">
      <c r="A9" s="16"/>
      <c r="B9" s="4"/>
      <c r="C9" s="74">
        <v>14400</v>
      </c>
      <c r="D9" s="22" t="s">
        <v>64</v>
      </c>
    </row>
    <row r="10" spans="1:4" ht="25.5" customHeight="1">
      <c r="A10" s="16"/>
      <c r="B10" s="4"/>
      <c r="C10" s="74">
        <v>2880</v>
      </c>
      <c r="D10" s="22" t="s">
        <v>65</v>
      </c>
    </row>
    <row r="11" spans="1:4" ht="25.5" customHeight="1">
      <c r="A11" s="16"/>
      <c r="B11" s="4"/>
      <c r="C11" s="74">
        <v>8640</v>
      </c>
      <c r="D11" s="22" t="s">
        <v>66</v>
      </c>
    </row>
    <row r="12" spans="1:4" ht="25.5" customHeight="1">
      <c r="A12" s="16"/>
      <c r="B12" s="4"/>
      <c r="C12" s="74">
        <v>1152</v>
      </c>
      <c r="D12" s="22" t="s">
        <v>53</v>
      </c>
    </row>
    <row r="13" spans="1:4" ht="25.5" customHeight="1">
      <c r="A13" s="16"/>
      <c r="B13" s="4"/>
      <c r="C13" s="75">
        <v>600</v>
      </c>
      <c r="D13" s="17" t="s">
        <v>16</v>
      </c>
    </row>
    <row r="14" spans="1:4" ht="24.75" customHeight="1">
      <c r="A14" s="21" t="s">
        <v>2</v>
      </c>
      <c r="B14" s="4">
        <v>6200</v>
      </c>
      <c r="C14" s="44">
        <v>10164.96</v>
      </c>
      <c r="D14" s="19" t="s">
        <v>24</v>
      </c>
    </row>
    <row r="15" spans="1:4" ht="12.75" hidden="1">
      <c r="A15" s="9" t="s">
        <v>3</v>
      </c>
      <c r="B15" s="3">
        <v>6300</v>
      </c>
      <c r="C15" s="76"/>
      <c r="D15" s="13"/>
    </row>
    <row r="16" spans="1:4" ht="12.75" hidden="1">
      <c r="A16" s="9" t="s">
        <v>4</v>
      </c>
      <c r="B16" s="3">
        <v>6400</v>
      </c>
      <c r="C16" s="76"/>
      <c r="D16" s="13"/>
    </row>
    <row r="17" spans="1:4" ht="12.75" hidden="1">
      <c r="A17" s="9" t="s">
        <v>5</v>
      </c>
      <c r="B17" s="3">
        <v>6500</v>
      </c>
      <c r="C17" s="77"/>
      <c r="D17" s="13"/>
    </row>
    <row r="18" spans="1:4" ht="25.5" customHeight="1">
      <c r="A18" s="109" t="s">
        <v>45</v>
      </c>
      <c r="B18" s="3"/>
      <c r="C18" s="78">
        <f>SUM(C8:C17)</f>
        <v>66636.95999999999</v>
      </c>
      <c r="D18" s="13"/>
    </row>
    <row r="19" spans="1:4" ht="30" customHeight="1">
      <c r="A19" s="9"/>
      <c r="B19" s="3"/>
      <c r="C19" s="77"/>
      <c r="D19" s="34" t="s">
        <v>12</v>
      </c>
    </row>
    <row r="20" spans="1:4" ht="30" customHeight="1">
      <c r="A20" s="21" t="s">
        <v>3</v>
      </c>
      <c r="B20" s="4">
        <v>6300</v>
      </c>
      <c r="C20" s="18">
        <v>840</v>
      </c>
      <c r="D20" s="22" t="s">
        <v>75</v>
      </c>
    </row>
    <row r="21" spans="1:4" ht="21.75" customHeight="1">
      <c r="A21" s="9"/>
      <c r="B21" s="4"/>
      <c r="C21" s="18"/>
      <c r="D21" s="19"/>
    </row>
    <row r="22" spans="1:4" ht="30" customHeight="1">
      <c r="A22" s="16"/>
      <c r="B22" s="4"/>
      <c r="C22" s="79"/>
      <c r="D22" s="34" t="s">
        <v>13</v>
      </c>
    </row>
    <row r="23" spans="1:4" ht="21.75" customHeight="1">
      <c r="A23" s="21" t="s">
        <v>6</v>
      </c>
      <c r="B23" s="4">
        <v>6600</v>
      </c>
      <c r="C23" s="80">
        <v>2750</v>
      </c>
      <c r="D23" s="22" t="s">
        <v>79</v>
      </c>
    </row>
    <row r="24" spans="1:4" ht="21.75" customHeight="1">
      <c r="A24" s="16"/>
      <c r="B24" s="4"/>
      <c r="C24" s="80">
        <v>3500</v>
      </c>
      <c r="D24" s="22" t="s">
        <v>70</v>
      </c>
    </row>
    <row r="25" spans="1:4" ht="21.75" customHeight="1">
      <c r="A25" s="16"/>
      <c r="B25" s="4"/>
      <c r="C25" s="80">
        <v>1080</v>
      </c>
      <c r="D25" s="22" t="s">
        <v>71</v>
      </c>
    </row>
    <row r="26" spans="1:4" ht="21.75" customHeight="1">
      <c r="A26" s="16"/>
      <c r="B26" s="4"/>
      <c r="C26" s="15">
        <f>SUM(C23:C25)</f>
        <v>7330</v>
      </c>
      <c r="D26" s="19"/>
    </row>
    <row r="27" spans="1:4" ht="21.75" customHeight="1" thickBot="1">
      <c r="A27" s="23" t="s">
        <v>46</v>
      </c>
      <c r="B27" s="12"/>
      <c r="C27" s="70">
        <f>SUM(C18+C20+C26)</f>
        <v>74806.95999999999</v>
      </c>
      <c r="D27" s="20"/>
    </row>
    <row r="28" spans="1:4" ht="19.5" customHeight="1">
      <c r="A28" s="123" t="s">
        <v>32</v>
      </c>
      <c r="B28" s="124"/>
      <c r="C28" s="124"/>
      <c r="D28" s="125"/>
    </row>
    <row r="29" spans="1:4" ht="30" customHeight="1">
      <c r="A29" s="11"/>
      <c r="B29" s="7"/>
      <c r="C29" s="82"/>
      <c r="D29" s="34" t="s">
        <v>11</v>
      </c>
    </row>
    <row r="30" spans="1:4" ht="28.5" customHeight="1">
      <c r="A30" s="46" t="s">
        <v>1</v>
      </c>
      <c r="B30" s="8">
        <v>6100</v>
      </c>
      <c r="C30" s="80">
        <v>16200</v>
      </c>
      <c r="D30" s="22" t="s">
        <v>73</v>
      </c>
    </row>
    <row r="31" spans="1:4" ht="28.5" customHeight="1">
      <c r="A31" s="46"/>
      <c r="B31" s="8"/>
      <c r="C31" s="80">
        <v>12600</v>
      </c>
      <c r="D31" s="22" t="s">
        <v>18</v>
      </c>
    </row>
    <row r="32" spans="1:4" ht="28.5" customHeight="1">
      <c r="A32" s="46"/>
      <c r="B32" s="8"/>
      <c r="C32" s="74">
        <v>10800</v>
      </c>
      <c r="D32" s="22" t="s">
        <v>86</v>
      </c>
    </row>
    <row r="33" spans="1:4" ht="28.5" customHeight="1">
      <c r="A33" s="46"/>
      <c r="B33" s="8"/>
      <c r="C33" s="74">
        <v>1680</v>
      </c>
      <c r="D33" s="17" t="s">
        <v>23</v>
      </c>
    </row>
    <row r="34" spans="1:4" ht="28.5" customHeight="1">
      <c r="A34" s="46"/>
      <c r="B34" s="8"/>
      <c r="C34" s="80">
        <v>720</v>
      </c>
      <c r="D34" s="19" t="s">
        <v>19</v>
      </c>
    </row>
    <row r="35" spans="1:4" ht="21.75" customHeight="1">
      <c r="A35" s="21" t="s">
        <v>2</v>
      </c>
      <c r="B35" s="4">
        <v>6200</v>
      </c>
      <c r="C35" s="44">
        <v>7560</v>
      </c>
      <c r="D35" s="22" t="s">
        <v>24</v>
      </c>
    </row>
    <row r="36" spans="1:4" ht="21.75" customHeight="1">
      <c r="A36" s="110" t="s">
        <v>45</v>
      </c>
      <c r="B36" s="4"/>
      <c r="C36" s="15">
        <f>SUM(C30:C35)</f>
        <v>49560</v>
      </c>
      <c r="D36" s="19"/>
    </row>
    <row r="37" spans="1:4" ht="29.25" customHeight="1">
      <c r="A37" s="45"/>
      <c r="B37" s="4"/>
      <c r="C37" s="15"/>
      <c r="D37" s="34" t="s">
        <v>12</v>
      </c>
    </row>
    <row r="38" spans="1:4" ht="21.75" customHeight="1">
      <c r="A38" s="109" t="s">
        <v>3</v>
      </c>
      <c r="B38" s="4">
        <v>6300</v>
      </c>
      <c r="C38" s="44">
        <v>3800</v>
      </c>
      <c r="D38" s="61" t="s">
        <v>78</v>
      </c>
    </row>
    <row r="39" spans="1:4" ht="21.75" customHeight="1">
      <c r="A39" s="109"/>
      <c r="B39" s="4"/>
      <c r="C39" s="44">
        <v>250</v>
      </c>
      <c r="D39" s="120" t="s">
        <v>83</v>
      </c>
    </row>
    <row r="40" spans="1:4" ht="30" customHeight="1">
      <c r="A40" s="9"/>
      <c r="B40" s="3"/>
      <c r="C40" s="117"/>
      <c r="D40" s="121" t="s">
        <v>62</v>
      </c>
    </row>
    <row r="41" spans="1:4" ht="12.75" hidden="1">
      <c r="A41" s="9" t="s">
        <v>4</v>
      </c>
      <c r="B41" s="3">
        <v>6400</v>
      </c>
      <c r="C41" s="118"/>
      <c r="D41" s="13"/>
    </row>
    <row r="42" spans="1:4" ht="30" customHeight="1">
      <c r="A42" s="21" t="s">
        <v>5</v>
      </c>
      <c r="B42" s="4">
        <v>6500</v>
      </c>
      <c r="C42" s="119">
        <v>600</v>
      </c>
      <c r="D42" s="19" t="s">
        <v>35</v>
      </c>
    </row>
    <row r="43" spans="1:4" ht="30" customHeight="1">
      <c r="A43" s="21"/>
      <c r="B43" s="4"/>
      <c r="C43" s="119">
        <v>500</v>
      </c>
      <c r="D43" s="22" t="s">
        <v>88</v>
      </c>
    </row>
    <row r="44" spans="1:4" ht="30" customHeight="1">
      <c r="A44" s="21"/>
      <c r="B44" s="4"/>
      <c r="C44" s="119"/>
      <c r="D44" s="34" t="s">
        <v>13</v>
      </c>
    </row>
    <row r="45" spans="1:4" ht="30" customHeight="1">
      <c r="A45" s="21" t="s">
        <v>6</v>
      </c>
      <c r="B45" s="4">
        <v>6600</v>
      </c>
      <c r="C45" s="119">
        <v>400</v>
      </c>
      <c r="D45" s="22" t="s">
        <v>80</v>
      </c>
    </row>
    <row r="46" spans="1:4" ht="12.75" hidden="1">
      <c r="A46" s="16" t="s">
        <v>7</v>
      </c>
      <c r="B46" s="4">
        <v>6800</v>
      </c>
      <c r="C46" s="87"/>
      <c r="D46" s="19"/>
    </row>
    <row r="47" spans="1:4" ht="21.75" customHeight="1" thickBot="1">
      <c r="A47" s="116" t="s">
        <v>47</v>
      </c>
      <c r="B47" s="12"/>
      <c r="C47" s="70">
        <f>SUM(C36:C46)</f>
        <v>55110</v>
      </c>
      <c r="D47" s="20"/>
    </row>
    <row r="48" spans="1:4" ht="24.75" customHeight="1">
      <c r="A48" s="123" t="s">
        <v>54</v>
      </c>
      <c r="B48" s="124"/>
      <c r="C48" s="124"/>
      <c r="D48" s="125"/>
    </row>
    <row r="49" spans="1:4" ht="12.75" hidden="1">
      <c r="A49" s="9" t="s">
        <v>1</v>
      </c>
      <c r="B49" s="3">
        <v>6100</v>
      </c>
      <c r="C49" s="88"/>
      <c r="D49" s="13"/>
    </row>
    <row r="50" spans="1:4" ht="12.75" hidden="1">
      <c r="A50" s="9" t="s">
        <v>2</v>
      </c>
      <c r="B50" s="3">
        <v>6200</v>
      </c>
      <c r="C50" s="83"/>
      <c r="D50" s="13"/>
    </row>
    <row r="51" spans="1:4" s="50" customFormat="1" ht="27.75" customHeight="1">
      <c r="A51" s="102"/>
      <c r="B51" s="48"/>
      <c r="C51" s="51"/>
      <c r="D51" s="34" t="s">
        <v>12</v>
      </c>
    </row>
    <row r="52" spans="1:4" ht="28.5" customHeight="1">
      <c r="A52" s="21" t="s">
        <v>3</v>
      </c>
      <c r="B52" s="4">
        <v>6300</v>
      </c>
      <c r="C52" s="84">
        <v>250</v>
      </c>
      <c r="D52" s="22" t="s">
        <v>84</v>
      </c>
    </row>
    <row r="53" spans="1:4" s="50" customFormat="1" ht="14.25" customHeight="1">
      <c r="A53" s="102"/>
      <c r="B53" s="48"/>
      <c r="C53" s="51"/>
      <c r="D53" s="106"/>
    </row>
    <row r="54" spans="1:4" s="50" customFormat="1" ht="27.75" customHeight="1">
      <c r="A54" s="102"/>
      <c r="B54" s="48"/>
      <c r="C54" s="51"/>
      <c r="D54" s="107" t="s">
        <v>62</v>
      </c>
    </row>
    <row r="55" spans="1:4" ht="30" customHeight="1">
      <c r="A55" s="21" t="s">
        <v>5</v>
      </c>
      <c r="B55" s="4">
        <v>6500</v>
      </c>
      <c r="C55" s="75">
        <v>250</v>
      </c>
      <c r="D55" s="22" t="s">
        <v>87</v>
      </c>
    </row>
    <row r="56" spans="1:4" ht="30" customHeight="1">
      <c r="A56" s="16"/>
      <c r="B56" s="4"/>
      <c r="C56" s="75">
        <v>250</v>
      </c>
      <c r="D56" s="22" t="s">
        <v>85</v>
      </c>
    </row>
    <row r="57" spans="1:4" ht="12.75" hidden="1">
      <c r="A57" s="16" t="s">
        <v>6</v>
      </c>
      <c r="B57" s="4">
        <v>6600</v>
      </c>
      <c r="C57" s="89"/>
      <c r="D57" s="25"/>
    </row>
    <row r="58" spans="1:4" ht="12.75" hidden="1">
      <c r="A58" s="16" t="s">
        <v>8</v>
      </c>
      <c r="B58" s="4">
        <v>6800</v>
      </c>
      <c r="C58" s="89"/>
      <c r="D58" s="19"/>
    </row>
    <row r="59" spans="1:4" ht="21.75" customHeight="1" thickBot="1">
      <c r="A59" s="23" t="s">
        <v>26</v>
      </c>
      <c r="B59" s="12"/>
      <c r="C59" s="70">
        <f>SUM(C51:C58)</f>
        <v>750</v>
      </c>
      <c r="D59" s="20"/>
    </row>
    <row r="60" spans="1:4" ht="21.75" customHeight="1" thickBot="1">
      <c r="A60" s="129" t="s">
        <v>44</v>
      </c>
      <c r="B60" s="130"/>
      <c r="C60" s="130"/>
      <c r="D60" s="131"/>
    </row>
    <row r="61" spans="1:4" ht="30" customHeight="1" thickBot="1">
      <c r="A61" s="53" t="s">
        <v>1</v>
      </c>
      <c r="B61" s="54">
        <v>6100</v>
      </c>
      <c r="C61" s="91">
        <v>1500</v>
      </c>
      <c r="D61" s="55" t="s">
        <v>39</v>
      </c>
    </row>
    <row r="62" spans="1:4" ht="30" customHeight="1" thickBot="1">
      <c r="A62" s="56" t="s">
        <v>2</v>
      </c>
      <c r="B62" s="60">
        <v>6200</v>
      </c>
      <c r="C62" s="91">
        <v>270</v>
      </c>
      <c r="D62" s="61" t="s">
        <v>24</v>
      </c>
    </row>
    <row r="63" spans="1:4" ht="30" customHeight="1" thickBot="1">
      <c r="A63" s="62" t="s">
        <v>45</v>
      </c>
      <c r="B63" s="63"/>
      <c r="C63" s="104">
        <f>SUM(C61:C62)</f>
        <v>1770</v>
      </c>
      <c r="D63" s="64"/>
    </row>
    <row r="64" spans="1:4" ht="14.25" customHeight="1" thickBot="1">
      <c r="A64" s="65"/>
      <c r="B64" s="66"/>
      <c r="C64" s="93"/>
      <c r="D64" s="67"/>
    </row>
    <row r="65" spans="1:4" ht="30" customHeight="1" thickBot="1">
      <c r="A65" s="68" t="s">
        <v>25</v>
      </c>
      <c r="B65" s="63"/>
      <c r="C65" s="104">
        <f>SUM(C27+C47+C59+C63)</f>
        <v>132436.96</v>
      </c>
      <c r="D65" s="69"/>
    </row>
    <row r="66" spans="1:4" ht="16.5" customHeight="1" thickBot="1">
      <c r="A66" s="57"/>
      <c r="B66" s="58"/>
      <c r="C66" s="94"/>
      <c r="D66" s="59"/>
    </row>
    <row r="67" spans="1:4" ht="30" customHeight="1" thickBot="1">
      <c r="A67" s="132" t="s">
        <v>60</v>
      </c>
      <c r="B67" s="133"/>
      <c r="C67" s="133"/>
      <c r="D67" s="134"/>
    </row>
    <row r="68" spans="1:4" ht="30" customHeight="1" thickBot="1">
      <c r="A68" s="52" t="s">
        <v>48</v>
      </c>
      <c r="B68" s="42">
        <v>6910</v>
      </c>
      <c r="C68" s="95">
        <v>6621.18</v>
      </c>
      <c r="D68" s="43" t="s">
        <v>68</v>
      </c>
    </row>
    <row r="69" spans="1:4" ht="24.75" customHeight="1">
      <c r="A69" s="126" t="s">
        <v>76</v>
      </c>
      <c r="B69" s="127"/>
      <c r="C69" s="127"/>
      <c r="D69" s="128"/>
    </row>
    <row r="70" spans="1:4" ht="25.5" customHeight="1">
      <c r="A70" s="21" t="s">
        <v>9</v>
      </c>
      <c r="B70" s="4">
        <v>6700</v>
      </c>
      <c r="C70" s="97">
        <v>473.1</v>
      </c>
      <c r="D70" s="105" t="s">
        <v>69</v>
      </c>
    </row>
    <row r="71" spans="2:4" ht="21.75" customHeight="1">
      <c r="B71" s="4">
        <v>6700</v>
      </c>
      <c r="C71" s="97">
        <v>340</v>
      </c>
      <c r="D71" s="22" t="s">
        <v>61</v>
      </c>
    </row>
    <row r="72" spans="1:4" s="39" customFormat="1" ht="7.5" customHeight="1">
      <c r="A72" s="40"/>
      <c r="B72" s="37"/>
      <c r="C72" s="98"/>
      <c r="D72" s="38"/>
    </row>
    <row r="73" spans="1:4" ht="21.75" customHeight="1" thickBot="1">
      <c r="A73" s="23" t="s">
        <v>81</v>
      </c>
      <c r="B73" s="12"/>
      <c r="C73" s="70">
        <f>SUM(C70:C72)</f>
        <v>813.1</v>
      </c>
      <c r="D73" s="20"/>
    </row>
    <row r="74" spans="1:4" ht="13.5" hidden="1" thickBot="1">
      <c r="A74" s="26"/>
      <c r="B74" s="26"/>
      <c r="C74" s="99"/>
      <c r="D74" s="26"/>
    </row>
    <row r="75" spans="1:4" ht="13.5" hidden="1" thickBot="1">
      <c r="A75" s="135" t="s">
        <v>10</v>
      </c>
      <c r="B75" s="136"/>
      <c r="C75" s="136"/>
      <c r="D75" s="136"/>
    </row>
    <row r="76" spans="1:4" ht="30" customHeight="1" thickBot="1">
      <c r="A76" s="27" t="s">
        <v>14</v>
      </c>
      <c r="B76" s="28"/>
      <c r="C76" s="29">
        <f>SUM(C65+C68+C73)</f>
        <v>139871.24</v>
      </c>
      <c r="D76" s="30" t="s">
        <v>57</v>
      </c>
    </row>
    <row r="77" ht="12.75">
      <c r="D77" s="122" t="s">
        <v>89</v>
      </c>
    </row>
  </sheetData>
  <sheetProtection/>
  <mergeCells count="11">
    <mergeCell ref="A28:D28"/>
    <mergeCell ref="A48:D48"/>
    <mergeCell ref="A60:D60"/>
    <mergeCell ref="A67:D67"/>
    <mergeCell ref="A69:D69"/>
    <mergeCell ref="A75:D75"/>
    <mergeCell ref="A1:D1"/>
    <mergeCell ref="A2:D2"/>
    <mergeCell ref="A3:D3"/>
    <mergeCell ref="A4:D4"/>
    <mergeCell ref="A6:D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22">
      <selection activeCell="A22" sqref="A1:IV16384"/>
    </sheetView>
  </sheetViews>
  <sheetFormatPr defaultColWidth="9.140625" defaultRowHeight="12.75"/>
  <cols>
    <col min="1" max="1" width="30.7109375" style="1" customWidth="1"/>
    <col min="2" max="2" width="8.140625" style="1" customWidth="1"/>
    <col min="3" max="3" width="16.421875" style="100" customWidth="1"/>
    <col min="4" max="4" width="119.00390625" style="1" customWidth="1"/>
    <col min="5" max="16384" width="9.140625" style="2" customWidth="1"/>
  </cols>
  <sheetData>
    <row r="1" spans="1:4" ht="23.25">
      <c r="A1" s="137" t="s">
        <v>82</v>
      </c>
      <c r="B1" s="137"/>
      <c r="C1" s="137"/>
      <c r="D1" s="137"/>
    </row>
    <row r="2" spans="1:4" ht="18">
      <c r="A2" s="138" t="s">
        <v>29</v>
      </c>
      <c r="B2" s="138"/>
      <c r="C2" s="138"/>
      <c r="D2" s="138"/>
    </row>
    <row r="3" spans="1:4" ht="23.25">
      <c r="A3" s="137" t="s">
        <v>59</v>
      </c>
      <c r="B3" s="137"/>
      <c r="C3" s="137"/>
      <c r="D3" s="137"/>
    </row>
    <row r="4" spans="1:4" ht="21" customHeight="1" thickBot="1">
      <c r="A4" s="139" t="s">
        <v>22</v>
      </c>
      <c r="B4" s="139"/>
      <c r="C4" s="139"/>
      <c r="D4" s="139"/>
    </row>
    <row r="5" spans="1:4" s="14" customFormat="1" ht="30" customHeight="1" thickBot="1">
      <c r="A5" s="31" t="s">
        <v>0</v>
      </c>
      <c r="B5" s="32" t="s">
        <v>34</v>
      </c>
      <c r="C5" s="72" t="s">
        <v>72</v>
      </c>
      <c r="D5" s="33" t="s">
        <v>21</v>
      </c>
    </row>
    <row r="6" spans="1:4" ht="24.75" customHeight="1">
      <c r="A6" s="123" t="s">
        <v>31</v>
      </c>
      <c r="B6" s="124"/>
      <c r="C6" s="124"/>
      <c r="D6" s="125"/>
    </row>
    <row r="7" spans="1:4" ht="30" customHeight="1">
      <c r="A7" s="10"/>
      <c r="B7" s="6"/>
      <c r="C7" s="73"/>
      <c r="D7" s="34" t="s">
        <v>11</v>
      </c>
    </row>
    <row r="8" spans="1:4" ht="25.5" customHeight="1">
      <c r="A8" s="21" t="s">
        <v>1</v>
      </c>
      <c r="B8" s="4">
        <v>6100</v>
      </c>
      <c r="C8" s="74">
        <v>28800</v>
      </c>
      <c r="D8" s="22" t="s">
        <v>77</v>
      </c>
    </row>
    <row r="9" spans="1:4" ht="25.5" customHeight="1">
      <c r="A9" s="16"/>
      <c r="B9" s="4"/>
      <c r="C9" s="74">
        <v>14400</v>
      </c>
      <c r="D9" s="22" t="s">
        <v>64</v>
      </c>
    </row>
    <row r="10" spans="1:4" ht="25.5" customHeight="1">
      <c r="A10" s="16"/>
      <c r="B10" s="4"/>
      <c r="C10" s="74">
        <v>2880</v>
      </c>
      <c r="D10" s="22" t="s">
        <v>65</v>
      </c>
    </row>
    <row r="11" spans="1:4" ht="25.5" customHeight="1">
      <c r="A11" s="16"/>
      <c r="B11" s="4"/>
      <c r="C11" s="74">
        <v>8640</v>
      </c>
      <c r="D11" s="22" t="s">
        <v>66</v>
      </c>
    </row>
    <row r="12" spans="1:4" ht="25.5" customHeight="1">
      <c r="A12" s="16"/>
      <c r="B12" s="4"/>
      <c r="C12" s="74">
        <v>1152</v>
      </c>
      <c r="D12" s="22" t="s">
        <v>53</v>
      </c>
    </row>
    <row r="13" spans="1:4" ht="25.5" customHeight="1">
      <c r="A13" s="16"/>
      <c r="B13" s="4"/>
      <c r="C13" s="75">
        <v>600</v>
      </c>
      <c r="D13" s="17" t="s">
        <v>16</v>
      </c>
    </row>
    <row r="14" spans="1:4" ht="24.75" customHeight="1">
      <c r="A14" s="21" t="s">
        <v>2</v>
      </c>
      <c r="B14" s="4">
        <v>6200</v>
      </c>
      <c r="C14" s="44">
        <v>10164.96</v>
      </c>
      <c r="D14" s="19" t="s">
        <v>24</v>
      </c>
    </row>
    <row r="15" spans="1:4" ht="12.75" hidden="1">
      <c r="A15" s="9" t="s">
        <v>3</v>
      </c>
      <c r="B15" s="3">
        <v>6300</v>
      </c>
      <c r="C15" s="76"/>
      <c r="D15" s="13"/>
    </row>
    <row r="16" spans="1:4" ht="12.75" hidden="1">
      <c r="A16" s="9" t="s">
        <v>4</v>
      </c>
      <c r="B16" s="3">
        <v>6400</v>
      </c>
      <c r="C16" s="76"/>
      <c r="D16" s="13"/>
    </row>
    <row r="17" spans="1:4" ht="12.75" hidden="1">
      <c r="A17" s="9" t="s">
        <v>5</v>
      </c>
      <c r="B17" s="3">
        <v>6500</v>
      </c>
      <c r="C17" s="77"/>
      <c r="D17" s="13"/>
    </row>
    <row r="18" spans="1:4" ht="25.5" customHeight="1">
      <c r="A18" s="109" t="s">
        <v>45</v>
      </c>
      <c r="B18" s="3"/>
      <c r="C18" s="78">
        <f>SUM(C8:C17)</f>
        <v>66636.95999999999</v>
      </c>
      <c r="D18" s="13"/>
    </row>
    <row r="19" spans="1:4" ht="30" customHeight="1">
      <c r="A19" s="9"/>
      <c r="B19" s="3"/>
      <c r="C19" s="77"/>
      <c r="D19" s="34" t="s">
        <v>12</v>
      </c>
    </row>
    <row r="20" spans="1:4" ht="30" customHeight="1">
      <c r="A20" s="21" t="s">
        <v>3</v>
      </c>
      <c r="B20" s="4">
        <v>6300</v>
      </c>
      <c r="C20" s="79">
        <v>840</v>
      </c>
      <c r="D20" s="22" t="s">
        <v>75</v>
      </c>
    </row>
    <row r="21" spans="1:4" ht="21.75" customHeight="1">
      <c r="A21" s="9"/>
      <c r="B21" s="4"/>
      <c r="C21" s="18">
        <f>SUM(C20:C20)</f>
        <v>840</v>
      </c>
      <c r="D21" s="19"/>
    </row>
    <row r="22" spans="1:4" ht="30" customHeight="1">
      <c r="A22" s="16"/>
      <c r="B22" s="4"/>
      <c r="C22" s="79"/>
      <c r="D22" s="34" t="s">
        <v>13</v>
      </c>
    </row>
    <row r="23" spans="1:4" ht="21.75" customHeight="1">
      <c r="A23" s="21" t="s">
        <v>6</v>
      </c>
      <c r="B23" s="4">
        <v>6600</v>
      </c>
      <c r="C23" s="80">
        <v>2750</v>
      </c>
      <c r="D23" s="22" t="s">
        <v>79</v>
      </c>
    </row>
    <row r="24" spans="1:4" ht="21.75" customHeight="1">
      <c r="A24" s="16"/>
      <c r="B24" s="4"/>
      <c r="C24" s="80">
        <v>3500</v>
      </c>
      <c r="D24" s="22" t="s">
        <v>70</v>
      </c>
    </row>
    <row r="25" spans="1:4" ht="21.75" customHeight="1">
      <c r="A25" s="16"/>
      <c r="B25" s="4"/>
      <c r="C25" s="80">
        <v>1080</v>
      </c>
      <c r="D25" s="22" t="s">
        <v>71</v>
      </c>
    </row>
    <row r="26" spans="1:4" ht="21.75" customHeight="1">
      <c r="A26" s="16"/>
      <c r="B26" s="4"/>
      <c r="C26" s="15">
        <f>SUM(C23:C25)</f>
        <v>7330</v>
      </c>
      <c r="D26" s="19"/>
    </row>
    <row r="27" spans="1:4" ht="21.75" customHeight="1" thickBot="1">
      <c r="A27" s="23" t="s">
        <v>46</v>
      </c>
      <c r="B27" s="12"/>
      <c r="C27" s="70">
        <f>SUM(C18+C21+C26)</f>
        <v>74806.95999999999</v>
      </c>
      <c r="D27" s="20"/>
    </row>
    <row r="28" spans="1:4" ht="19.5" customHeight="1">
      <c r="A28" s="123" t="s">
        <v>32</v>
      </c>
      <c r="B28" s="124"/>
      <c r="C28" s="124"/>
      <c r="D28" s="125"/>
    </row>
    <row r="29" spans="1:4" ht="30" customHeight="1">
      <c r="A29" s="11"/>
      <c r="B29" s="7"/>
      <c r="C29" s="82"/>
      <c r="D29" s="34" t="s">
        <v>11</v>
      </c>
    </row>
    <row r="30" spans="1:4" ht="28.5" customHeight="1">
      <c r="A30" s="46" t="s">
        <v>1</v>
      </c>
      <c r="B30" s="8">
        <v>6100</v>
      </c>
      <c r="C30" s="80">
        <v>16200</v>
      </c>
      <c r="D30" s="22" t="s">
        <v>73</v>
      </c>
    </row>
    <row r="31" spans="1:4" ht="21.75" customHeight="1">
      <c r="A31" s="21" t="s">
        <v>2</v>
      </c>
      <c r="B31" s="4">
        <v>6200</v>
      </c>
      <c r="C31" s="44">
        <v>2916</v>
      </c>
      <c r="D31" s="22" t="s">
        <v>24</v>
      </c>
    </row>
    <row r="32" spans="1:4" ht="21.75" customHeight="1">
      <c r="A32" s="110" t="s">
        <v>45</v>
      </c>
      <c r="B32" s="4"/>
      <c r="C32" s="15">
        <f>SUM(C30:C31)</f>
        <v>19116</v>
      </c>
      <c r="D32" s="19"/>
    </row>
    <row r="33" spans="1:4" ht="29.25" customHeight="1">
      <c r="A33" s="45"/>
      <c r="B33" s="4"/>
      <c r="C33" s="15"/>
      <c r="D33" s="34" t="s">
        <v>12</v>
      </c>
    </row>
    <row r="34" spans="1:4" ht="21.75" customHeight="1">
      <c r="A34" s="109" t="s">
        <v>3</v>
      </c>
      <c r="B34" s="4">
        <v>6300</v>
      </c>
      <c r="C34" s="15">
        <v>3800</v>
      </c>
      <c r="D34" s="112" t="s">
        <v>78</v>
      </c>
    </row>
    <row r="35" spans="1:4" ht="30" customHeight="1">
      <c r="A35" s="9"/>
      <c r="B35" s="3"/>
      <c r="C35" s="83"/>
      <c r="D35" s="103" t="s">
        <v>62</v>
      </c>
    </row>
    <row r="36" spans="1:4" ht="12.75" hidden="1">
      <c r="A36" s="9" t="s">
        <v>4</v>
      </c>
      <c r="B36" s="3">
        <v>6400</v>
      </c>
      <c r="C36" s="86"/>
      <c r="D36" s="13"/>
    </row>
    <row r="37" spans="1:4" ht="30" customHeight="1">
      <c r="A37" s="21" t="s">
        <v>5</v>
      </c>
      <c r="B37" s="4">
        <v>6500</v>
      </c>
      <c r="C37" s="85">
        <v>600</v>
      </c>
      <c r="D37" s="19" t="s">
        <v>35</v>
      </c>
    </row>
    <row r="38" spans="1:4" ht="24" customHeight="1">
      <c r="A38" s="9"/>
      <c r="B38" s="3"/>
      <c r="C38" s="76"/>
      <c r="D38" s="34" t="s">
        <v>13</v>
      </c>
    </row>
    <row r="39" spans="1:4" ht="12.75" hidden="1">
      <c r="A39" s="16" t="s">
        <v>7</v>
      </c>
      <c r="B39" s="4">
        <v>6800</v>
      </c>
      <c r="C39" s="87"/>
      <c r="D39" s="19"/>
    </row>
    <row r="40" spans="1:4" ht="21.75" customHeight="1" thickBot="1">
      <c r="A40" s="47" t="s">
        <v>47</v>
      </c>
      <c r="B40" s="12"/>
      <c r="C40" s="70">
        <f>SUM(C32:C39)</f>
        <v>23516</v>
      </c>
      <c r="D40" s="20"/>
    </row>
    <row r="41" spans="1:4" ht="24.75" customHeight="1">
      <c r="A41" s="123" t="s">
        <v>54</v>
      </c>
      <c r="B41" s="124"/>
      <c r="C41" s="124"/>
      <c r="D41" s="125"/>
    </row>
    <row r="42" spans="1:4" ht="12.75" hidden="1">
      <c r="A42" s="9" t="s">
        <v>1</v>
      </c>
      <c r="B42" s="3">
        <v>6100</v>
      </c>
      <c r="C42" s="88"/>
      <c r="D42" s="13"/>
    </row>
    <row r="43" spans="1:4" ht="12.75" hidden="1">
      <c r="A43" s="9" t="s">
        <v>2</v>
      </c>
      <c r="B43" s="3">
        <v>6200</v>
      </c>
      <c r="C43" s="83"/>
      <c r="D43" s="13"/>
    </row>
    <row r="44" spans="1:4" ht="30" customHeight="1">
      <c r="A44" s="9"/>
      <c r="B44" s="3"/>
      <c r="C44" s="83"/>
      <c r="D44" s="34" t="s">
        <v>12</v>
      </c>
    </row>
    <row r="45" spans="1:4" ht="28.5" customHeight="1">
      <c r="A45" s="21" t="s">
        <v>1</v>
      </c>
      <c r="B45" s="5">
        <v>6100</v>
      </c>
      <c r="C45" s="80">
        <v>12600</v>
      </c>
      <c r="D45" s="22" t="s">
        <v>18</v>
      </c>
    </row>
    <row r="46" spans="1:4" ht="28.5" customHeight="1">
      <c r="A46" s="16"/>
      <c r="B46" s="4"/>
      <c r="C46" s="74">
        <v>10800</v>
      </c>
      <c r="D46" s="22" t="s">
        <v>67</v>
      </c>
    </row>
    <row r="47" spans="1:4" ht="28.5" customHeight="1">
      <c r="A47" s="16"/>
      <c r="B47" s="4"/>
      <c r="C47" s="74">
        <v>1680</v>
      </c>
      <c r="D47" s="17" t="s">
        <v>23</v>
      </c>
    </row>
    <row r="48" spans="1:4" ht="28.5" customHeight="1">
      <c r="A48" s="16"/>
      <c r="B48" s="4"/>
      <c r="C48" s="80">
        <v>720</v>
      </c>
      <c r="D48" s="19" t="s">
        <v>19</v>
      </c>
    </row>
    <row r="49" spans="1:4" ht="28.5" customHeight="1">
      <c r="A49" s="21" t="s">
        <v>2</v>
      </c>
      <c r="B49" s="5">
        <v>6200</v>
      </c>
      <c r="C49" s="44">
        <v>4644</v>
      </c>
      <c r="D49" s="22" t="s">
        <v>50</v>
      </c>
    </row>
    <row r="50" spans="1:4" s="50" customFormat="1" ht="27.75" customHeight="1">
      <c r="A50" s="113" t="s">
        <v>45</v>
      </c>
      <c r="B50" s="48"/>
      <c r="C50" s="114">
        <f>SUM(C44:C49)</f>
        <v>30444</v>
      </c>
      <c r="D50" s="49"/>
    </row>
    <row r="51" spans="1:4" s="50" customFormat="1" ht="27.75" customHeight="1">
      <c r="A51" s="102"/>
      <c r="B51" s="48"/>
      <c r="C51" s="51"/>
      <c r="D51" s="34" t="s">
        <v>12</v>
      </c>
    </row>
    <row r="52" spans="1:4" ht="28.5" customHeight="1">
      <c r="A52" s="21" t="s">
        <v>3</v>
      </c>
      <c r="B52" s="4">
        <v>6300</v>
      </c>
      <c r="C52" s="84">
        <v>500</v>
      </c>
      <c r="D52" s="22" t="s">
        <v>74</v>
      </c>
    </row>
    <row r="53" spans="1:4" s="50" customFormat="1" ht="14.25" customHeight="1">
      <c r="A53" s="102"/>
      <c r="B53" s="48"/>
      <c r="C53" s="51"/>
      <c r="D53" s="106"/>
    </row>
    <row r="54" spans="1:4" s="50" customFormat="1" ht="27.75" customHeight="1">
      <c r="A54" s="102"/>
      <c r="B54" s="48"/>
      <c r="C54" s="51"/>
      <c r="D54" s="107" t="s">
        <v>62</v>
      </c>
    </row>
    <row r="55" spans="1:4" ht="30" customHeight="1">
      <c r="A55" s="21" t="s">
        <v>5</v>
      </c>
      <c r="B55" s="4">
        <v>6500</v>
      </c>
      <c r="C55" s="75">
        <v>500</v>
      </c>
      <c r="D55" s="22" t="s">
        <v>42</v>
      </c>
    </row>
    <row r="56" spans="1:4" ht="30" customHeight="1">
      <c r="A56" s="16"/>
      <c r="B56" s="4"/>
      <c r="C56" s="75">
        <v>500</v>
      </c>
      <c r="D56" s="22" t="s">
        <v>43</v>
      </c>
    </row>
    <row r="57" spans="1:4" ht="12.75" hidden="1">
      <c r="A57" s="16" t="s">
        <v>6</v>
      </c>
      <c r="B57" s="4">
        <v>6600</v>
      </c>
      <c r="C57" s="89"/>
      <c r="D57" s="25"/>
    </row>
    <row r="58" spans="1:4" ht="12.75" hidden="1">
      <c r="A58" s="16" t="s">
        <v>8</v>
      </c>
      <c r="B58" s="4">
        <v>6800</v>
      </c>
      <c r="C58" s="89"/>
      <c r="D58" s="19"/>
    </row>
    <row r="59" spans="1:4" ht="27" customHeight="1">
      <c r="A59" s="108" t="s">
        <v>6</v>
      </c>
      <c r="B59" s="41">
        <v>6600</v>
      </c>
      <c r="C59" s="115">
        <v>400</v>
      </c>
      <c r="D59" s="22" t="s">
        <v>80</v>
      </c>
    </row>
    <row r="60" spans="1:4" ht="21.75" customHeight="1" thickBot="1">
      <c r="A60" s="23" t="s">
        <v>26</v>
      </c>
      <c r="B60" s="12"/>
      <c r="C60" s="70">
        <f>SUM(C50:C59)</f>
        <v>32344</v>
      </c>
      <c r="D60" s="20"/>
    </row>
    <row r="61" spans="1:4" ht="21.75" customHeight="1" thickBot="1">
      <c r="A61" s="129" t="s">
        <v>44</v>
      </c>
      <c r="B61" s="130"/>
      <c r="C61" s="130"/>
      <c r="D61" s="131"/>
    </row>
    <row r="62" spans="1:4" ht="30" customHeight="1" thickBot="1">
      <c r="A62" s="53" t="s">
        <v>1</v>
      </c>
      <c r="B62" s="54">
        <v>6100</v>
      </c>
      <c r="C62" s="91">
        <v>1500</v>
      </c>
      <c r="D62" s="55" t="s">
        <v>39</v>
      </c>
    </row>
    <row r="63" spans="1:4" ht="30" customHeight="1" thickBot="1">
      <c r="A63" s="56" t="s">
        <v>2</v>
      </c>
      <c r="B63" s="60">
        <v>6200</v>
      </c>
      <c r="C63" s="91">
        <v>270</v>
      </c>
      <c r="D63" s="61" t="s">
        <v>24</v>
      </c>
    </row>
    <row r="64" spans="1:4" ht="30" customHeight="1" thickBot="1">
      <c r="A64" s="62" t="s">
        <v>45</v>
      </c>
      <c r="B64" s="63"/>
      <c r="C64" s="104">
        <f>SUM(C62:C63)</f>
        <v>1770</v>
      </c>
      <c r="D64" s="64"/>
    </row>
    <row r="65" spans="1:4" ht="14.25" customHeight="1" thickBot="1">
      <c r="A65" s="65"/>
      <c r="B65" s="66"/>
      <c r="C65" s="93"/>
      <c r="D65" s="67"/>
    </row>
    <row r="66" spans="1:4" ht="30" customHeight="1" thickBot="1">
      <c r="A66" s="68" t="s">
        <v>25</v>
      </c>
      <c r="B66" s="63"/>
      <c r="C66" s="104">
        <f>SUM(C27+C40+C60+C64)</f>
        <v>132436.96</v>
      </c>
      <c r="D66" s="69"/>
    </row>
    <row r="67" spans="1:4" ht="16.5" customHeight="1" thickBot="1">
      <c r="A67" s="57"/>
      <c r="B67" s="58"/>
      <c r="C67" s="94"/>
      <c r="D67" s="59"/>
    </row>
    <row r="68" spans="1:4" ht="30" customHeight="1" thickBot="1">
      <c r="A68" s="132" t="s">
        <v>60</v>
      </c>
      <c r="B68" s="133"/>
      <c r="C68" s="133"/>
      <c r="D68" s="134"/>
    </row>
    <row r="69" spans="1:4" ht="30" customHeight="1" thickBot="1">
      <c r="A69" s="52" t="s">
        <v>48</v>
      </c>
      <c r="B69" s="42">
        <v>6910</v>
      </c>
      <c r="C69" s="95">
        <v>6621.18</v>
      </c>
      <c r="D69" s="43" t="s">
        <v>68</v>
      </c>
    </row>
    <row r="70" spans="1:4" ht="24.75" customHeight="1">
      <c r="A70" s="126" t="s">
        <v>76</v>
      </c>
      <c r="B70" s="127"/>
      <c r="C70" s="127"/>
      <c r="D70" s="128"/>
    </row>
    <row r="71" spans="1:4" ht="25.5" customHeight="1">
      <c r="A71" s="9"/>
      <c r="B71" s="4">
        <v>6700</v>
      </c>
      <c r="C71" s="97">
        <v>473.1</v>
      </c>
      <c r="D71" s="105" t="s">
        <v>69</v>
      </c>
    </row>
    <row r="72" spans="1:4" ht="21.75" customHeight="1">
      <c r="A72" s="21" t="s">
        <v>9</v>
      </c>
      <c r="B72" s="4">
        <v>6700</v>
      </c>
      <c r="C72" s="97">
        <v>340</v>
      </c>
      <c r="D72" s="22" t="s">
        <v>61</v>
      </c>
    </row>
    <row r="73" spans="1:4" s="39" customFormat="1" ht="7.5" customHeight="1">
      <c r="A73" s="40"/>
      <c r="B73" s="37"/>
      <c r="C73" s="98"/>
      <c r="D73" s="38"/>
    </row>
    <row r="74" spans="1:4" ht="21.75" customHeight="1" thickBot="1">
      <c r="A74" s="23" t="s">
        <v>81</v>
      </c>
      <c r="B74" s="12"/>
      <c r="C74" s="70">
        <f>SUM(C71:C73)</f>
        <v>813.1</v>
      </c>
      <c r="D74" s="20"/>
    </row>
    <row r="75" spans="1:4" ht="13.5" hidden="1" thickBot="1">
      <c r="A75" s="26"/>
      <c r="B75" s="26"/>
      <c r="C75" s="99"/>
      <c r="D75" s="26"/>
    </row>
    <row r="76" spans="1:4" ht="13.5" hidden="1" thickBot="1">
      <c r="A76" s="135" t="s">
        <v>10</v>
      </c>
      <c r="B76" s="136"/>
      <c r="C76" s="136"/>
      <c r="D76" s="136"/>
    </row>
    <row r="77" spans="1:4" ht="30" customHeight="1" thickBot="1">
      <c r="A77" s="27" t="s">
        <v>14</v>
      </c>
      <c r="B77" s="28"/>
      <c r="C77" s="29">
        <f>SUM(C66+C69+C74)</f>
        <v>139871.24</v>
      </c>
      <c r="D77" s="30" t="s">
        <v>57</v>
      </c>
    </row>
  </sheetData>
  <sheetProtection/>
  <mergeCells count="11">
    <mergeCell ref="A1:D1"/>
    <mergeCell ref="A2:D2"/>
    <mergeCell ref="A3:D3"/>
    <mergeCell ref="A4:D4"/>
    <mergeCell ref="A6:D6"/>
    <mergeCell ref="A28:D28"/>
    <mergeCell ref="A41:D41"/>
    <mergeCell ref="A61:D61"/>
    <mergeCell ref="A68:D68"/>
    <mergeCell ref="A70:D70"/>
    <mergeCell ref="A76:D76"/>
  </mergeCells>
  <printOptions/>
  <pageMargins left="0.7" right="0.7" top="0.75" bottom="0.75" header="0.3" footer="0.3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bgroll</dc:creator>
  <cp:keywords/>
  <dc:description/>
  <cp:lastModifiedBy>Huckabone, Randy</cp:lastModifiedBy>
  <cp:lastPrinted>2015-03-04T16:40:50Z</cp:lastPrinted>
  <dcterms:created xsi:type="dcterms:W3CDTF">2006-03-21T18:17:36Z</dcterms:created>
  <dcterms:modified xsi:type="dcterms:W3CDTF">2017-06-05T20:45:56Z</dcterms:modified>
  <cp:category/>
  <cp:version/>
  <cp:contentType/>
  <cp:contentStatus/>
</cp:coreProperties>
</file>