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31" windowWidth="12120" windowHeight="2760" activeTab="0"/>
  </bookViews>
  <sheets>
    <sheet name="21st CCLC Example Budget " sheetId="1" r:id="rId1"/>
    <sheet name="Sheet1" sheetId="2" r:id="rId2"/>
  </sheets>
  <definedNames>
    <definedName name="_xlnm.Print_Area" localSheetId="0">'21st CCLC Example Budget '!$A$1:$D$53</definedName>
    <definedName name="_xlnm.Print_Titles" localSheetId="0">'21st CCLC Example Budget '!$1:$5</definedName>
  </definedNames>
  <calcPr fullCalcOnLoad="1"/>
</workbook>
</file>

<file path=xl/sharedStrings.xml><?xml version="1.0" encoding="utf-8"?>
<sst xmlns="http://schemas.openxmlformats.org/spreadsheetml/2006/main" count="64" uniqueCount="50">
  <si>
    <t>Line Item</t>
  </si>
  <si>
    <t>Salaries</t>
  </si>
  <si>
    <t>Employee Benefits</t>
  </si>
  <si>
    <t>Purchased Professional Services</t>
  </si>
  <si>
    <t>Other Purchased Services</t>
  </si>
  <si>
    <t>Supplies</t>
  </si>
  <si>
    <t>DESCRIBE THE TYPE(S) OF POSITIONS REQUESTED.  USE A SEPARATE LINE TO DESCRIBE EACH TYPE OF POSITION.  ALSO, DISTINGUISH ACADEMIC YEAR FROM SUMMER.</t>
  </si>
  <si>
    <t>DESCRIBE SERVICES RENDERED BY PERSONNEL, OTHER THAN AGENCY PERSONNEL EMPLOYEES, WHO PROVIDE SPECIALIZED SKILLS AND KNOWLEDGE.</t>
  </si>
  <si>
    <t xml:space="preserve">DESCRIBE TYPE OF SUPPLIES </t>
  </si>
  <si>
    <t xml:space="preserve">GRAND TOTAL </t>
  </si>
  <si>
    <t>SAMPLE</t>
  </si>
  <si>
    <t>BUDGET NARRATIVE DESCRIPTION</t>
  </si>
  <si>
    <t xml:space="preserve">DESCRIBE AMOUNTS PAID FOR SERVICES RENDERED BY ORGANIZATIONS OR PERSONNEL NOT ON THE DISTRICT PAYROLL, BUT NOT INCLUDED IN PURCHASED PROFESSIONAL AND TECHNICAL SERVICES (6300) OR PURCHASED PROPERTY SERVICES (6400). </t>
  </si>
  <si>
    <t xml:space="preserve">Please Note: Indirect costs can only be charged on non-capital outlay expenditures </t>
  </si>
  <si>
    <r>
      <t>Sub-total,</t>
    </r>
    <r>
      <rPr>
        <b/>
        <sz val="10"/>
        <color indexed="48"/>
        <rFont val="Arial"/>
        <family val="2"/>
      </rPr>
      <t xml:space="preserve"> Instruction</t>
    </r>
  </si>
  <si>
    <r>
      <t xml:space="preserve">Total </t>
    </r>
    <r>
      <rPr>
        <b/>
        <sz val="10"/>
        <color indexed="48"/>
        <rFont val="Arial"/>
        <family val="2"/>
      </rPr>
      <t>Prior to the Addition of Capital Outlay</t>
    </r>
  </si>
  <si>
    <r>
      <t>Sub-total</t>
    </r>
    <r>
      <rPr>
        <b/>
        <sz val="10"/>
        <color indexed="48"/>
        <rFont val="Arial"/>
        <family val="2"/>
      </rPr>
      <t>, Support</t>
    </r>
  </si>
  <si>
    <r>
      <t>Sub-total</t>
    </r>
    <r>
      <rPr>
        <b/>
        <sz val="10"/>
        <color indexed="48"/>
        <rFont val="Arial"/>
        <family val="2"/>
      </rPr>
      <t>, Admin</t>
    </r>
  </si>
  <si>
    <r>
      <t>Sub-total</t>
    </r>
    <r>
      <rPr>
        <b/>
        <sz val="10"/>
        <color indexed="48"/>
        <rFont val="Arial"/>
        <family val="2"/>
      </rPr>
      <t>, Capital</t>
    </r>
  </si>
  <si>
    <t>21st Century Community Learning Centers</t>
  </si>
  <si>
    <t>INSTRUCTION 1000</t>
  </si>
  <si>
    <t>SUPPORT SERVICES 2100, 2200, 2600, 2700</t>
  </si>
  <si>
    <t>SUPPORT SERVICES - ADMIN 2300, 2400, 2500, 2900</t>
  </si>
  <si>
    <t xml:space="preserve">CAPITAL OUTLAY - No more than 5% per site </t>
  </si>
  <si>
    <t>Object Code</t>
  </si>
  <si>
    <t xml:space="preserve">Please Note: This total does not reflect the addition of any Indirect Cost charges.  </t>
  </si>
  <si>
    <t>FY 2019</t>
  </si>
  <si>
    <t>ACADEMIC YEAR - 5 Academic Instruction Teachers @ $25 hr. x 1 hr. per day x 4 days per week x 30 weeks = $15,000.00</t>
  </si>
  <si>
    <t>ACADEMIC YEAR - 2 Academic Enrichment Teachers @ $25 hr. x 1 hr. per day x 4 days per week x 30 weeks = $6,000.00</t>
  </si>
  <si>
    <t>ACADEMIC YEAR - 1 Paraprofessional (working directly with students) @ $12 hr. x 1 hr. per day x 4 days per week x 30 weeks = $1,440.00</t>
  </si>
  <si>
    <t>Benefits at 25%</t>
  </si>
  <si>
    <t>ACADEMIC YEAR - XYZ Contractor (identify contractor) to provide physical education services to approximately 15-20 students @ $75.00 per session x 20 sessions = $1500.00</t>
  </si>
  <si>
    <t>Youth Development Classroom supplies such as balls, paint, science kits, etc. = $1000.00</t>
  </si>
  <si>
    <t>Benefits @ 25%</t>
  </si>
  <si>
    <t>1 storage shelve to hold 21st CCLC supplies and equiptment</t>
  </si>
  <si>
    <t>1 printer to generate attendance documents and other 21st CCLC required reports</t>
  </si>
  <si>
    <t>Equipment with a shelf life of one year or more and cost of $100 or more</t>
  </si>
  <si>
    <t>Supplies (Under $5,000)</t>
  </si>
  <si>
    <t>Academic Classroom supplies such as pencils, markers, paper, ink cartridges, etc. = $3000.00</t>
  </si>
  <si>
    <t xml:space="preserve">Student transportation for one academic student field trips to (identify location) @ $200.00 ea.  </t>
  </si>
  <si>
    <t>Office supplies for Site Coordinator such as:  xerox paper, pens, pencils, markers, etc. = $100.00</t>
  </si>
  <si>
    <t>Narative Description</t>
  </si>
  <si>
    <t>Substitute Teachers to enable teachers to attend professional development @ $100 x 3 substitute days = $300.00</t>
  </si>
  <si>
    <t>Family Engagement supplies such as take home activities, printed materials, etc. = $1,000.00</t>
  </si>
  <si>
    <t>21st CCLC Director: 10% of $50,000 annual salary = $5,000</t>
  </si>
  <si>
    <t>budget was set at $60,000 because we have most of our Year 5's at $60,000</t>
  </si>
  <si>
    <t>intentional at $56,175 because the leftover $3835 can go towards organization specific circumstances</t>
  </si>
  <si>
    <t>examples: IDC, capital costs, fees, transporation, supplement snacks, professional development</t>
  </si>
  <si>
    <t>ACADEMIC YEAR - Site Coordinator @ $30 hr. x 3 hrs. x 4 days x 32 weeks (1 week before and 1 week after) = $11,520.00</t>
  </si>
  <si>
    <r>
      <t xml:space="preserve">PLEASE BE SURE TO IDENTIFY EACH </t>
    </r>
    <r>
      <rPr>
        <b/>
        <sz val="12"/>
        <rFont val="Arial"/>
        <family val="2"/>
      </rPr>
      <t>SITE</t>
    </r>
    <r>
      <rPr>
        <sz val="12"/>
        <rFont val="Arial"/>
        <family val="2"/>
      </rPr>
      <t xml:space="preserve"> WHEN ENTERING BUDGET LINES (</t>
    </r>
    <r>
      <rPr>
        <b/>
        <sz val="12"/>
        <rFont val="Arial"/>
        <family val="2"/>
      </rPr>
      <t>Always check with your business office for correct coding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</si>
</sst>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[$-409]dddd\,\ mmmm\ dd\,\ yyyy"/>
    <numFmt numFmtId="168" formatCode="[$-409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center" wrapText="1"/>
    </xf>
    <xf numFmtId="164" fontId="0" fillId="0" borderId="0" xfId="42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0" fillId="0" borderId="10" xfId="44" applyNumberFormat="1" applyFont="1" applyBorder="1" applyAlignment="1">
      <alignment wrapText="1"/>
    </xf>
    <xf numFmtId="4" fontId="0" fillId="0" borderId="10" xfId="42" applyNumberFormat="1" applyFont="1" applyBorder="1" applyAlignment="1">
      <alignment wrapText="1"/>
    </xf>
    <xf numFmtId="166" fontId="3" fillId="0" borderId="10" xfId="42" applyNumberFormat="1" applyFont="1" applyBorder="1" applyAlignment="1" quotePrefix="1">
      <alignment wrapText="1"/>
    </xf>
    <xf numFmtId="164" fontId="0" fillId="0" borderId="10" xfId="42" applyNumberFormat="1" applyFont="1" applyBorder="1" applyAlignment="1">
      <alignment vertical="center" wrapText="1"/>
    </xf>
    <xf numFmtId="165" fontId="0" fillId="0" borderId="10" xfId="44" applyNumberFormat="1" applyFont="1" applyBorder="1" applyAlignment="1" applyProtection="1">
      <alignment vertical="center" wrapText="1"/>
      <protection/>
    </xf>
    <xf numFmtId="165" fontId="0" fillId="0" borderId="10" xfId="44" applyNumberFormat="1" applyFont="1" applyBorder="1" applyAlignment="1" applyProtection="1">
      <alignment wrapText="1"/>
      <protection/>
    </xf>
    <xf numFmtId="4" fontId="0" fillId="0" borderId="10" xfId="42" applyNumberFormat="1" applyFont="1" applyBorder="1" applyAlignment="1" quotePrefix="1">
      <alignment wrapText="1"/>
    </xf>
    <xf numFmtId="164" fontId="0" fillId="0" borderId="10" xfId="42" applyNumberFormat="1" applyFont="1" applyBorder="1" applyAlignment="1" quotePrefix="1">
      <alignment vertical="center" wrapText="1"/>
    </xf>
    <xf numFmtId="4" fontId="0" fillId="0" borderId="10" xfId="42" applyNumberFormat="1" applyFont="1" applyBorder="1" applyAlignment="1">
      <alignment wrapText="1"/>
    </xf>
    <xf numFmtId="166" fontId="3" fillId="0" borderId="10" xfId="42" applyNumberFormat="1" applyFont="1" applyBorder="1" applyAlignment="1">
      <alignment wrapText="1"/>
    </xf>
    <xf numFmtId="4" fontId="3" fillId="0" borderId="10" xfId="42" applyNumberFormat="1" applyFont="1" applyBorder="1" applyAlignment="1">
      <alignment wrapText="1"/>
    </xf>
    <xf numFmtId="164" fontId="0" fillId="0" borderId="10" xfId="42" applyNumberFormat="1" applyFont="1" applyBorder="1" applyAlignment="1">
      <alignment vertical="center"/>
    </xf>
    <xf numFmtId="4" fontId="0" fillId="0" borderId="10" xfId="44" applyNumberFormat="1" applyFont="1" applyBorder="1" applyAlignment="1">
      <alignment vertical="center" wrapText="1"/>
    </xf>
    <xf numFmtId="4" fontId="0" fillId="0" borderId="10" xfId="44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4" fontId="0" fillId="0" borderId="10" xfId="44" applyNumberFormat="1" applyFont="1" applyBorder="1" applyAlignment="1" applyProtection="1">
      <alignment wrapText="1"/>
      <protection/>
    </xf>
    <xf numFmtId="166" fontId="3" fillId="0" borderId="10" xfId="44" applyNumberFormat="1" applyFont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166" fontId="3" fillId="0" borderId="12" xfId="44" applyNumberFormat="1" applyFont="1" applyBorder="1" applyAlignment="1">
      <alignment wrapText="1"/>
    </xf>
    <xf numFmtId="0" fontId="7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/>
    </xf>
    <xf numFmtId="166" fontId="7" fillId="2" borderId="17" xfId="42" applyNumberFormat="1" applyFont="1" applyFill="1" applyBorder="1" applyAlignment="1">
      <alignment/>
    </xf>
    <xf numFmtId="0" fontId="0" fillId="2" borderId="18" xfId="0" applyFont="1" applyFill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4" fontId="3" fillId="0" borderId="17" xfId="42" applyNumberFormat="1" applyFont="1" applyBorder="1" applyAlignment="1">
      <alignment horizontal="center"/>
    </xf>
    <xf numFmtId="164" fontId="3" fillId="0" borderId="18" xfId="42" applyNumberFormat="1" applyFont="1" applyBorder="1" applyAlignment="1">
      <alignment horizontal="center" wrapText="1"/>
    </xf>
    <xf numFmtId="0" fontId="3" fillId="10" borderId="13" xfId="0" applyFont="1" applyFill="1" applyBorder="1" applyAlignment="1">
      <alignment wrapText="1"/>
    </xf>
    <xf numFmtId="0" fontId="3" fillId="10" borderId="13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2" borderId="19" xfId="0" applyFont="1" applyFill="1" applyBorder="1" applyAlignment="1">
      <alignment horizontal="center" wrapText="1"/>
    </xf>
    <xf numFmtId="0" fontId="0" fillId="2" borderId="20" xfId="0" applyFill="1" applyBorder="1" applyAlignment="1">
      <alignment wrapText="1"/>
    </xf>
    <xf numFmtId="7" fontId="3" fillId="2" borderId="20" xfId="42" applyNumberFormat="1" applyFont="1" applyFill="1" applyBorder="1" applyAlignment="1">
      <alignment/>
    </xf>
    <xf numFmtId="0" fontId="0" fillId="2" borderId="21" xfId="0" applyFont="1" applyFill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22" xfId="0" applyFont="1" applyFill="1" applyBorder="1" applyAlignment="1">
      <alignment wrapText="1"/>
    </xf>
    <xf numFmtId="0" fontId="7" fillId="10" borderId="23" xfId="0" applyFont="1" applyFill="1" applyBorder="1" applyAlignment="1">
      <alignment horizontal="left" wrapText="1"/>
    </xf>
    <xf numFmtId="0" fontId="7" fillId="10" borderId="24" xfId="0" applyFont="1" applyFill="1" applyBorder="1" applyAlignment="1">
      <alignment horizontal="left" wrapText="1"/>
    </xf>
    <xf numFmtId="0" fontId="7" fillId="10" borderId="25" xfId="0" applyFont="1" applyFill="1" applyBorder="1" applyAlignment="1">
      <alignment horizontal="left" wrapText="1"/>
    </xf>
    <xf numFmtId="0" fontId="7" fillId="10" borderId="26" xfId="0" applyFont="1" applyFill="1" applyBorder="1" applyAlignment="1">
      <alignment horizontal="left" wrapText="1"/>
    </xf>
    <xf numFmtId="0" fontId="7" fillId="10" borderId="27" xfId="0" applyFont="1" applyFill="1" applyBorder="1" applyAlignment="1">
      <alignment horizontal="left" wrapText="1"/>
    </xf>
    <xf numFmtId="0" fontId="7" fillId="10" borderId="28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90" zoomScaleNormal="90" workbookViewId="0" topLeftCell="A1">
      <selection activeCell="D5" sqref="D5"/>
    </sheetView>
  </sheetViews>
  <sheetFormatPr defaultColWidth="9.140625" defaultRowHeight="12.75"/>
  <cols>
    <col min="1" max="1" width="30.7109375" style="1" customWidth="1"/>
    <col min="2" max="2" width="9.421875" style="1" customWidth="1"/>
    <col min="3" max="3" width="15.140625" style="13" customWidth="1"/>
    <col min="4" max="4" width="118.140625" style="1" customWidth="1"/>
    <col min="5" max="16384" width="9.140625" style="2" customWidth="1"/>
  </cols>
  <sheetData>
    <row r="1" spans="1:4" ht="23.25">
      <c r="A1" s="63" t="s">
        <v>10</v>
      </c>
      <c r="B1" s="63"/>
      <c r="C1" s="63"/>
      <c r="D1" s="63"/>
    </row>
    <row r="2" spans="1:4" ht="18">
      <c r="A2" s="64" t="s">
        <v>19</v>
      </c>
      <c r="B2" s="64"/>
      <c r="C2" s="64"/>
      <c r="D2" s="64"/>
    </row>
    <row r="3" spans="1:4" ht="23.25">
      <c r="A3" s="63" t="s">
        <v>11</v>
      </c>
      <c r="B3" s="63"/>
      <c r="C3" s="63"/>
      <c r="D3" s="63"/>
    </row>
    <row r="4" spans="1:4" ht="21" customHeight="1" thickBot="1">
      <c r="A4" s="65" t="s">
        <v>49</v>
      </c>
      <c r="B4" s="65"/>
      <c r="C4" s="65"/>
      <c r="D4" s="65"/>
    </row>
    <row r="5" spans="1:4" s="14" customFormat="1" ht="30" customHeight="1" thickBot="1">
      <c r="A5" s="44" t="s">
        <v>0</v>
      </c>
      <c r="B5" s="45" t="s">
        <v>24</v>
      </c>
      <c r="C5" s="46" t="s">
        <v>26</v>
      </c>
      <c r="D5" s="47" t="s">
        <v>41</v>
      </c>
    </row>
    <row r="6" spans="1:4" ht="24.75" customHeight="1">
      <c r="A6" s="57" t="s">
        <v>20</v>
      </c>
      <c r="B6" s="58"/>
      <c r="C6" s="58"/>
      <c r="D6" s="59"/>
    </row>
    <row r="7" spans="1:4" ht="30" customHeight="1">
      <c r="A7" s="9"/>
      <c r="B7" s="5"/>
      <c r="C7" s="5"/>
      <c r="D7" s="48" t="s">
        <v>6</v>
      </c>
    </row>
    <row r="8" spans="1:4" ht="25.5" customHeight="1">
      <c r="A8" s="35" t="s">
        <v>1</v>
      </c>
      <c r="B8" s="4">
        <v>6100</v>
      </c>
      <c r="C8" s="15">
        <v>15000</v>
      </c>
      <c r="D8" s="37" t="s">
        <v>27</v>
      </c>
    </row>
    <row r="9" spans="1:4" ht="25.5" customHeight="1">
      <c r="A9" s="29"/>
      <c r="B9" s="4"/>
      <c r="C9" s="15">
        <v>6000</v>
      </c>
      <c r="D9" s="37" t="s">
        <v>28</v>
      </c>
    </row>
    <row r="10" spans="1:4" ht="25.5" customHeight="1">
      <c r="A10" s="29"/>
      <c r="B10" s="4"/>
      <c r="C10" s="15">
        <v>1440</v>
      </c>
      <c r="D10" s="37" t="s">
        <v>29</v>
      </c>
    </row>
    <row r="11" spans="1:4" ht="25.5" customHeight="1">
      <c r="A11" s="29"/>
      <c r="B11" s="4"/>
      <c r="C11" s="16">
        <v>300</v>
      </c>
      <c r="D11" s="37" t="s">
        <v>42</v>
      </c>
    </row>
    <row r="12" spans="1:4" ht="21.75" customHeight="1">
      <c r="A12" s="36"/>
      <c r="B12" s="4"/>
      <c r="C12" s="17">
        <f>SUM(C8:C11)</f>
        <v>22740</v>
      </c>
      <c r="D12" s="30"/>
    </row>
    <row r="13" spans="1:4" ht="24.75" customHeight="1">
      <c r="A13" s="35" t="s">
        <v>2</v>
      </c>
      <c r="B13" s="4">
        <v>6200</v>
      </c>
      <c r="C13" s="17">
        <v>5685</v>
      </c>
      <c r="D13" s="33" t="s">
        <v>30</v>
      </c>
    </row>
    <row r="14" spans="1:4" ht="30" customHeight="1">
      <c r="A14" s="8"/>
      <c r="B14" s="3"/>
      <c r="C14" s="19"/>
      <c r="D14" s="48" t="s">
        <v>7</v>
      </c>
    </row>
    <row r="15" spans="1:4" ht="30" customHeight="1">
      <c r="A15" s="35" t="s">
        <v>3</v>
      </c>
      <c r="B15" s="4">
        <v>6300</v>
      </c>
      <c r="C15" s="31">
        <v>1500</v>
      </c>
      <c r="D15" s="33" t="s">
        <v>31</v>
      </c>
    </row>
    <row r="16" spans="1:4" ht="21.75" customHeight="1">
      <c r="A16" s="8"/>
      <c r="B16" s="4"/>
      <c r="C16" s="32">
        <f>SUM(C15:C15)</f>
        <v>1500</v>
      </c>
      <c r="D16" s="33"/>
    </row>
    <row r="17" spans="1:4" ht="30" customHeight="1">
      <c r="A17" s="29"/>
      <c r="B17" s="4"/>
      <c r="C17" s="20"/>
      <c r="D17" s="48" t="s">
        <v>8</v>
      </c>
    </row>
    <row r="18" spans="1:4" ht="21.75" customHeight="1">
      <c r="A18" s="35" t="s">
        <v>5</v>
      </c>
      <c r="B18" s="4">
        <v>6600</v>
      </c>
      <c r="C18" s="21">
        <v>3000</v>
      </c>
      <c r="D18" s="37" t="s">
        <v>38</v>
      </c>
    </row>
    <row r="19" spans="1:4" ht="21.75" customHeight="1">
      <c r="A19" s="35"/>
      <c r="B19" s="4"/>
      <c r="C19" s="21">
        <v>1000</v>
      </c>
      <c r="D19" s="37" t="s">
        <v>32</v>
      </c>
    </row>
    <row r="20" spans="1:4" ht="21.75" customHeight="1">
      <c r="A20" s="29"/>
      <c r="B20" s="4"/>
      <c r="C20" s="55">
        <v>1000</v>
      </c>
      <c r="D20" s="56" t="s">
        <v>43</v>
      </c>
    </row>
    <row r="21" spans="1:4" ht="21.75" customHeight="1">
      <c r="A21" s="29"/>
      <c r="B21" s="4"/>
      <c r="C21" s="17">
        <f>SUM(C18:C19:C20)</f>
        <v>5000</v>
      </c>
      <c r="D21" s="33"/>
    </row>
    <row r="22" spans="1:4" ht="21.75" customHeight="1" thickBot="1">
      <c r="A22" s="38" t="s">
        <v>14</v>
      </c>
      <c r="B22" s="11"/>
      <c r="C22" s="39">
        <f>SUM(C12+C13+C16+C21)</f>
        <v>34925</v>
      </c>
      <c r="D22" s="34"/>
    </row>
    <row r="23" spans="1:4" ht="24.75" customHeight="1">
      <c r="A23" s="57" t="s">
        <v>21</v>
      </c>
      <c r="B23" s="58"/>
      <c r="C23" s="58"/>
      <c r="D23" s="59"/>
    </row>
    <row r="24" spans="1:4" ht="30" customHeight="1">
      <c r="A24" s="10"/>
      <c r="B24" s="6"/>
      <c r="C24" s="22"/>
      <c r="D24" s="48" t="s">
        <v>6</v>
      </c>
    </row>
    <row r="25" spans="1:4" ht="30" customHeight="1">
      <c r="A25" s="35" t="s">
        <v>1</v>
      </c>
      <c r="B25" s="6">
        <v>6100</v>
      </c>
      <c r="C25" s="15">
        <v>11520</v>
      </c>
      <c r="D25" s="37" t="s">
        <v>48</v>
      </c>
    </row>
    <row r="26" spans="1:4" ht="21.75" customHeight="1">
      <c r="A26" s="29"/>
      <c r="B26" s="4"/>
      <c r="C26" s="17">
        <f>SUM(C25:C25)</f>
        <v>11520</v>
      </c>
      <c r="D26" s="33"/>
    </row>
    <row r="27" spans="1:4" ht="21.75" customHeight="1">
      <c r="A27" s="35" t="s">
        <v>2</v>
      </c>
      <c r="B27" s="4">
        <v>6200</v>
      </c>
      <c r="C27" s="17">
        <v>2880</v>
      </c>
      <c r="D27" s="33" t="s">
        <v>33</v>
      </c>
    </row>
    <row r="28" spans="1:4" ht="30" customHeight="1">
      <c r="A28" s="8"/>
      <c r="B28" s="3"/>
      <c r="C28" s="3"/>
      <c r="D28" s="48" t="s">
        <v>7</v>
      </c>
    </row>
    <row r="29" spans="1:4" ht="45.75" customHeight="1">
      <c r="A29" s="35" t="s">
        <v>3</v>
      </c>
      <c r="B29" s="4">
        <v>6300</v>
      </c>
      <c r="C29" s="23">
        <v>0</v>
      </c>
      <c r="D29" s="37"/>
    </row>
    <row r="30" spans="1:4" ht="21.75" customHeight="1">
      <c r="A30" s="29"/>
      <c r="B30" s="4"/>
      <c r="C30" s="24">
        <f>SUM(C29:C29)</f>
        <v>0</v>
      </c>
      <c r="D30" s="30"/>
    </row>
    <row r="31" spans="1:4" ht="45.75" customHeight="1">
      <c r="A31" s="8"/>
      <c r="B31" s="3"/>
      <c r="C31" s="18"/>
      <c r="D31" s="48" t="s">
        <v>12</v>
      </c>
    </row>
    <row r="32" spans="1:4" ht="49.5" customHeight="1">
      <c r="A32" s="35" t="s">
        <v>4</v>
      </c>
      <c r="B32" s="4">
        <v>6500</v>
      </c>
      <c r="C32" s="16">
        <v>200</v>
      </c>
      <c r="D32" s="33" t="s">
        <v>39</v>
      </c>
    </row>
    <row r="33" spans="1:4" ht="21.75" customHeight="1">
      <c r="A33" s="29"/>
      <c r="B33" s="4"/>
      <c r="C33" s="24">
        <f>SUM(C32:C32)</f>
        <v>200</v>
      </c>
      <c r="D33" s="33"/>
    </row>
    <row r="34" spans="1:4" ht="30" customHeight="1">
      <c r="A34" s="8"/>
      <c r="B34" s="3"/>
      <c r="C34" s="18"/>
      <c r="D34" s="48" t="s">
        <v>8</v>
      </c>
    </row>
    <row r="35" spans="1:4" ht="21.75" customHeight="1">
      <c r="A35" s="35" t="s">
        <v>5</v>
      </c>
      <c r="B35" s="7">
        <v>6600</v>
      </c>
      <c r="C35" s="25">
        <v>100</v>
      </c>
      <c r="D35" s="33" t="s">
        <v>40</v>
      </c>
    </row>
    <row r="36" spans="1:4" ht="21.75" customHeight="1" thickBot="1">
      <c r="A36" s="38" t="s">
        <v>16</v>
      </c>
      <c r="B36" s="11"/>
      <c r="C36" s="39">
        <f>SUM(C26+C27+C30+C33+C35)</f>
        <v>14700</v>
      </c>
      <c r="D36" s="34"/>
    </row>
    <row r="37" spans="1:4" ht="24.75" customHeight="1">
      <c r="A37" s="57" t="s">
        <v>22</v>
      </c>
      <c r="B37" s="58"/>
      <c r="C37" s="58"/>
      <c r="D37" s="59"/>
    </row>
    <row r="38" spans="1:4" ht="12.75" hidden="1">
      <c r="A38" s="8" t="s">
        <v>1</v>
      </c>
      <c r="B38" s="3">
        <v>6100</v>
      </c>
      <c r="C38" s="26"/>
      <c r="D38" s="12"/>
    </row>
    <row r="39" spans="1:4" ht="12.75" hidden="1">
      <c r="A39" s="8" t="s">
        <v>2</v>
      </c>
      <c r="B39" s="3">
        <v>6200</v>
      </c>
      <c r="C39" s="3"/>
      <c r="D39" s="12"/>
    </row>
    <row r="40" spans="1:4" ht="30" customHeight="1">
      <c r="A40" s="8"/>
      <c r="B40" s="3"/>
      <c r="C40" s="3"/>
      <c r="D40" s="48" t="s">
        <v>7</v>
      </c>
    </row>
    <row r="41" spans="1:4" ht="30" customHeight="1">
      <c r="A41" s="35" t="s">
        <v>1</v>
      </c>
      <c r="B41" s="4">
        <v>6100</v>
      </c>
      <c r="C41" s="16">
        <v>5000</v>
      </c>
      <c r="D41" s="37" t="s">
        <v>44</v>
      </c>
    </row>
    <row r="42" spans="1:4" ht="30" customHeight="1">
      <c r="A42" s="35" t="s">
        <v>2</v>
      </c>
      <c r="B42" s="4">
        <v>6200</v>
      </c>
      <c r="C42" s="16">
        <v>1250</v>
      </c>
      <c r="D42" s="33" t="s">
        <v>33</v>
      </c>
    </row>
    <row r="43" spans="1:4" ht="21.75" customHeight="1" thickBot="1">
      <c r="A43" s="38" t="s">
        <v>17</v>
      </c>
      <c r="B43" s="11"/>
      <c r="C43" s="39">
        <f>SUM(C38:C42)</f>
        <v>6250</v>
      </c>
      <c r="D43" s="34"/>
    </row>
    <row r="44" spans="1:4" ht="30.75" customHeight="1" thickBot="1">
      <c r="A44" s="51" t="s">
        <v>15</v>
      </c>
      <c r="B44" s="52"/>
      <c r="C44" s="53">
        <f>SUM(C22+C36+C43)</f>
        <v>55875</v>
      </c>
      <c r="D44" s="54" t="s">
        <v>13</v>
      </c>
    </row>
    <row r="45" spans="1:4" ht="24.75" customHeight="1">
      <c r="A45" s="60" t="s">
        <v>23</v>
      </c>
      <c r="B45" s="61"/>
      <c r="C45" s="61"/>
      <c r="D45" s="62"/>
    </row>
    <row r="46" spans="1:4" ht="30" customHeight="1">
      <c r="A46" s="8"/>
      <c r="B46" s="3"/>
      <c r="C46" s="27"/>
      <c r="D46" s="49" t="s">
        <v>36</v>
      </c>
    </row>
    <row r="47" spans="1:4" ht="33.75" customHeight="1">
      <c r="A47" s="35" t="s">
        <v>37</v>
      </c>
      <c r="B47" s="4">
        <v>6731</v>
      </c>
      <c r="C47" s="28">
        <v>150</v>
      </c>
      <c r="D47" s="33" t="s">
        <v>34</v>
      </c>
    </row>
    <row r="48" spans="1:4" s="50" customFormat="1" ht="30.75" customHeight="1">
      <c r="A48" s="35" t="s">
        <v>37</v>
      </c>
      <c r="B48" s="4">
        <v>6738</v>
      </c>
      <c r="C48" s="28">
        <v>150</v>
      </c>
      <c r="D48" s="33" t="s">
        <v>35</v>
      </c>
    </row>
    <row r="49" spans="1:4" ht="21.75" customHeight="1" thickBot="1">
      <c r="A49" s="38" t="s">
        <v>18</v>
      </c>
      <c r="B49" s="11"/>
      <c r="C49" s="39">
        <f>SUM(C47:C48)</f>
        <v>300</v>
      </c>
      <c r="D49" s="34"/>
    </row>
    <row r="50" spans="1:4" ht="30" customHeight="1" thickBot="1">
      <c r="A50" s="40" t="s">
        <v>9</v>
      </c>
      <c r="B50" s="41"/>
      <c r="C50" s="42">
        <f>SUM(C44+C49)</f>
        <v>56175</v>
      </c>
      <c r="D50" s="43" t="s">
        <v>25</v>
      </c>
    </row>
    <row r="52" ht="12.75">
      <c r="D52" s="1" t="s">
        <v>45</v>
      </c>
    </row>
    <row r="53" ht="12.75">
      <c r="D53" s="1" t="s">
        <v>46</v>
      </c>
    </row>
    <row r="54" ht="12.75">
      <c r="D54" s="1" t="s">
        <v>47</v>
      </c>
    </row>
  </sheetData>
  <sheetProtection/>
  <mergeCells count="8">
    <mergeCell ref="A37:D37"/>
    <mergeCell ref="A45:D45"/>
    <mergeCell ref="A1:D1"/>
    <mergeCell ref="A2:D2"/>
    <mergeCell ref="A3:D3"/>
    <mergeCell ref="A4:D4"/>
    <mergeCell ref="A6:D6"/>
    <mergeCell ref="A23:D23"/>
  </mergeCells>
  <printOptions/>
  <pageMargins left="0.5" right="0.5" top="0.5" bottom="0.5" header="0.5" footer="0.5"/>
  <pageSetup fitToHeight="1" fitToWidth="1" horizontalDpi="600" verticalDpi="600" orientation="portrait" scale="51" r:id="rId1"/>
  <rowBreaks count="2" manualBreakCount="2">
    <brk id="22" max="3" man="1"/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bgroll</dc:creator>
  <cp:keywords/>
  <dc:description/>
  <cp:lastModifiedBy>Gee, Raymond</cp:lastModifiedBy>
  <cp:lastPrinted>2018-01-09T20:38:57Z</cp:lastPrinted>
  <dcterms:created xsi:type="dcterms:W3CDTF">2006-03-21T18:17:36Z</dcterms:created>
  <dcterms:modified xsi:type="dcterms:W3CDTF">2018-01-11T17:48:24Z</dcterms:modified>
  <cp:category/>
  <cp:version/>
  <cp:contentType/>
  <cp:contentStatus/>
</cp:coreProperties>
</file>