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Health_and_Nutrition\HNS_WEB_TEAM\CACFP\Updated Program Forms\"/>
    </mc:Choice>
  </mc:AlternateContent>
  <xr:revisionPtr revIDLastSave="0" documentId="8_{152369BF-CA5F-4EA9-AC4F-54BA35757158}" xr6:coauthVersionLast="31" xr6:coauthVersionMax="31" xr10:uidLastSave="{00000000-0000-0000-0000-000000000000}"/>
  <bookViews>
    <workbookView xWindow="0" yWindow="0" windowWidth="21570" windowHeight="6765" xr2:uid="{8019F86E-489B-4D0C-8466-56BDBD2FD6BF}"/>
  </bookViews>
  <sheets>
    <sheet name="Snack" sheetId="1" r:id="rId1"/>
    <sheet name="Sheet1" sheetId="2" state="hidden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1" l="1"/>
  <c r="I49" i="1"/>
  <c r="I41" i="1"/>
  <c r="I42" i="1"/>
  <c r="I40" i="1"/>
  <c r="I33" i="1"/>
  <c r="I34" i="1"/>
  <c r="I32" i="1"/>
  <c r="I25" i="1"/>
  <c r="I26" i="1"/>
  <c r="I24" i="1"/>
  <c r="I17" i="1"/>
  <c r="I18" i="1"/>
  <c r="K17" i="1" l="1"/>
  <c r="K18" i="1"/>
  <c r="K24" i="1"/>
  <c r="K25" i="1"/>
  <c r="K26" i="1"/>
  <c r="K32" i="1"/>
  <c r="K33" i="1"/>
  <c r="K34" i="1"/>
  <c r="K40" i="1"/>
  <c r="K41" i="1"/>
  <c r="K42" i="1"/>
  <c r="K49" i="1"/>
  <c r="K50" i="1"/>
  <c r="K16" i="1"/>
  <c r="J50" i="1"/>
  <c r="J49" i="1"/>
  <c r="J40" i="1"/>
  <c r="J32" i="1"/>
  <c r="J24" i="1"/>
  <c r="C15" i="1" l="1"/>
  <c r="J42" i="1" l="1"/>
  <c r="J41" i="1"/>
  <c r="J34" i="1"/>
  <c r="J26" i="1"/>
  <c r="J25" i="1"/>
  <c r="J18" i="1"/>
  <c r="J17" i="1"/>
  <c r="C14" i="1"/>
  <c r="J33" i="1"/>
  <c r="C19" i="1" l="1"/>
  <c r="E19" i="1" s="1"/>
  <c r="C20" i="1"/>
  <c r="E20" i="1"/>
  <c r="C21" i="1"/>
  <c r="E21" i="1"/>
  <c r="C22" i="1"/>
  <c r="E22" i="1"/>
  <c r="C23" i="1"/>
  <c r="E23" i="1" s="1"/>
  <c r="F25" i="1" l="1"/>
  <c r="F24" i="1"/>
  <c r="F26" i="1"/>
  <c r="C31" i="1"/>
  <c r="C35" i="1"/>
  <c r="C37" i="1"/>
  <c r="C36" i="1"/>
  <c r="C38" i="1"/>
  <c r="C39" i="1"/>
  <c r="C48" i="1" l="1"/>
  <c r="E48" i="1" s="1"/>
  <c r="C47" i="1"/>
  <c r="E47" i="1" s="1"/>
  <c r="C46" i="1"/>
  <c r="C45" i="1"/>
  <c r="E45" i="1" s="1"/>
  <c r="C44" i="1"/>
  <c r="C43" i="1"/>
  <c r="E43" i="1" s="1"/>
  <c r="F49" i="1" s="1"/>
  <c r="E39" i="1"/>
  <c r="E38" i="1"/>
  <c r="E37" i="1"/>
  <c r="E35" i="1"/>
  <c r="C30" i="1"/>
  <c r="E30" i="1" s="1"/>
  <c r="E31" i="1"/>
  <c r="C29" i="1"/>
  <c r="E29" i="1" s="1"/>
  <c r="C28" i="1"/>
  <c r="E28" i="1" s="1"/>
  <c r="C27" i="1"/>
  <c r="E27" i="1" s="1"/>
  <c r="E14" i="1"/>
  <c r="C11" i="1"/>
  <c r="E11" i="1" s="1"/>
  <c r="C12" i="1"/>
  <c r="E12" i="1" s="1"/>
  <c r="C13" i="1"/>
  <c r="E13" i="1" s="1"/>
  <c r="E15" i="1"/>
  <c r="E46" i="1" l="1"/>
  <c r="E44" i="1"/>
  <c r="F17" i="1"/>
  <c r="F16" i="1"/>
  <c r="I16" i="1" s="1"/>
  <c r="F18" i="1"/>
  <c r="F33" i="1"/>
  <c r="F32" i="1"/>
  <c r="F34" i="1"/>
  <c r="J16" i="1" l="1"/>
  <c r="E36" i="1"/>
  <c r="F40" i="1" s="1"/>
  <c r="F50" i="1"/>
  <c r="F42" i="1" l="1"/>
  <c r="F41" i="1"/>
</calcChain>
</file>

<file path=xl/sharedStrings.xml><?xml version="1.0" encoding="utf-8"?>
<sst xmlns="http://schemas.openxmlformats.org/spreadsheetml/2006/main" count="137" uniqueCount="78">
  <si>
    <t xml:space="preserve">Date: </t>
  </si>
  <si>
    <t>Age 1</t>
  </si>
  <si>
    <t>Age 2</t>
  </si>
  <si>
    <t>Age 3-5</t>
  </si>
  <si>
    <t>Age 6-12</t>
  </si>
  <si>
    <t>Adult</t>
  </si>
  <si>
    <t>Vegetable</t>
  </si>
  <si>
    <t>Meat/Alternate -</t>
  </si>
  <si>
    <t>Grain -</t>
  </si>
  <si>
    <t>Vegetable -</t>
  </si>
  <si>
    <t>Milk -</t>
  </si>
  <si>
    <t>Component</t>
  </si>
  <si>
    <t>Food Items</t>
  </si>
  <si>
    <t>No. of Servings</t>
  </si>
  <si>
    <t>Multiplier</t>
  </si>
  <si>
    <t>1 oz</t>
  </si>
  <si>
    <t>Obtain from Buying Guide</t>
  </si>
  <si>
    <t>1-2:</t>
  </si>
  <si>
    <t>3-5:</t>
  </si>
  <si>
    <t>6-12:</t>
  </si>
  <si>
    <t>13-18:</t>
  </si>
  <si>
    <t>Adult:</t>
  </si>
  <si>
    <t>Meat/Meat Alternate</t>
  </si>
  <si>
    <t>Fluid Milk</t>
  </si>
  <si>
    <t>Grain/Bread</t>
  </si>
  <si>
    <t xml:space="preserve">No. of Servings </t>
  </si>
  <si>
    <t>Must be Rounded Up</t>
  </si>
  <si>
    <t>This institution is an equal opportunity provider.</t>
  </si>
  <si>
    <t>(Based on Anticipated Participation)</t>
  </si>
  <si>
    <t>Anticipated Number of Meal Service Participants:</t>
  </si>
  <si>
    <t>(must exceed or be equal to the number of meals claimed)</t>
  </si>
  <si>
    <r>
      <t xml:space="preserve">Total Purchase Units                              </t>
    </r>
    <r>
      <rPr>
        <sz val="8"/>
        <color theme="1"/>
        <rFont val="Calibri Light"/>
        <family val="2"/>
        <scheme val="major"/>
      </rPr>
      <t>(Based on Anticipated Participation)</t>
    </r>
  </si>
  <si>
    <r>
      <t xml:space="preserve">Purchase Unit                    </t>
    </r>
    <r>
      <rPr>
        <sz val="11"/>
        <color theme="1"/>
        <rFont val="Calibri Light"/>
        <family val="2"/>
        <scheme val="major"/>
      </rPr>
      <t>(i.e. Pound)</t>
    </r>
  </si>
  <si>
    <t>Fruit</t>
  </si>
  <si>
    <t>Fruit -</t>
  </si>
  <si>
    <t>1/4 cup</t>
  </si>
  <si>
    <r>
      <t>Menu:</t>
    </r>
    <r>
      <rPr>
        <b/>
        <sz val="11"/>
        <color theme="1"/>
        <rFont val="Calibri Light"/>
        <family val="2"/>
        <scheme val="major"/>
      </rPr>
      <t xml:space="preserve"> </t>
    </r>
    <r>
      <rPr>
        <sz val="11"/>
        <color theme="1"/>
        <rFont val="Calibri Light"/>
        <family val="2"/>
        <scheme val="major"/>
      </rPr>
      <t>Select any 2 of the 5 components for snack.</t>
    </r>
  </si>
  <si>
    <t>1/2 cup</t>
  </si>
  <si>
    <t>Single Serving Requirement</t>
  </si>
  <si>
    <r>
      <t xml:space="preserve">Menu Production Worksheet for the Child &amp; Adult Care Food Program
</t>
    </r>
    <r>
      <rPr>
        <b/>
        <sz val="12"/>
        <color theme="1"/>
        <rFont val="Calibri Light"/>
        <family val="2"/>
        <scheme val="major"/>
      </rPr>
      <t>SNACK</t>
    </r>
  </si>
  <si>
    <t>Pound</t>
  </si>
  <si>
    <t xml:space="preserve">Pound </t>
  </si>
  <si>
    <t>Pound (dry)</t>
  </si>
  <si>
    <t>No. 10 Can</t>
  </si>
  <si>
    <t>No. 300 Can</t>
  </si>
  <si>
    <t>6 oz. Can</t>
  </si>
  <si>
    <t>32 oz. Jar</t>
  </si>
  <si>
    <t>Dozen</t>
  </si>
  <si>
    <t>32 oz. Container</t>
  </si>
  <si>
    <t>12 oz. can</t>
  </si>
  <si>
    <t>4 oz. Container</t>
  </si>
  <si>
    <t>8 oz. Container</t>
  </si>
  <si>
    <t>No. 2 ½ Can</t>
  </si>
  <si>
    <t>No. 2 Can</t>
  </si>
  <si>
    <t>32 oz. Can/Container</t>
  </si>
  <si>
    <t>46 oz. Can/Container</t>
  </si>
  <si>
    <t>96 oz. Can/Container</t>
  </si>
  <si>
    <t>1 Gallon</t>
  </si>
  <si>
    <t>1 Quart</t>
  </si>
  <si>
    <t>54 oz. Can/Container</t>
  </si>
  <si>
    <t>10.75 oz. Can/Container</t>
  </si>
  <si>
    <t>Milk</t>
  </si>
  <si>
    <t>½ Gallon</t>
  </si>
  <si>
    <t>Gallon</t>
  </si>
  <si>
    <t>Quart</t>
  </si>
  <si>
    <t>Can</t>
  </si>
  <si>
    <t>5.25 oz. Package</t>
  </si>
  <si>
    <t>Type Food Item i.e. Chicken Breast</t>
  </si>
  <si>
    <t>Type Additional Food Item (if applicable)</t>
  </si>
  <si>
    <t>Type Food Item i.e. Bread</t>
  </si>
  <si>
    <t>Type Food Item i.e. Carrots</t>
  </si>
  <si>
    <t xml:space="preserve">Please note, ADE's Simplified Buying Guide must be used to successfully complete a production worksheet. To access the Simplified Buying Guide, select the hyperlinks within the document or visit our webpage at www.azed.gov/hns/cacfp/. </t>
  </si>
  <si>
    <t>Whole Milk (One-Year-Olds)</t>
  </si>
  <si>
    <t>1% or Fat-Free (24 months to Adults)</t>
  </si>
  <si>
    <t>Total to Purchase</t>
  </si>
  <si>
    <t>Age 13-18</t>
  </si>
  <si>
    <t># of Participants by Age</t>
  </si>
  <si>
    <t>Type Food Item i.e. Strawberries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</si>
</sst>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1\-\2"/>
    <numFmt numFmtId="165" formatCode="\3\-\5"/>
    <numFmt numFmtId="166" formatCode="\6\-\1\2"/>
    <numFmt numFmtId="167" formatCode="\1\:"/>
    <numFmt numFmtId="168" formatCode="\2\: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sz val="8"/>
      <color rgb="FF000000"/>
      <name val="Segoe UI"/>
      <family val="2"/>
    </font>
    <font>
      <b/>
      <u/>
      <sz val="11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8"/>
      <color theme="1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indexed="64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FF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 style="thin">
        <color rgb="FFFF0000"/>
      </top>
      <bottom style="medium">
        <color indexed="64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1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Border="1"/>
    <xf numFmtId="0" fontId="6" fillId="0" borderId="0" xfId="0" applyFont="1"/>
    <xf numFmtId="0" fontId="5" fillId="0" borderId="0" xfId="0" applyFont="1" applyAlignment="1">
      <alignment horizontal="right"/>
    </xf>
    <xf numFmtId="0" fontId="4" fillId="0" borderId="0" xfId="0" applyFont="1"/>
    <xf numFmtId="0" fontId="9" fillId="3" borderId="19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8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center"/>
    </xf>
    <xf numFmtId="164" fontId="7" fillId="0" borderId="1" xfId="0" applyNumberFormat="1" applyFont="1" applyBorder="1" applyAlignment="1">
      <alignment horizontal="center" vertical="center"/>
    </xf>
    <xf numFmtId="0" fontId="7" fillId="5" borderId="42" xfId="0" applyFont="1" applyFill="1" applyBorder="1" applyAlignment="1" applyProtection="1">
      <alignment horizontal="center" vertical="center"/>
      <protection locked="0"/>
    </xf>
    <xf numFmtId="0" fontId="7" fillId="5" borderId="44" xfId="0" applyFont="1" applyFill="1" applyBorder="1" applyAlignment="1" applyProtection="1">
      <alignment horizontal="center" vertical="center"/>
      <protection locked="0"/>
    </xf>
    <xf numFmtId="0" fontId="7" fillId="5" borderId="46" xfId="0" applyFont="1" applyFill="1" applyBorder="1" applyAlignment="1" applyProtection="1">
      <alignment horizontal="center" vertical="center"/>
      <protection locked="0"/>
    </xf>
    <xf numFmtId="0" fontId="7" fillId="0" borderId="5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5" borderId="52" xfId="0" applyFont="1" applyFill="1" applyBorder="1" applyAlignment="1" applyProtection="1">
      <alignment horizontal="center" vertical="center"/>
      <protection locked="0"/>
    </xf>
    <xf numFmtId="0" fontId="7" fillId="5" borderId="47" xfId="0" applyFont="1" applyFill="1" applyBorder="1" applyAlignment="1" applyProtection="1">
      <alignment horizontal="center" vertical="center"/>
      <protection locked="0"/>
    </xf>
    <xf numFmtId="0" fontId="7" fillId="0" borderId="40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4" fillId="5" borderId="49" xfId="0" applyFont="1" applyFill="1" applyBorder="1" applyAlignment="1" applyProtection="1">
      <alignment horizontal="center" vertical="center"/>
      <protection locked="0"/>
    </xf>
    <xf numFmtId="0" fontId="4" fillId="5" borderId="47" xfId="0" applyFont="1" applyFill="1" applyBorder="1" applyAlignment="1" applyProtection="1">
      <alignment horizontal="center" vertical="center"/>
      <protection locked="0"/>
    </xf>
    <xf numFmtId="0" fontId="7" fillId="0" borderId="53" xfId="0" applyFont="1" applyBorder="1" applyAlignment="1">
      <alignment horizontal="center" vertical="center"/>
    </xf>
    <xf numFmtId="164" fontId="7" fillId="0" borderId="53" xfId="0" applyNumberFormat="1" applyFont="1" applyBorder="1" applyAlignment="1">
      <alignment horizontal="center" vertical="center"/>
    </xf>
    <xf numFmtId="167" fontId="7" fillId="0" borderId="5" xfId="0" applyNumberFormat="1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4" fillId="0" borderId="59" xfId="0" applyFont="1" applyBorder="1"/>
    <xf numFmtId="0" fontId="6" fillId="0" borderId="59" xfId="0" applyFont="1" applyBorder="1"/>
    <xf numFmtId="0" fontId="7" fillId="0" borderId="4" xfId="0" applyFont="1" applyBorder="1" applyAlignment="1">
      <alignment horizontal="center" vertical="center"/>
    </xf>
    <xf numFmtId="0" fontId="2" fillId="5" borderId="52" xfId="0" applyFont="1" applyFill="1" applyBorder="1" applyAlignment="1" applyProtection="1">
      <alignment horizontal="center" vertical="center" wrapText="1"/>
      <protection locked="0"/>
    </xf>
    <xf numFmtId="0" fontId="2" fillId="5" borderId="48" xfId="0" applyFont="1" applyFill="1" applyBorder="1" applyAlignment="1" applyProtection="1">
      <alignment horizontal="center" vertical="center" wrapText="1"/>
      <protection locked="0"/>
    </xf>
    <xf numFmtId="0" fontId="2" fillId="5" borderId="62" xfId="0" applyFont="1" applyFill="1" applyBorder="1" applyAlignment="1" applyProtection="1">
      <alignment horizontal="center" vertical="center" wrapText="1"/>
      <protection locked="0"/>
    </xf>
    <xf numFmtId="0" fontId="7" fillId="5" borderId="62" xfId="0" applyFont="1" applyFill="1" applyBorder="1" applyAlignment="1" applyProtection="1">
      <alignment horizontal="center" vertical="center"/>
      <protection locked="0"/>
    </xf>
    <xf numFmtId="0" fontId="2" fillId="5" borderId="64" xfId="0" applyFont="1" applyFill="1" applyBorder="1" applyAlignment="1" applyProtection="1">
      <alignment horizontal="center" vertical="center" wrapText="1"/>
      <protection locked="0"/>
    </xf>
    <xf numFmtId="0" fontId="7" fillId="5" borderId="64" xfId="0" applyFont="1" applyFill="1" applyBorder="1" applyAlignment="1" applyProtection="1">
      <alignment horizontal="center" vertical="center"/>
      <protection locked="0"/>
    </xf>
    <xf numFmtId="0" fontId="2" fillId="5" borderId="47" xfId="0" applyFont="1" applyFill="1" applyBorder="1" applyAlignment="1" applyProtection="1">
      <alignment horizontal="center" vertical="center" wrapText="1"/>
      <protection locked="0"/>
    </xf>
    <xf numFmtId="0" fontId="2" fillId="5" borderId="63" xfId="0" applyFont="1" applyFill="1" applyBorder="1" applyAlignment="1" applyProtection="1">
      <alignment horizontal="center" vertical="center" wrapText="1"/>
      <protection locked="0"/>
    </xf>
    <xf numFmtId="0" fontId="7" fillId="5" borderId="63" xfId="0" applyFont="1" applyFill="1" applyBorder="1" applyAlignment="1" applyProtection="1">
      <alignment horizontal="center" vertical="center"/>
      <protection locked="0"/>
    </xf>
    <xf numFmtId="0" fontId="7" fillId="5" borderId="65" xfId="0" applyFont="1" applyFill="1" applyBorder="1" applyAlignment="1" applyProtection="1">
      <alignment horizontal="center" vertical="center"/>
      <protection locked="0"/>
    </xf>
    <xf numFmtId="0" fontId="7" fillId="5" borderId="66" xfId="0" applyFont="1" applyFill="1" applyBorder="1" applyAlignment="1" applyProtection="1">
      <alignment horizontal="center" vertical="center"/>
      <protection locked="0"/>
    </xf>
    <xf numFmtId="0" fontId="2" fillId="5" borderId="67" xfId="0" applyFont="1" applyFill="1" applyBorder="1" applyAlignment="1" applyProtection="1">
      <alignment horizontal="center" vertical="center" wrapText="1"/>
      <protection locked="0"/>
    </xf>
    <xf numFmtId="0" fontId="2" fillId="5" borderId="49" xfId="0" applyFont="1" applyFill="1" applyBorder="1" applyAlignment="1" applyProtection="1">
      <alignment horizontal="center" vertical="center" wrapText="1"/>
      <protection locked="0"/>
    </xf>
    <xf numFmtId="0" fontId="2" fillId="5" borderId="68" xfId="0" applyFont="1" applyFill="1" applyBorder="1" applyAlignment="1" applyProtection="1">
      <alignment horizontal="center" vertical="center" wrapText="1"/>
      <protection locked="0"/>
    </xf>
    <xf numFmtId="0" fontId="2" fillId="5" borderId="69" xfId="0" applyFont="1" applyFill="1" applyBorder="1" applyAlignment="1" applyProtection="1">
      <alignment horizontal="center" vertical="center" wrapText="1"/>
      <protection locked="0"/>
    </xf>
    <xf numFmtId="0" fontId="14" fillId="6" borderId="35" xfId="0" applyFont="1" applyFill="1" applyBorder="1" applyAlignment="1">
      <alignment horizontal="left" wrapText="1"/>
    </xf>
    <xf numFmtId="0" fontId="14" fillId="6" borderId="27" xfId="0" applyFont="1" applyFill="1" applyBorder="1" applyAlignment="1">
      <alignment horizontal="left" wrapText="1"/>
    </xf>
    <xf numFmtId="0" fontId="14" fillId="6" borderId="33" xfId="0" applyFont="1" applyFill="1" applyBorder="1" applyAlignment="1">
      <alignment horizontal="left" wrapText="1"/>
    </xf>
    <xf numFmtId="0" fontId="14" fillId="6" borderId="28" xfId="0" applyFont="1" applyFill="1" applyBorder="1" applyAlignment="1">
      <alignment horizontal="left" wrapText="1"/>
    </xf>
    <xf numFmtId="0" fontId="14" fillId="6" borderId="34" xfId="0" applyFont="1" applyFill="1" applyBorder="1" applyAlignment="1">
      <alignment horizontal="left" wrapText="1"/>
    </xf>
    <xf numFmtId="0" fontId="14" fillId="6" borderId="29" xfId="0" applyFont="1" applyFill="1" applyBorder="1" applyAlignment="1">
      <alignment horizontal="left" wrapText="1"/>
    </xf>
    <xf numFmtId="2" fontId="15" fillId="6" borderId="36" xfId="0" applyNumberFormat="1" applyFont="1" applyFill="1" applyBorder="1"/>
    <xf numFmtId="2" fontId="15" fillId="6" borderId="37" xfId="0" applyNumberFormat="1" applyFont="1" applyFill="1" applyBorder="1"/>
    <xf numFmtId="2" fontId="15" fillId="6" borderId="38" xfId="0" applyNumberFormat="1" applyFont="1" applyFill="1" applyBorder="1"/>
    <xf numFmtId="2" fontId="10" fillId="6" borderId="36" xfId="0" applyNumberFormat="1" applyFont="1" applyFill="1" applyBorder="1"/>
    <xf numFmtId="2" fontId="10" fillId="6" borderId="37" xfId="0" applyNumberFormat="1" applyFont="1" applyFill="1" applyBorder="1"/>
    <xf numFmtId="2" fontId="10" fillId="6" borderId="38" xfId="0" applyNumberFormat="1" applyFont="1" applyFill="1" applyBorder="1"/>
    <xf numFmtId="2" fontId="15" fillId="6" borderId="39" xfId="0" applyNumberFormat="1" applyFont="1" applyFill="1" applyBorder="1"/>
    <xf numFmtId="0" fontId="17" fillId="3" borderId="17" xfId="0" applyFont="1" applyFill="1" applyBorder="1" applyAlignment="1">
      <alignment horizontal="center" vertical="center" wrapText="1"/>
    </xf>
    <xf numFmtId="2" fontId="8" fillId="0" borderId="34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8" fillId="2" borderId="24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 wrapText="1"/>
    </xf>
    <xf numFmtId="0" fontId="4" fillId="5" borderId="61" xfId="0" applyFont="1" applyFill="1" applyBorder="1" applyAlignment="1" applyProtection="1">
      <alignment horizontal="center"/>
      <protection locked="0"/>
    </xf>
    <xf numFmtId="0" fontId="16" fillId="2" borderId="19" xfId="1" applyFont="1" applyFill="1" applyBorder="1" applyAlignment="1">
      <alignment horizontal="center" wrapText="1"/>
    </xf>
    <xf numFmtId="0" fontId="16" fillId="2" borderId="6" xfId="1" applyFont="1" applyFill="1" applyBorder="1" applyAlignment="1">
      <alignment horizontal="center" wrapText="1"/>
    </xf>
    <xf numFmtId="0" fontId="16" fillId="2" borderId="5" xfId="1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6" fillId="2" borderId="4" xfId="1" applyFont="1" applyFill="1" applyBorder="1" applyAlignment="1">
      <alignment horizontal="center" wrapText="1"/>
    </xf>
    <xf numFmtId="0" fontId="4" fillId="5" borderId="60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13" fillId="5" borderId="43" xfId="0" applyFont="1" applyFill="1" applyBorder="1" applyAlignment="1" applyProtection="1">
      <alignment horizontal="center" vertical="center"/>
      <protection locked="0"/>
    </xf>
    <xf numFmtId="0" fontId="13" fillId="5" borderId="45" xfId="0" applyFont="1" applyFill="1" applyBorder="1" applyAlignment="1" applyProtection="1">
      <alignment horizontal="center" vertical="center"/>
      <protection locked="0"/>
    </xf>
    <xf numFmtId="0" fontId="7" fillId="4" borderId="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 applyProtection="1">
      <alignment horizontal="center" vertical="center"/>
      <protection locked="0"/>
    </xf>
    <xf numFmtId="0" fontId="13" fillId="5" borderId="57" xfId="0" applyFont="1" applyFill="1" applyBorder="1" applyAlignment="1" applyProtection="1">
      <alignment horizontal="center" vertical="center"/>
      <protection locked="0"/>
    </xf>
    <xf numFmtId="0" fontId="13" fillId="5" borderId="56" xfId="0" applyFont="1" applyFill="1" applyBorder="1" applyAlignment="1" applyProtection="1">
      <alignment horizontal="center" vertical="center"/>
      <protection locked="0"/>
    </xf>
    <xf numFmtId="0" fontId="13" fillId="5" borderId="46" xfId="0" applyFont="1" applyFill="1" applyBorder="1" applyAlignment="1" applyProtection="1">
      <alignment horizontal="center" vertical="center"/>
      <protection locked="0"/>
    </xf>
    <xf numFmtId="0" fontId="13" fillId="5" borderId="49" xfId="0" applyFont="1" applyFill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3" borderId="31" xfId="0" applyFont="1" applyFill="1" applyBorder="1" applyAlignment="1">
      <alignment horizontal="center" wrapText="1"/>
    </xf>
    <xf numFmtId="0" fontId="3" fillId="3" borderId="28" xfId="0" applyFont="1" applyFill="1" applyBorder="1" applyAlignment="1">
      <alignment horizontal="center" wrapText="1"/>
    </xf>
    <xf numFmtId="0" fontId="3" fillId="3" borderId="30" xfId="0" applyFont="1" applyFill="1" applyBorder="1" applyAlignment="1">
      <alignment horizontal="center" wrapText="1"/>
    </xf>
    <xf numFmtId="0" fontId="3" fillId="3" borderId="27" xfId="0" applyFont="1" applyFill="1" applyBorder="1" applyAlignment="1">
      <alignment horizontal="center" wrapText="1"/>
    </xf>
    <xf numFmtId="0" fontId="3" fillId="3" borderId="32" xfId="0" applyFont="1" applyFill="1" applyBorder="1" applyAlignment="1">
      <alignment horizontal="center" wrapText="1"/>
    </xf>
    <xf numFmtId="0" fontId="3" fillId="3" borderId="29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 wrapText="1"/>
    </xf>
    <xf numFmtId="0" fontId="9" fillId="3" borderId="28" xfId="0" applyFont="1" applyFill="1" applyBorder="1" applyAlignment="1">
      <alignment horizontal="center" wrapText="1"/>
    </xf>
    <xf numFmtId="0" fontId="8" fillId="3" borderId="30" xfId="0" applyFont="1" applyFill="1" applyBorder="1" applyAlignment="1">
      <alignment horizontal="center" vertical="top" wrapText="1"/>
    </xf>
    <xf numFmtId="0" fontId="7" fillId="3" borderId="27" xfId="0" applyFont="1" applyFill="1" applyBorder="1" applyAlignment="1">
      <alignment horizontal="center" vertical="top" wrapText="1"/>
    </xf>
    <xf numFmtId="0" fontId="7" fillId="3" borderId="30" xfId="0" applyFont="1" applyFill="1" applyBorder="1" applyAlignment="1">
      <alignment horizontal="center" vertical="top" wrapText="1"/>
    </xf>
    <xf numFmtId="0" fontId="7" fillId="3" borderId="32" xfId="0" applyFont="1" applyFill="1" applyBorder="1" applyAlignment="1">
      <alignment horizontal="center" vertical="top" wrapText="1"/>
    </xf>
    <xf numFmtId="0" fontId="7" fillId="3" borderId="29" xfId="0" applyFont="1" applyFill="1" applyBorder="1" applyAlignment="1">
      <alignment horizontal="center" vertical="top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600075</xdr:colOff>
          <xdr:row>0</xdr:row>
          <xdr:rowOff>381000</xdr:rowOff>
        </xdr:from>
        <xdr:to>
          <xdr:col>9</xdr:col>
          <xdr:colOff>666750</xdr:colOff>
          <xdr:row>0</xdr:row>
          <xdr:rowOff>590550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AM Snack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600075</xdr:colOff>
          <xdr:row>0</xdr:row>
          <xdr:rowOff>561975</xdr:rowOff>
        </xdr:from>
        <xdr:to>
          <xdr:col>9</xdr:col>
          <xdr:colOff>657225</xdr:colOff>
          <xdr:row>0</xdr:row>
          <xdr:rowOff>771525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PM Snack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600075</xdr:colOff>
          <xdr:row>0</xdr:row>
          <xdr:rowOff>752475</xdr:rowOff>
        </xdr:from>
        <xdr:to>
          <xdr:col>9</xdr:col>
          <xdr:colOff>657225</xdr:colOff>
          <xdr:row>0</xdr:row>
          <xdr:rowOff>962025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Evening Snack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563725</xdr:colOff>
      <xdr:row>0</xdr:row>
      <xdr:rowOff>340181</xdr:rowOff>
    </xdr:from>
    <xdr:to>
      <xdr:col>10</xdr:col>
      <xdr:colOff>85725</xdr:colOff>
      <xdr:row>1</xdr:row>
      <xdr:rowOff>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916900" y="340181"/>
          <a:ext cx="931700" cy="640896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4</xdr:col>
      <xdr:colOff>58319</xdr:colOff>
      <xdr:row>0</xdr:row>
      <xdr:rowOff>0</xdr:rowOff>
    </xdr:from>
    <xdr:to>
      <xdr:col>7</xdr:col>
      <xdr:colOff>318582</xdr:colOff>
      <xdr:row>0</xdr:row>
      <xdr:rowOff>573444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3855" y="0"/>
          <a:ext cx="2567771" cy="5734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ms.azed.gov/home/GetDocumentFile?id=59380d333217e113bc3c1608" TargetMode="External"/><Relationship Id="rId13" Type="http://schemas.openxmlformats.org/officeDocument/2006/relationships/ctrlProp" Target="../ctrlProps/ctrlProp1.xml"/><Relationship Id="rId3" Type="http://schemas.openxmlformats.org/officeDocument/2006/relationships/hyperlink" Target="https://foodbuyingguide.fns.usda.gov/Content/TablesFBG/USDA_FBG_Section2_Vegetables.pdf" TargetMode="External"/><Relationship Id="rId7" Type="http://schemas.openxmlformats.org/officeDocument/2006/relationships/hyperlink" Target="https://cms.azed.gov/home/GetDocumentFile?id=59380d333217e113bc3c1608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s://foodbuyingguide.fns.usda.gov/Content/TablesFBG/USDA_FBG_Section4_Grains.pdf" TargetMode="External"/><Relationship Id="rId1" Type="http://schemas.openxmlformats.org/officeDocument/2006/relationships/hyperlink" Target="https://foodbuyingguide.fns.usda.gov/Content/TablesFBG/USDA_FBG_Section2_Vegetables.pdf" TargetMode="External"/><Relationship Id="rId6" Type="http://schemas.openxmlformats.org/officeDocument/2006/relationships/hyperlink" Target="https://cms.azed.gov/home/GetDocumentFile?id=59380d333217e113bc3c1608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cms.azed.gov/home/GetDocumentFile?id=59380d333217e113bc3c1608" TargetMode="External"/><Relationship Id="rId15" Type="http://schemas.openxmlformats.org/officeDocument/2006/relationships/ctrlProp" Target="../ctrlProps/ctrlProp3.xm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foodbuyingguide.fns.usda.gov/Content/TablesFBG/USDA_FBG_Section1_MeatsAndMeatAlternates.pdf" TargetMode="External"/><Relationship Id="rId9" Type="http://schemas.openxmlformats.org/officeDocument/2006/relationships/hyperlink" Target="https://cms.azed.gov/home/GetDocumentFile?id=59380d333217e113bc3c1608" TargetMode="External"/><Relationship Id="rId1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13AF9-D435-47CB-A6C5-9768A0C442FC}">
  <sheetPr>
    <pageSetUpPr fitToPage="1"/>
  </sheetPr>
  <dimension ref="A1:Q55"/>
  <sheetViews>
    <sheetView showGridLines="0" tabSelected="1" view="pageBreakPreview" zoomScale="110" zoomScaleNormal="100" zoomScaleSheetLayoutView="110" workbookViewId="0">
      <selection activeCell="B40" sqref="B40:E40"/>
    </sheetView>
  </sheetViews>
  <sheetFormatPr defaultRowHeight="15" x14ac:dyDescent="0.25"/>
  <cols>
    <col min="1" max="1" width="13.28515625" customWidth="1"/>
    <col min="2" max="2" width="8.42578125" customWidth="1"/>
    <col min="3" max="4" width="8.7109375" customWidth="1"/>
    <col min="5" max="5" width="10.28515625" customWidth="1"/>
    <col min="6" max="6" width="9.28515625" customWidth="1"/>
    <col min="7" max="7" width="12.85546875" customWidth="1"/>
    <col min="8" max="8" width="13.85546875" customWidth="1"/>
    <col min="9" max="9" width="11.28515625" customWidth="1"/>
    <col min="10" max="10" width="9.5703125" customWidth="1"/>
    <col min="11" max="11" width="12.5703125" customWidth="1"/>
    <col min="12" max="12" width="29.85546875" customWidth="1"/>
    <col min="13" max="13" width="2.42578125" customWidth="1"/>
  </cols>
  <sheetData>
    <row r="1" spans="1:17" ht="77.25" customHeight="1" x14ac:dyDescent="0.25">
      <c r="A1" s="109" t="s">
        <v>39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"/>
    </row>
    <row r="2" spans="1:17" ht="16.5" thickBot="1" x14ac:dyDescent="0.3">
      <c r="A2" s="4" t="s">
        <v>0</v>
      </c>
      <c r="B2" s="85"/>
      <c r="C2" s="85"/>
      <c r="D2" s="5"/>
      <c r="E2" s="5"/>
      <c r="F2" s="5"/>
      <c r="G2" s="3"/>
      <c r="H2" s="83" t="s">
        <v>36</v>
      </c>
      <c r="I2" s="83"/>
      <c r="J2" s="83"/>
      <c r="K2" s="83"/>
    </row>
    <row r="3" spans="1:17" ht="16.5" thickBot="1" x14ac:dyDescent="0.3">
      <c r="D3" s="5"/>
      <c r="E3" s="5"/>
      <c r="F3" s="5"/>
      <c r="G3" s="75" t="s">
        <v>7</v>
      </c>
      <c r="H3" s="75"/>
      <c r="I3" s="85"/>
      <c r="J3" s="85"/>
      <c r="K3" s="85"/>
    </row>
    <row r="4" spans="1:17" ht="16.5" thickBot="1" x14ac:dyDescent="0.3">
      <c r="A4" s="88" t="s">
        <v>29</v>
      </c>
      <c r="B4" s="88"/>
      <c r="C4" s="88"/>
      <c r="D4" s="88"/>
      <c r="E4" s="88"/>
      <c r="F4" s="88"/>
      <c r="G4" s="74" t="s">
        <v>8</v>
      </c>
      <c r="H4" s="74"/>
      <c r="I4" s="85"/>
      <c r="J4" s="85"/>
      <c r="K4" s="85"/>
    </row>
    <row r="5" spans="1:17" ht="16.5" thickBot="1" x14ac:dyDescent="0.3">
      <c r="A5" s="89" t="s">
        <v>30</v>
      </c>
      <c r="B5" s="89"/>
      <c r="C5" s="89"/>
      <c r="D5" s="89"/>
      <c r="E5" s="89"/>
      <c r="F5" s="89"/>
      <c r="G5" s="75" t="s">
        <v>9</v>
      </c>
      <c r="H5" s="75"/>
      <c r="I5" s="79"/>
      <c r="J5" s="79"/>
      <c r="K5" s="79"/>
    </row>
    <row r="6" spans="1:17" ht="16.5" thickBot="1" x14ac:dyDescent="0.3">
      <c r="A6" s="67" t="s">
        <v>1</v>
      </c>
      <c r="B6" s="67" t="s">
        <v>2</v>
      </c>
      <c r="C6" s="67" t="s">
        <v>3</v>
      </c>
      <c r="D6" s="67" t="s">
        <v>4</v>
      </c>
      <c r="E6" s="67" t="s">
        <v>75</v>
      </c>
      <c r="F6" s="67" t="s">
        <v>5</v>
      </c>
      <c r="G6" s="75" t="s">
        <v>34</v>
      </c>
      <c r="H6" s="75"/>
      <c r="I6" s="79"/>
      <c r="J6" s="79"/>
      <c r="K6" s="79"/>
    </row>
    <row r="7" spans="1:17" ht="16.5" thickBot="1" x14ac:dyDescent="0.3">
      <c r="A7" s="27"/>
      <c r="B7" s="26"/>
      <c r="C7" s="26"/>
      <c r="D7" s="26"/>
      <c r="E7" s="26"/>
      <c r="F7" s="26"/>
      <c r="G7" s="75" t="s">
        <v>10</v>
      </c>
      <c r="H7" s="75"/>
      <c r="I7" s="79"/>
      <c r="J7" s="79"/>
      <c r="K7" s="79"/>
    </row>
    <row r="8" spans="1:17" ht="8.25" customHeight="1" thickBot="1" x14ac:dyDescent="0.3">
      <c r="A8" s="5"/>
      <c r="B8" s="5"/>
      <c r="C8" s="5"/>
      <c r="D8" s="5"/>
      <c r="E8" s="5"/>
      <c r="F8" s="5"/>
      <c r="G8" s="5"/>
      <c r="H8" s="5"/>
      <c r="I8" s="33"/>
      <c r="J8" s="34"/>
      <c r="K8" s="34"/>
      <c r="L8" s="2"/>
      <c r="M8" s="2"/>
      <c r="N8" s="2"/>
      <c r="O8" s="2"/>
      <c r="P8" s="2"/>
      <c r="Q8" s="2"/>
    </row>
    <row r="9" spans="1:17" ht="73.5" customHeight="1" x14ac:dyDescent="0.25">
      <c r="A9" s="129" t="s">
        <v>11</v>
      </c>
      <c r="B9" s="126" t="s">
        <v>12</v>
      </c>
      <c r="C9" s="127"/>
      <c r="D9" s="127"/>
      <c r="E9" s="128"/>
      <c r="F9" s="6" t="s">
        <v>13</v>
      </c>
      <c r="G9" s="6" t="s">
        <v>32</v>
      </c>
      <c r="H9" s="6" t="s">
        <v>38</v>
      </c>
      <c r="I9" s="64" t="s">
        <v>31</v>
      </c>
      <c r="J9" s="119" t="s">
        <v>74</v>
      </c>
      <c r="K9" s="120"/>
      <c r="L9" s="2"/>
      <c r="M9" s="2"/>
      <c r="N9" s="2"/>
    </row>
    <row r="10" spans="1:17" ht="24" x14ac:dyDescent="0.25">
      <c r="A10" s="130"/>
      <c r="B10" s="86" t="s">
        <v>76</v>
      </c>
      <c r="C10" s="87"/>
      <c r="D10" s="68" t="s">
        <v>14</v>
      </c>
      <c r="E10" s="69" t="s">
        <v>25</v>
      </c>
      <c r="F10" s="71" t="s">
        <v>15</v>
      </c>
      <c r="G10" s="84" t="s">
        <v>16</v>
      </c>
      <c r="H10" s="84" t="s">
        <v>16</v>
      </c>
      <c r="I10" s="90" t="s">
        <v>26</v>
      </c>
      <c r="J10" s="121" t="s">
        <v>28</v>
      </c>
      <c r="K10" s="122"/>
      <c r="L10" s="2"/>
    </row>
    <row r="11" spans="1:17" x14ac:dyDescent="0.25">
      <c r="A11" s="91" t="s">
        <v>22</v>
      </c>
      <c r="B11" s="13" t="s">
        <v>17</v>
      </c>
      <c r="C11" s="7">
        <f>(A7+B7)</f>
        <v>0</v>
      </c>
      <c r="D11" s="7">
        <v>0.5</v>
      </c>
      <c r="E11" s="7">
        <f>PRODUCT(C11,D11)</f>
        <v>0</v>
      </c>
      <c r="F11" s="71"/>
      <c r="G11" s="81"/>
      <c r="H11" s="81"/>
      <c r="I11" s="90"/>
      <c r="J11" s="123"/>
      <c r="K11" s="122"/>
      <c r="L11" s="2"/>
    </row>
    <row r="12" spans="1:17" x14ac:dyDescent="0.25">
      <c r="A12" s="92"/>
      <c r="B12" s="9" t="s">
        <v>18</v>
      </c>
      <c r="C12" s="7">
        <f>(C7)</f>
        <v>0</v>
      </c>
      <c r="D12" s="7">
        <v>0.5</v>
      </c>
      <c r="E12" s="7">
        <f>PRODUCT(C12,D12)</f>
        <v>0</v>
      </c>
      <c r="F12" s="71"/>
      <c r="G12" s="81"/>
      <c r="H12" s="81"/>
      <c r="I12" s="90"/>
      <c r="J12" s="123"/>
      <c r="K12" s="122"/>
      <c r="L12" s="2"/>
    </row>
    <row r="13" spans="1:17" x14ac:dyDescent="0.25">
      <c r="A13" s="92"/>
      <c r="B13" s="10" t="s">
        <v>19</v>
      </c>
      <c r="C13" s="7">
        <f>(D7)</f>
        <v>0</v>
      </c>
      <c r="D13" s="7">
        <v>1</v>
      </c>
      <c r="E13" s="7">
        <f>PRODUCT(C13,D13)</f>
        <v>0</v>
      </c>
      <c r="F13" s="71"/>
      <c r="G13" s="81"/>
      <c r="H13" s="81"/>
      <c r="I13" s="90"/>
      <c r="J13" s="123"/>
      <c r="K13" s="122"/>
      <c r="L13" s="2"/>
    </row>
    <row r="14" spans="1:17" x14ac:dyDescent="0.25">
      <c r="A14" s="92"/>
      <c r="B14" s="7" t="s">
        <v>20</v>
      </c>
      <c r="C14" s="7">
        <f>(E7)</f>
        <v>0</v>
      </c>
      <c r="D14" s="7">
        <v>1</v>
      </c>
      <c r="E14" s="7">
        <f>PRODUCT(C14,D14)</f>
        <v>0</v>
      </c>
      <c r="F14" s="71"/>
      <c r="G14" s="81"/>
      <c r="H14" s="81"/>
      <c r="I14" s="90"/>
      <c r="J14" s="123"/>
      <c r="K14" s="122"/>
      <c r="L14" s="2"/>
    </row>
    <row r="15" spans="1:17" ht="15.75" thickBot="1" x14ac:dyDescent="0.3">
      <c r="A15" s="92"/>
      <c r="B15" s="21" t="s">
        <v>21</v>
      </c>
      <c r="C15" s="21">
        <f>(F7)</f>
        <v>0</v>
      </c>
      <c r="D15" s="21">
        <v>1</v>
      </c>
      <c r="E15" s="21">
        <f>PRODUCT(C15,D15)</f>
        <v>0</v>
      </c>
      <c r="F15" s="71"/>
      <c r="G15" s="82"/>
      <c r="H15" s="82"/>
      <c r="I15" s="90"/>
      <c r="J15" s="124"/>
      <c r="K15" s="125"/>
      <c r="L15" s="2"/>
      <c r="M15" s="2"/>
      <c r="N15" s="2"/>
    </row>
    <row r="16" spans="1:17" x14ac:dyDescent="0.25">
      <c r="A16" s="92"/>
      <c r="B16" s="94" t="s">
        <v>67</v>
      </c>
      <c r="C16" s="94"/>
      <c r="D16" s="94"/>
      <c r="E16" s="95"/>
      <c r="F16" s="24">
        <f>SUM(E11:E15)</f>
        <v>0</v>
      </c>
      <c r="G16" s="47"/>
      <c r="H16" s="41"/>
      <c r="I16" s="65" t="str">
        <f>IF(AND(H16=0)," ",PRODUCT(F16,H16))</f>
        <v xml:space="preserve"> </v>
      </c>
      <c r="J16" s="57" t="str">
        <f>IF(AND(H16=0)," ",ROUNDUP(I16,0))</f>
        <v xml:space="preserve"> </v>
      </c>
      <c r="K16" s="51" t="str">
        <f>IF(AND(H16=0)," ",G16)</f>
        <v xml:space="preserve"> </v>
      </c>
      <c r="L16" s="2"/>
      <c r="M16" s="2"/>
      <c r="N16" s="2"/>
    </row>
    <row r="17" spans="1:15" x14ac:dyDescent="0.25">
      <c r="A17" s="92"/>
      <c r="B17" s="94" t="s">
        <v>68</v>
      </c>
      <c r="C17" s="94"/>
      <c r="D17" s="94"/>
      <c r="E17" s="95"/>
      <c r="F17" s="24">
        <f>SUM(E11:E15)</f>
        <v>0</v>
      </c>
      <c r="G17" s="43"/>
      <c r="H17" s="44"/>
      <c r="I17" s="65" t="str">
        <f t="shared" ref="I17:I18" si="0">IF(AND(H17=0)," ",PRODUCT(F17,H17))</f>
        <v xml:space="preserve"> </v>
      </c>
      <c r="J17" s="58" t="str">
        <f>IF(AND(H17=0)," ",ROUNDUP(I17,0))</f>
        <v xml:space="preserve"> </v>
      </c>
      <c r="K17" s="52" t="str">
        <f t="shared" ref="K17:K50" si="1">IF(AND(H17=0)," ",G17)</f>
        <v xml:space="preserve"> </v>
      </c>
      <c r="L17" s="2"/>
      <c r="M17" s="2"/>
      <c r="N17" s="2"/>
    </row>
    <row r="18" spans="1:15" ht="15.75" thickBot="1" x14ac:dyDescent="0.3">
      <c r="A18" s="93"/>
      <c r="B18" s="94" t="s">
        <v>68</v>
      </c>
      <c r="C18" s="94"/>
      <c r="D18" s="94"/>
      <c r="E18" s="95"/>
      <c r="F18" s="25">
        <f>SUM(E11:E15)</f>
        <v>0</v>
      </c>
      <c r="G18" s="38"/>
      <c r="H18" s="39"/>
      <c r="I18" s="65" t="str">
        <f t="shared" si="0"/>
        <v xml:space="preserve"> </v>
      </c>
      <c r="J18" s="59" t="str">
        <f>IF(AND(H18=0)," ",ROUNDUP(I18,0))</f>
        <v xml:space="preserve"> </v>
      </c>
      <c r="K18" s="53" t="str">
        <f t="shared" si="1"/>
        <v xml:space="preserve"> </v>
      </c>
      <c r="L18" s="2"/>
      <c r="M18" s="2"/>
      <c r="N18" s="2"/>
    </row>
    <row r="19" spans="1:15" ht="15" customHeight="1" x14ac:dyDescent="0.25">
      <c r="A19" s="101" t="s">
        <v>24</v>
      </c>
      <c r="B19" s="22" t="s">
        <v>17</v>
      </c>
      <c r="C19" s="23">
        <f>SUM(A7,B7)</f>
        <v>0</v>
      </c>
      <c r="D19" s="23">
        <v>1</v>
      </c>
      <c r="E19" s="23">
        <f>PRODUCT(C19,D19)</f>
        <v>0</v>
      </c>
      <c r="F19" s="116" t="s">
        <v>37</v>
      </c>
      <c r="G19" s="80" t="s">
        <v>16</v>
      </c>
      <c r="H19" s="80" t="s">
        <v>16</v>
      </c>
      <c r="I19" s="72" t="s">
        <v>26</v>
      </c>
      <c r="J19" s="110" t="s">
        <v>74</v>
      </c>
      <c r="K19" s="111"/>
      <c r="L19" s="2"/>
      <c r="M19" s="2"/>
      <c r="N19" s="2"/>
    </row>
    <row r="20" spans="1:15" x14ac:dyDescent="0.25">
      <c r="A20" s="92"/>
      <c r="B20" s="9" t="s">
        <v>18</v>
      </c>
      <c r="C20" s="7">
        <f>(C7)</f>
        <v>0</v>
      </c>
      <c r="D20" s="7">
        <v>1</v>
      </c>
      <c r="E20" s="7">
        <f>PRODUCT(C20,D20)</f>
        <v>0</v>
      </c>
      <c r="F20" s="117"/>
      <c r="G20" s="81"/>
      <c r="H20" s="81"/>
      <c r="I20" s="73"/>
      <c r="J20" s="112"/>
      <c r="K20" s="113"/>
      <c r="L20" s="2"/>
      <c r="M20" s="2"/>
      <c r="N20" s="2"/>
      <c r="O20" s="2"/>
    </row>
    <row r="21" spans="1:15" ht="16.5" customHeight="1" x14ac:dyDescent="0.25">
      <c r="A21" s="92"/>
      <c r="B21" s="10" t="s">
        <v>19</v>
      </c>
      <c r="C21" s="7">
        <f>(D7)</f>
        <v>0</v>
      </c>
      <c r="D21" s="7">
        <v>2</v>
      </c>
      <c r="E21" s="7">
        <f>PRODUCT(C21,D21)</f>
        <v>0</v>
      </c>
      <c r="F21" s="117"/>
      <c r="G21" s="81"/>
      <c r="H21" s="81"/>
      <c r="I21" s="73"/>
      <c r="J21" s="112"/>
      <c r="K21" s="113"/>
      <c r="L21" s="2"/>
      <c r="M21" s="2"/>
      <c r="N21" s="2"/>
      <c r="O21" s="2"/>
    </row>
    <row r="22" spans="1:15" ht="18" customHeight="1" x14ac:dyDescent="0.25">
      <c r="A22" s="92"/>
      <c r="B22" s="7" t="s">
        <v>20</v>
      </c>
      <c r="C22" s="7">
        <f>(E7)</f>
        <v>0</v>
      </c>
      <c r="D22" s="7">
        <v>2</v>
      </c>
      <c r="E22" s="7">
        <f>PRODUCT(C22,D22)</f>
        <v>0</v>
      </c>
      <c r="F22" s="117"/>
      <c r="G22" s="81"/>
      <c r="H22" s="81"/>
      <c r="I22" s="73"/>
      <c r="J22" s="112"/>
      <c r="K22" s="113"/>
      <c r="L22" s="2"/>
      <c r="M22" s="2"/>
      <c r="N22" s="2"/>
    </row>
    <row r="23" spans="1:15" ht="15.75" thickBot="1" x14ac:dyDescent="0.3">
      <c r="A23" s="92"/>
      <c r="B23" s="35" t="s">
        <v>21</v>
      </c>
      <c r="C23" s="35">
        <f>(F7)</f>
        <v>0</v>
      </c>
      <c r="D23" s="35">
        <v>2</v>
      </c>
      <c r="E23" s="35">
        <f>PRODUCT(C23,D23)</f>
        <v>0</v>
      </c>
      <c r="F23" s="118"/>
      <c r="G23" s="82"/>
      <c r="H23" s="82"/>
      <c r="I23" s="73"/>
      <c r="J23" s="114"/>
      <c r="K23" s="115"/>
      <c r="L23" s="2"/>
      <c r="M23" s="2"/>
      <c r="N23" s="2"/>
    </row>
    <row r="24" spans="1:15" x14ac:dyDescent="0.25">
      <c r="A24" s="92"/>
      <c r="B24" s="103" t="s">
        <v>69</v>
      </c>
      <c r="C24" s="104"/>
      <c r="D24" s="104"/>
      <c r="E24" s="106"/>
      <c r="F24" s="31">
        <f>SUM(E19,E20,E21,E22,E23,)</f>
        <v>0</v>
      </c>
      <c r="G24" s="40"/>
      <c r="H24" s="41"/>
      <c r="I24" s="65" t="str">
        <f>IF(AND(H24=0)," ",PRODUCT(F24,H24))</f>
        <v xml:space="preserve"> </v>
      </c>
      <c r="J24" s="57" t="str">
        <f>IF(AND(H24=0)," ",ROUNDUP(I24,0))</f>
        <v xml:space="preserve"> </v>
      </c>
      <c r="K24" s="51" t="str">
        <f>IF(AND(H24=0)," ",G24)</f>
        <v xml:space="preserve"> </v>
      </c>
      <c r="L24" s="2"/>
      <c r="M24" s="2"/>
      <c r="N24" s="2"/>
    </row>
    <row r="25" spans="1:15" x14ac:dyDescent="0.25">
      <c r="A25" s="92"/>
      <c r="B25" s="103" t="s">
        <v>68</v>
      </c>
      <c r="C25" s="104"/>
      <c r="D25" s="104"/>
      <c r="E25" s="106"/>
      <c r="F25" s="31">
        <f>SUM(E19,E20,E21,E22,E23,)</f>
        <v>0</v>
      </c>
      <c r="G25" s="40"/>
      <c r="H25" s="44"/>
      <c r="I25" s="65" t="str">
        <f t="shared" ref="I25:I26" si="2">IF(AND(H25=0)," ",PRODUCT(F25,H25))</f>
        <v xml:space="preserve"> </v>
      </c>
      <c r="J25" s="58" t="str">
        <f>IF(AND(H25=0)," ",ROUNDUP(I25,0))</f>
        <v xml:space="preserve"> </v>
      </c>
      <c r="K25" s="52" t="str">
        <f t="shared" si="1"/>
        <v xml:space="preserve"> </v>
      </c>
      <c r="L25" s="2"/>
      <c r="M25" s="2"/>
      <c r="N25" s="2"/>
    </row>
    <row r="26" spans="1:15" ht="15.75" thickBot="1" x14ac:dyDescent="0.3">
      <c r="A26" s="93"/>
      <c r="B26" s="103" t="s">
        <v>68</v>
      </c>
      <c r="C26" s="104"/>
      <c r="D26" s="104"/>
      <c r="E26" s="106"/>
      <c r="F26" s="32">
        <f>SUM(E19,E20,E21,E22,E23,)</f>
        <v>0</v>
      </c>
      <c r="G26" s="40"/>
      <c r="H26" s="39"/>
      <c r="I26" s="65" t="str">
        <f t="shared" si="2"/>
        <v xml:space="preserve"> </v>
      </c>
      <c r="J26" s="59" t="str">
        <f>IF(AND(H26=0)," ",ROUNDUP(I26,0))</f>
        <v xml:space="preserve"> </v>
      </c>
      <c r="K26" s="53" t="str">
        <f>IF(AND(H26=0)," ",G26)</f>
        <v xml:space="preserve"> </v>
      </c>
      <c r="L26" s="2"/>
      <c r="M26" s="2"/>
      <c r="N26" s="2"/>
    </row>
    <row r="27" spans="1:15" ht="15" customHeight="1" x14ac:dyDescent="0.25">
      <c r="A27" s="101" t="s">
        <v>6</v>
      </c>
      <c r="B27" s="22" t="s">
        <v>17</v>
      </c>
      <c r="C27" s="23">
        <f>SUM(A7,B7)</f>
        <v>0</v>
      </c>
      <c r="D27" s="23">
        <v>2</v>
      </c>
      <c r="E27" s="23">
        <f>PRODUCT(C27,D27)</f>
        <v>0</v>
      </c>
      <c r="F27" s="70" t="s">
        <v>35</v>
      </c>
      <c r="G27" s="80" t="s">
        <v>16</v>
      </c>
      <c r="H27" s="80" t="s">
        <v>16</v>
      </c>
      <c r="I27" s="76" t="s">
        <v>26</v>
      </c>
      <c r="J27" s="110" t="s">
        <v>74</v>
      </c>
      <c r="K27" s="111"/>
      <c r="L27" s="2"/>
      <c r="M27" s="2"/>
      <c r="N27" s="2"/>
    </row>
    <row r="28" spans="1:15" x14ac:dyDescent="0.25">
      <c r="A28" s="92"/>
      <c r="B28" s="9" t="s">
        <v>18</v>
      </c>
      <c r="C28" s="7">
        <f>(C7)</f>
        <v>0</v>
      </c>
      <c r="D28" s="7">
        <v>2</v>
      </c>
      <c r="E28" s="7">
        <f>PRODUCT(C28,D28)</f>
        <v>0</v>
      </c>
      <c r="F28" s="71"/>
      <c r="G28" s="81"/>
      <c r="H28" s="81"/>
      <c r="I28" s="77"/>
      <c r="J28" s="112"/>
      <c r="K28" s="113"/>
      <c r="L28" s="2"/>
      <c r="M28" s="2"/>
      <c r="N28" s="2"/>
    </row>
    <row r="29" spans="1:15" x14ac:dyDescent="0.25">
      <c r="A29" s="92"/>
      <c r="B29" s="10" t="s">
        <v>19</v>
      </c>
      <c r="C29" s="7">
        <f>(D7)</f>
        <v>0</v>
      </c>
      <c r="D29" s="7">
        <v>3</v>
      </c>
      <c r="E29" s="7">
        <f>PRODUCT(C29,D29)</f>
        <v>0</v>
      </c>
      <c r="F29" s="71"/>
      <c r="G29" s="81"/>
      <c r="H29" s="81"/>
      <c r="I29" s="77"/>
      <c r="J29" s="112"/>
      <c r="K29" s="113"/>
      <c r="L29" s="2"/>
      <c r="M29" s="2"/>
      <c r="N29" s="2"/>
    </row>
    <row r="30" spans="1:15" x14ac:dyDescent="0.25">
      <c r="A30" s="92"/>
      <c r="B30" s="7" t="s">
        <v>20</v>
      </c>
      <c r="C30" s="7">
        <f>(E7)</f>
        <v>0</v>
      </c>
      <c r="D30" s="7">
        <v>3</v>
      </c>
      <c r="E30" s="7">
        <f>PRODUCT(C30,D30)</f>
        <v>0</v>
      </c>
      <c r="F30" s="71"/>
      <c r="G30" s="81"/>
      <c r="H30" s="81"/>
      <c r="I30" s="77"/>
      <c r="J30" s="112"/>
      <c r="K30" s="113"/>
      <c r="L30" s="2"/>
      <c r="M30" s="2"/>
      <c r="N30" s="2"/>
    </row>
    <row r="31" spans="1:15" ht="15.75" thickBot="1" x14ac:dyDescent="0.3">
      <c r="A31" s="92"/>
      <c r="B31" s="35" t="s">
        <v>21</v>
      </c>
      <c r="C31" s="35">
        <f>(F7)</f>
        <v>0</v>
      </c>
      <c r="D31" s="35">
        <v>2</v>
      </c>
      <c r="E31" s="35">
        <f>PRODUCT(C31,D31)</f>
        <v>0</v>
      </c>
      <c r="F31" s="71"/>
      <c r="G31" s="82"/>
      <c r="H31" s="82"/>
      <c r="I31" s="78"/>
      <c r="J31" s="114"/>
      <c r="K31" s="115"/>
      <c r="L31" s="2"/>
      <c r="M31" s="2"/>
      <c r="N31" s="2"/>
    </row>
    <row r="32" spans="1:15" x14ac:dyDescent="0.25">
      <c r="A32" s="92"/>
      <c r="B32" s="94" t="s">
        <v>70</v>
      </c>
      <c r="C32" s="94"/>
      <c r="D32" s="94"/>
      <c r="E32" s="94"/>
      <c r="F32" s="17">
        <f>SUM(E27,E28,E29,E30,E31,)</f>
        <v>0</v>
      </c>
      <c r="G32" s="36"/>
      <c r="H32" s="19"/>
      <c r="I32" s="65" t="str">
        <f>IF(AND(H32=0)," ",PRODUCT(F32,H32))</f>
        <v xml:space="preserve"> </v>
      </c>
      <c r="J32" s="57" t="str">
        <f>IF(AND(H32=0)," ",ROUNDUP(I32,0))</f>
        <v xml:space="preserve"> </v>
      </c>
      <c r="K32" s="54" t="str">
        <f t="shared" si="1"/>
        <v xml:space="preserve"> </v>
      </c>
      <c r="L32" s="2"/>
      <c r="M32" s="2"/>
      <c r="N32" s="2"/>
    </row>
    <row r="33" spans="1:14" x14ac:dyDescent="0.25">
      <c r="A33" s="92"/>
      <c r="B33" s="94" t="s">
        <v>68</v>
      </c>
      <c r="C33" s="94"/>
      <c r="D33" s="94"/>
      <c r="E33" s="94"/>
      <c r="F33" s="17">
        <f>SUM(E27,E28,E29,E30,E31,)</f>
        <v>0</v>
      </c>
      <c r="G33" s="42"/>
      <c r="H33" s="20"/>
      <c r="I33" s="65" t="str">
        <f t="shared" ref="I33:I34" si="3">IF(AND(H33=0)," ",PRODUCT(F33,H33))</f>
        <v xml:space="preserve"> </v>
      </c>
      <c r="J33" s="58" t="str">
        <f>IF(AND(H33=0)," ",ROUNDUP(I33,0))</f>
        <v xml:space="preserve"> </v>
      </c>
      <c r="K33" s="55" t="str">
        <f t="shared" si="1"/>
        <v xml:space="preserve"> </v>
      </c>
      <c r="L33" s="2"/>
      <c r="M33" s="2"/>
      <c r="N33" s="2"/>
    </row>
    <row r="34" spans="1:14" ht="15.75" thickBot="1" x14ac:dyDescent="0.3">
      <c r="A34" s="93"/>
      <c r="B34" s="102" t="s">
        <v>68</v>
      </c>
      <c r="C34" s="102"/>
      <c r="D34" s="102"/>
      <c r="E34" s="102"/>
      <c r="F34" s="18">
        <f>SUM(E27,E28,E29,E30,E31,)</f>
        <v>0</v>
      </c>
      <c r="G34" s="38"/>
      <c r="H34" s="39"/>
      <c r="I34" s="65" t="str">
        <f t="shared" si="3"/>
        <v xml:space="preserve"> </v>
      </c>
      <c r="J34" s="59" t="str">
        <f>IF(AND(H34=0)," ",ROUNDUP(I34,0))</f>
        <v xml:space="preserve"> </v>
      </c>
      <c r="K34" s="56" t="str">
        <f t="shared" si="1"/>
        <v xml:space="preserve"> </v>
      </c>
      <c r="L34" s="2"/>
      <c r="M34" s="2"/>
      <c r="N34" s="2"/>
    </row>
    <row r="35" spans="1:14" ht="15" customHeight="1" x14ac:dyDescent="0.25">
      <c r="A35" s="101" t="s">
        <v>33</v>
      </c>
      <c r="B35" s="29" t="s">
        <v>17</v>
      </c>
      <c r="C35" s="28">
        <f>SUM(A7,B7)</f>
        <v>0</v>
      </c>
      <c r="D35" s="28">
        <v>2</v>
      </c>
      <c r="E35" s="28">
        <f>PRODUCT(C35,D35)</f>
        <v>0</v>
      </c>
      <c r="F35" s="70" t="s">
        <v>35</v>
      </c>
      <c r="G35" s="80" t="s">
        <v>16</v>
      </c>
      <c r="H35" s="80" t="s">
        <v>16</v>
      </c>
      <c r="I35" s="76" t="s">
        <v>26</v>
      </c>
      <c r="J35" s="110" t="s">
        <v>74</v>
      </c>
      <c r="K35" s="111"/>
      <c r="L35" s="2"/>
      <c r="M35" s="2"/>
      <c r="N35" s="2"/>
    </row>
    <row r="36" spans="1:14" x14ac:dyDescent="0.25">
      <c r="A36" s="92"/>
      <c r="B36" s="9" t="s">
        <v>18</v>
      </c>
      <c r="C36" s="7">
        <f>(C7)</f>
        <v>0</v>
      </c>
      <c r="D36" s="7">
        <v>2</v>
      </c>
      <c r="E36" s="7">
        <f>PRODUCT(C36,D36)</f>
        <v>0</v>
      </c>
      <c r="F36" s="71"/>
      <c r="G36" s="81"/>
      <c r="H36" s="81"/>
      <c r="I36" s="77"/>
      <c r="J36" s="112"/>
      <c r="K36" s="113"/>
      <c r="L36" s="2"/>
      <c r="M36" s="2"/>
      <c r="N36" s="2"/>
    </row>
    <row r="37" spans="1:14" x14ac:dyDescent="0.25">
      <c r="A37" s="92"/>
      <c r="B37" s="10" t="s">
        <v>19</v>
      </c>
      <c r="C37" s="7">
        <f>(D7)</f>
        <v>0</v>
      </c>
      <c r="D37" s="7">
        <v>3</v>
      </c>
      <c r="E37" s="7">
        <f>PRODUCT(C37,D37)</f>
        <v>0</v>
      </c>
      <c r="F37" s="71"/>
      <c r="G37" s="81"/>
      <c r="H37" s="81"/>
      <c r="I37" s="77"/>
      <c r="J37" s="112"/>
      <c r="K37" s="113"/>
      <c r="L37" s="2"/>
      <c r="M37" s="2"/>
      <c r="N37" s="2"/>
    </row>
    <row r="38" spans="1:14" x14ac:dyDescent="0.25">
      <c r="A38" s="92"/>
      <c r="B38" s="7" t="s">
        <v>20</v>
      </c>
      <c r="C38" s="7">
        <f>(E7)</f>
        <v>0</v>
      </c>
      <c r="D38" s="7">
        <v>3</v>
      </c>
      <c r="E38" s="7">
        <f>PRODUCT(C38,D38)</f>
        <v>0</v>
      </c>
      <c r="F38" s="71"/>
      <c r="G38" s="81"/>
      <c r="H38" s="81"/>
      <c r="I38" s="77"/>
      <c r="J38" s="112"/>
      <c r="K38" s="113"/>
      <c r="L38" s="2"/>
      <c r="M38" s="2"/>
      <c r="N38" s="2"/>
    </row>
    <row r="39" spans="1:14" ht="15.75" thickBot="1" x14ac:dyDescent="0.3">
      <c r="A39" s="92"/>
      <c r="B39" s="35" t="s">
        <v>21</v>
      </c>
      <c r="C39" s="35">
        <f>(F7)</f>
        <v>0</v>
      </c>
      <c r="D39" s="35">
        <v>2</v>
      </c>
      <c r="E39" s="35">
        <f>PRODUCT(C39,D39)</f>
        <v>0</v>
      </c>
      <c r="F39" s="71"/>
      <c r="G39" s="82"/>
      <c r="H39" s="82"/>
      <c r="I39" s="78"/>
      <c r="J39" s="114"/>
      <c r="K39" s="115"/>
      <c r="L39" s="2"/>
      <c r="M39" s="2"/>
      <c r="N39" s="2"/>
    </row>
    <row r="40" spans="1:14" x14ac:dyDescent="0.25">
      <c r="A40" s="92"/>
      <c r="B40" s="103" t="s">
        <v>77</v>
      </c>
      <c r="C40" s="104"/>
      <c r="D40" s="104"/>
      <c r="E40" s="105"/>
      <c r="F40" s="17">
        <f>SUM(E35,E36,E37,E38,E39,)</f>
        <v>0</v>
      </c>
      <c r="G40" s="47"/>
      <c r="H40" s="46"/>
      <c r="I40" s="66" t="str">
        <f>IF(AND(H40=0)," ",PRODUCT(F40,H40))</f>
        <v xml:space="preserve"> </v>
      </c>
      <c r="J40" s="60" t="str">
        <f>IF(AND(H40=0)," ",ROUNDUP(I40,0))</f>
        <v xml:space="preserve"> </v>
      </c>
      <c r="K40" s="54" t="str">
        <f t="shared" si="1"/>
        <v xml:space="preserve"> </v>
      </c>
      <c r="L40" s="2"/>
      <c r="M40" s="2"/>
      <c r="N40" s="2"/>
    </row>
    <row r="41" spans="1:14" x14ac:dyDescent="0.25">
      <c r="A41" s="92"/>
      <c r="B41" s="103" t="s">
        <v>68</v>
      </c>
      <c r="C41" s="104"/>
      <c r="D41" s="104"/>
      <c r="E41" s="105"/>
      <c r="F41" s="17">
        <f>SUM(E35,E36,E37,E38,E39,)</f>
        <v>0</v>
      </c>
      <c r="G41" s="48"/>
      <c r="H41" s="16"/>
      <c r="I41" s="66" t="str">
        <f t="shared" ref="I41:I42" si="4">IF(AND(H41=0)," ",PRODUCT(F41,H41))</f>
        <v xml:space="preserve"> </v>
      </c>
      <c r="J41" s="61" t="str">
        <f>IF(AND(H41=0)," ",ROUNDUP(I41,0))</f>
        <v xml:space="preserve"> </v>
      </c>
      <c r="K41" s="55" t="str">
        <f t="shared" si="1"/>
        <v xml:space="preserve"> </v>
      </c>
      <c r="L41" s="2"/>
      <c r="M41" s="2"/>
      <c r="N41" s="2"/>
    </row>
    <row r="42" spans="1:14" ht="15.75" thickBot="1" x14ac:dyDescent="0.3">
      <c r="A42" s="93"/>
      <c r="B42" s="103" t="s">
        <v>68</v>
      </c>
      <c r="C42" s="104"/>
      <c r="D42" s="104"/>
      <c r="E42" s="105"/>
      <c r="F42" s="18">
        <f>SUM(E35,E36,E37,E38,E39,)</f>
        <v>0</v>
      </c>
      <c r="G42" s="49"/>
      <c r="H42" s="45"/>
      <c r="I42" s="66" t="str">
        <f t="shared" si="4"/>
        <v xml:space="preserve"> </v>
      </c>
      <c r="J42" s="62" t="str">
        <f>IF(AND(H42=0)," ",ROUNDUP(I42,0))</f>
        <v xml:space="preserve"> </v>
      </c>
      <c r="K42" s="56" t="str">
        <f t="shared" si="1"/>
        <v xml:space="preserve"> </v>
      </c>
      <c r="L42" s="2"/>
      <c r="M42" s="2"/>
    </row>
    <row r="43" spans="1:14" ht="15" customHeight="1" x14ac:dyDescent="0.25">
      <c r="A43" s="96" t="s">
        <v>23</v>
      </c>
      <c r="B43" s="30">
        <v>4.1666666666666664E-2</v>
      </c>
      <c r="C43" s="23">
        <f>(A7)</f>
        <v>0</v>
      </c>
      <c r="D43" s="23">
        <v>1</v>
      </c>
      <c r="E43" s="23">
        <f t="shared" ref="E43:E48" si="5">PRODUCT(C43,D43)</f>
        <v>0</v>
      </c>
      <c r="F43" s="70" t="s">
        <v>37</v>
      </c>
      <c r="G43" s="80" t="s">
        <v>16</v>
      </c>
      <c r="H43" s="80" t="s">
        <v>16</v>
      </c>
      <c r="I43" s="72" t="s">
        <v>26</v>
      </c>
      <c r="J43" s="110" t="s">
        <v>74</v>
      </c>
      <c r="K43" s="111"/>
      <c r="L43" s="2"/>
      <c r="M43" s="2"/>
    </row>
    <row r="44" spans="1:14" ht="15.75" customHeight="1" x14ac:dyDescent="0.25">
      <c r="A44" s="97"/>
      <c r="B44" s="8">
        <v>2</v>
      </c>
      <c r="C44" s="7">
        <f>(B7)</f>
        <v>0</v>
      </c>
      <c r="D44" s="7">
        <v>1</v>
      </c>
      <c r="E44" s="7">
        <f t="shared" si="5"/>
        <v>0</v>
      </c>
      <c r="F44" s="71"/>
      <c r="G44" s="81"/>
      <c r="H44" s="81"/>
      <c r="I44" s="73"/>
      <c r="J44" s="112"/>
      <c r="K44" s="113"/>
      <c r="L44" s="2"/>
      <c r="M44" s="2"/>
    </row>
    <row r="45" spans="1:14" x14ac:dyDescent="0.25">
      <c r="A45" s="97"/>
      <c r="B45" s="9" t="s">
        <v>18</v>
      </c>
      <c r="C45" s="7">
        <f>(C7)</f>
        <v>0</v>
      </c>
      <c r="D45" s="7">
        <v>1</v>
      </c>
      <c r="E45" s="7">
        <f t="shared" si="5"/>
        <v>0</v>
      </c>
      <c r="F45" s="71"/>
      <c r="G45" s="81"/>
      <c r="H45" s="81"/>
      <c r="I45" s="73"/>
      <c r="J45" s="112"/>
      <c r="K45" s="113"/>
      <c r="L45" s="2"/>
      <c r="M45" s="2"/>
    </row>
    <row r="46" spans="1:14" x14ac:dyDescent="0.25">
      <c r="A46" s="97"/>
      <c r="B46" s="10" t="s">
        <v>19</v>
      </c>
      <c r="C46" s="7">
        <f>(D7)</f>
        <v>0</v>
      </c>
      <c r="D46" s="7">
        <v>2</v>
      </c>
      <c r="E46" s="7">
        <f t="shared" si="5"/>
        <v>0</v>
      </c>
      <c r="F46" s="71"/>
      <c r="G46" s="81"/>
      <c r="H46" s="81"/>
      <c r="I46" s="73"/>
      <c r="J46" s="112"/>
      <c r="K46" s="113"/>
      <c r="L46" s="2"/>
      <c r="M46" s="2"/>
    </row>
    <row r="47" spans="1:14" x14ac:dyDescent="0.25">
      <c r="A47" s="97"/>
      <c r="B47" s="7" t="s">
        <v>20</v>
      </c>
      <c r="C47" s="7">
        <f>(E7)</f>
        <v>0</v>
      </c>
      <c r="D47" s="7">
        <v>2</v>
      </c>
      <c r="E47" s="7">
        <f t="shared" si="5"/>
        <v>0</v>
      </c>
      <c r="F47" s="71"/>
      <c r="G47" s="81"/>
      <c r="H47" s="81"/>
      <c r="I47" s="73"/>
      <c r="J47" s="112"/>
      <c r="K47" s="113"/>
      <c r="L47" s="2"/>
      <c r="M47" s="2"/>
    </row>
    <row r="48" spans="1:14" ht="15.75" thickBot="1" x14ac:dyDescent="0.3">
      <c r="A48" s="97"/>
      <c r="B48" s="7" t="s">
        <v>21</v>
      </c>
      <c r="C48" s="7">
        <f>(F7)</f>
        <v>0</v>
      </c>
      <c r="D48" s="7">
        <v>2</v>
      </c>
      <c r="E48" s="7">
        <f t="shared" si="5"/>
        <v>0</v>
      </c>
      <c r="F48" s="71"/>
      <c r="G48" s="82"/>
      <c r="H48" s="82"/>
      <c r="I48" s="73"/>
      <c r="J48" s="114"/>
      <c r="K48" s="115"/>
      <c r="L48" s="2"/>
      <c r="M48" s="2"/>
    </row>
    <row r="49" spans="1:16" x14ac:dyDescent="0.25">
      <c r="A49" s="97"/>
      <c r="B49" s="99" t="s">
        <v>72</v>
      </c>
      <c r="C49" s="99"/>
      <c r="D49" s="99"/>
      <c r="E49" s="99"/>
      <c r="F49" s="17">
        <f>SUM(E43)</f>
        <v>0</v>
      </c>
      <c r="G49" s="37"/>
      <c r="H49" s="14"/>
      <c r="I49" s="66" t="str">
        <f>IF(AND(H49=0)," ",PRODUCT(F49,H49))</f>
        <v xml:space="preserve"> </v>
      </c>
      <c r="J49" s="57" t="str">
        <f>IF(AND(H49=0)," ",ROUNDUP(I49,0))</f>
        <v xml:space="preserve"> </v>
      </c>
      <c r="K49" s="54" t="str">
        <f t="shared" si="1"/>
        <v xml:space="preserve"> </v>
      </c>
      <c r="L49" s="2"/>
      <c r="M49" s="2"/>
      <c r="P49" s="2"/>
    </row>
    <row r="50" spans="1:16" ht="15.75" thickBot="1" x14ac:dyDescent="0.3">
      <c r="A50" s="98"/>
      <c r="B50" s="100" t="s">
        <v>73</v>
      </c>
      <c r="C50" s="100"/>
      <c r="D50" s="100"/>
      <c r="E50" s="100"/>
      <c r="F50" s="18">
        <f>SUM(E44,E45,E47,E46,E48)</f>
        <v>0</v>
      </c>
      <c r="G50" s="50"/>
      <c r="H50" s="15"/>
      <c r="I50" s="66" t="str">
        <f>IF(AND(H50=0)," ",PRODUCT(F50,H50))</f>
        <v xml:space="preserve"> </v>
      </c>
      <c r="J50" s="63" t="str">
        <f>IF(AND(H50=0)," ",ROUNDUP(I50,0))</f>
        <v xml:space="preserve"> </v>
      </c>
      <c r="K50" s="53" t="str">
        <f t="shared" si="1"/>
        <v xml:space="preserve"> </v>
      </c>
      <c r="L50" s="2"/>
      <c r="M50" s="2"/>
      <c r="N50" s="2"/>
      <c r="O50" s="2"/>
    </row>
    <row r="51" spans="1:16" ht="36.75" customHeight="1" x14ac:dyDescent="0.25">
      <c r="A51" s="107" t="s">
        <v>71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2"/>
      <c r="M51" s="2"/>
    </row>
    <row r="52" spans="1:16" ht="15" customHeight="1" x14ac:dyDescent="0.25">
      <c r="A52" s="108" t="s">
        <v>27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</row>
    <row r="53" spans="1:16" ht="15" customHeight="1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6" ht="15" customHeight="1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sheetProtection algorithmName="SHA-512" hashValue="X0FTHneHHuB8i4m5mgUH976xR7mhQQeBLFmIrr7MItZEPjtWGWdt68wrazJk/zoZoYTBr732hzlWmhtOSUAZhQ==" saltValue="b5kzxNk1KATdMl9KYM/W/Q==" spinCount="100000" sheet="1" objects="1" scenarios="1"/>
  <mergeCells count="65">
    <mergeCell ref="A51:K51"/>
    <mergeCell ref="A52:K52"/>
    <mergeCell ref="A1:K1"/>
    <mergeCell ref="G3:H3"/>
    <mergeCell ref="I3:K3"/>
    <mergeCell ref="J35:K39"/>
    <mergeCell ref="J27:K31"/>
    <mergeCell ref="J19:K23"/>
    <mergeCell ref="A19:A26"/>
    <mergeCell ref="F19:F23"/>
    <mergeCell ref="I4:K4"/>
    <mergeCell ref="J9:K9"/>
    <mergeCell ref="J10:K15"/>
    <mergeCell ref="J43:K48"/>
    <mergeCell ref="B9:E9"/>
    <mergeCell ref="A9:A10"/>
    <mergeCell ref="B24:E24"/>
    <mergeCell ref="B25:E25"/>
    <mergeCell ref="B26:E26"/>
    <mergeCell ref="I19:I23"/>
    <mergeCell ref="F27:F31"/>
    <mergeCell ref="G27:G31"/>
    <mergeCell ref="H27:H31"/>
    <mergeCell ref="G19:G23"/>
    <mergeCell ref="A43:A50"/>
    <mergeCell ref="B49:E49"/>
    <mergeCell ref="B50:E50"/>
    <mergeCell ref="A27:A34"/>
    <mergeCell ref="B34:E34"/>
    <mergeCell ref="B32:E32"/>
    <mergeCell ref="B33:E33"/>
    <mergeCell ref="A35:A42"/>
    <mergeCell ref="B42:E42"/>
    <mergeCell ref="B41:E41"/>
    <mergeCell ref="B40:E40"/>
    <mergeCell ref="H2:K2"/>
    <mergeCell ref="G10:G15"/>
    <mergeCell ref="H10:H15"/>
    <mergeCell ref="B2:C2"/>
    <mergeCell ref="B10:C10"/>
    <mergeCell ref="A4:F4"/>
    <mergeCell ref="A5:F5"/>
    <mergeCell ref="I10:I15"/>
    <mergeCell ref="G7:H7"/>
    <mergeCell ref="A11:A18"/>
    <mergeCell ref="F10:F15"/>
    <mergeCell ref="B16:E16"/>
    <mergeCell ref="B17:E17"/>
    <mergeCell ref="B18:E18"/>
    <mergeCell ref="F35:F39"/>
    <mergeCell ref="F43:F48"/>
    <mergeCell ref="I43:I48"/>
    <mergeCell ref="G4:H4"/>
    <mergeCell ref="G5:H5"/>
    <mergeCell ref="I27:I31"/>
    <mergeCell ref="I35:I39"/>
    <mergeCell ref="I5:K5"/>
    <mergeCell ref="I6:K6"/>
    <mergeCell ref="I7:K7"/>
    <mergeCell ref="G35:G39"/>
    <mergeCell ref="H35:H39"/>
    <mergeCell ref="G43:G48"/>
    <mergeCell ref="H43:H48"/>
    <mergeCell ref="H19:H23"/>
    <mergeCell ref="G6:H6"/>
  </mergeCells>
  <hyperlinks>
    <hyperlink ref="G31:H31" r:id="rId1" display="Vegetable" xr:uid="{19541638-542E-4793-B599-9A47B606E115}"/>
    <hyperlink ref="G23:H23" r:id="rId2" display="Grain" xr:uid="{8F9C1BD1-63A9-4F8E-8E92-2F842DEC8C95}"/>
    <hyperlink ref="H31" r:id="rId3" display="Vegetable" xr:uid="{AE166F18-613A-4CAB-8411-D84E20739A3C}"/>
    <hyperlink ref="G15:H15" r:id="rId4" display="Meat/Alt" xr:uid="{E53C4D6E-4F5E-4920-9111-B07C54B0DA83}"/>
    <hyperlink ref="G10:H15" r:id="rId5" display="Obtain from Buying Guide" xr:uid="{02DB9FE2-BA47-401B-ACFD-F10A1A68D75B}"/>
    <hyperlink ref="G19:H23" r:id="rId6" display="Obtain from Buying Guide" xr:uid="{D05E60B3-8F43-4BA5-B709-ED6C0AED3A50}"/>
    <hyperlink ref="G27:H31" r:id="rId7" display="Obtain from Buying Guide" xr:uid="{DC3679FC-5A27-4FAC-8FF7-6B578AD1AADB}"/>
    <hyperlink ref="G35:H39" r:id="rId8" display="Obtain from Buying Guide" xr:uid="{A0E133C0-775E-4193-961B-2C358286250B}"/>
    <hyperlink ref="G43:H48" r:id="rId9" display="Obtain from Buying Guide" xr:uid="{625A02D6-5386-4DD4-8C8F-DD54D7FE6D46}"/>
  </hyperlinks>
  <pageMargins left="0.5" right="0.5" top="0.25" bottom="0.5" header="0.5" footer="0.5"/>
  <pageSetup scale="80" fitToWidth="0" orientation="portrait" r:id="rId10"/>
  <drawing r:id="rId11"/>
  <legacyDrawing r:id="rId1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13" name="Check Box 7">
              <controlPr defaultSize="0" autoFill="0" autoLine="0" autoPict="0">
                <anchor moveWithCells="1">
                  <from>
                    <xdr:col>8</xdr:col>
                    <xdr:colOff>600075</xdr:colOff>
                    <xdr:row>0</xdr:row>
                    <xdr:rowOff>381000</xdr:rowOff>
                  </from>
                  <to>
                    <xdr:col>9</xdr:col>
                    <xdr:colOff>666750</xdr:colOff>
                    <xdr:row>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4" name="Check Box 8">
              <controlPr defaultSize="0" autoFill="0" autoLine="0" autoPict="0">
                <anchor moveWithCells="1">
                  <from>
                    <xdr:col>8</xdr:col>
                    <xdr:colOff>600075</xdr:colOff>
                    <xdr:row>0</xdr:row>
                    <xdr:rowOff>561975</xdr:rowOff>
                  </from>
                  <to>
                    <xdr:col>9</xdr:col>
                    <xdr:colOff>657225</xdr:colOff>
                    <xdr:row>0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5" name="Check Box 9">
              <controlPr defaultSize="0" autoFill="0" autoLine="0" autoPict="0">
                <anchor moveWithCells="1">
                  <from>
                    <xdr:col>8</xdr:col>
                    <xdr:colOff>600075</xdr:colOff>
                    <xdr:row>0</xdr:row>
                    <xdr:rowOff>752475</xdr:rowOff>
                  </from>
                  <to>
                    <xdr:col>9</xdr:col>
                    <xdr:colOff>657225</xdr:colOff>
                    <xdr:row>0</xdr:row>
                    <xdr:rowOff>962025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xr:uid="{FC84A979-FCE6-4EA7-BFDA-00D16966FBE2}">
          <x14:formula1>
            <xm:f>Sheet1!$A$2:$A$13</xm:f>
          </x14:formula1>
          <xm:sqref>G16:G18</xm:sqref>
        </x14:dataValidation>
        <x14:dataValidation type="list" allowBlank="1" showInputMessage="1" xr:uid="{6D8E8BF8-5745-4A9B-8B5B-581449C4905B}">
          <x14:formula1>
            <xm:f>Sheet1!$C$2:$C$10</xm:f>
          </x14:formula1>
          <xm:sqref>G32:G34</xm:sqref>
        </x14:dataValidation>
        <x14:dataValidation type="list" allowBlank="1" showInputMessage="1" xr:uid="{CAD9171C-7A2D-409A-AD61-1875CECC8EAB}">
          <x14:formula1>
            <xm:f>Sheet1!$B$2:$B$9</xm:f>
          </x14:formula1>
          <xm:sqref>G40:G42</xm:sqref>
        </x14:dataValidation>
        <x14:dataValidation type="list" allowBlank="1" showInputMessage="1" xr:uid="{F3C6DD9E-BCE0-4E93-8AA1-E1A251F010DB}">
          <x14:formula1>
            <xm:f>Sheet1!$D$2:$D$4</xm:f>
          </x14:formula1>
          <xm:sqref>G49:G50</xm:sqref>
        </x14:dataValidation>
        <x14:dataValidation type="list" allowBlank="1" showInputMessage="1" xr:uid="{787F1682-1864-4F88-BD88-323A691985B6}">
          <x14:formula1>
            <xm:f>Sheet1!$E$2:$E$5</xm:f>
          </x14:formula1>
          <xm:sqref>G24:G26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7EC9D-27B1-46F0-8EB1-B753CAA79434}">
  <dimension ref="A1:E13"/>
  <sheetViews>
    <sheetView workbookViewId="0">
      <selection sqref="A1:F14"/>
    </sheetView>
  </sheetViews>
  <sheetFormatPr defaultRowHeight="15" x14ac:dyDescent="0.25"/>
  <cols>
    <col min="1" max="1" width="15.28515625" bestFit="1" customWidth="1"/>
    <col min="2" max="2" width="19.5703125" bestFit="1" customWidth="1"/>
    <col min="3" max="3" width="22.28515625" bestFit="1" customWidth="1"/>
  </cols>
  <sheetData>
    <row r="1" spans="1:5" x14ac:dyDescent="0.25">
      <c r="A1" t="s">
        <v>22</v>
      </c>
      <c r="B1" t="s">
        <v>33</v>
      </c>
      <c r="C1" t="s">
        <v>6</v>
      </c>
      <c r="D1" t="s">
        <v>61</v>
      </c>
      <c r="E1" t="s">
        <v>24</v>
      </c>
    </row>
    <row r="2" spans="1:5" x14ac:dyDescent="0.25">
      <c r="A2" t="s">
        <v>41</v>
      </c>
      <c r="B2" t="s">
        <v>40</v>
      </c>
      <c r="C2" t="s">
        <v>40</v>
      </c>
      <c r="D2" t="s">
        <v>62</v>
      </c>
      <c r="E2" t="s">
        <v>47</v>
      </c>
    </row>
    <row r="3" spans="1:5" x14ac:dyDescent="0.25">
      <c r="A3" t="s">
        <v>42</v>
      </c>
      <c r="B3" t="s">
        <v>43</v>
      </c>
      <c r="C3" t="s">
        <v>52</v>
      </c>
      <c r="D3" t="s">
        <v>63</v>
      </c>
      <c r="E3" t="s">
        <v>40</v>
      </c>
    </row>
    <row r="4" spans="1:5" x14ac:dyDescent="0.25">
      <c r="A4" t="s">
        <v>43</v>
      </c>
      <c r="B4" t="s">
        <v>44</v>
      </c>
      <c r="C4" t="s">
        <v>43</v>
      </c>
      <c r="D4" t="s">
        <v>64</v>
      </c>
      <c r="E4" t="s">
        <v>65</v>
      </c>
    </row>
    <row r="5" spans="1:5" x14ac:dyDescent="0.25">
      <c r="A5" t="s">
        <v>44</v>
      </c>
      <c r="B5" t="s">
        <v>53</v>
      </c>
      <c r="C5" t="s">
        <v>44</v>
      </c>
      <c r="E5" t="s">
        <v>66</v>
      </c>
    </row>
    <row r="6" spans="1:5" x14ac:dyDescent="0.25">
      <c r="A6" t="s">
        <v>52</v>
      </c>
      <c r="B6" t="s">
        <v>52</v>
      </c>
      <c r="C6" t="s">
        <v>57</v>
      </c>
    </row>
    <row r="7" spans="1:5" x14ac:dyDescent="0.25">
      <c r="A7" t="s">
        <v>45</v>
      </c>
      <c r="B7" t="s">
        <v>54</v>
      </c>
      <c r="C7" t="s">
        <v>58</v>
      </c>
    </row>
    <row r="8" spans="1:5" x14ac:dyDescent="0.25">
      <c r="A8" t="s">
        <v>49</v>
      </c>
      <c r="B8" t="s">
        <v>55</v>
      </c>
      <c r="C8" t="s">
        <v>59</v>
      </c>
    </row>
    <row r="9" spans="1:5" x14ac:dyDescent="0.25">
      <c r="A9" t="s">
        <v>46</v>
      </c>
      <c r="B9" t="s">
        <v>56</v>
      </c>
      <c r="C9" t="s">
        <v>55</v>
      </c>
    </row>
    <row r="10" spans="1:5" x14ac:dyDescent="0.25">
      <c r="A10" t="s">
        <v>47</v>
      </c>
      <c r="C10" t="s">
        <v>60</v>
      </c>
    </row>
    <row r="11" spans="1:5" x14ac:dyDescent="0.25">
      <c r="A11" t="s">
        <v>48</v>
      </c>
    </row>
    <row r="12" spans="1:5" x14ac:dyDescent="0.25">
      <c r="A12" t="s">
        <v>50</v>
      </c>
    </row>
    <row r="13" spans="1:5" x14ac:dyDescent="0.25">
      <c r="A1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Snack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Hein, Maddie</dc:creator>
  <cp:lastModifiedBy>Hein, Maddie</cp:lastModifiedBy>
  <cp:lastPrinted>2019-01-15T15:34:24Z</cp:lastPrinted>
  <dcterms:created xsi:type="dcterms:W3CDTF">2019-01-02T15:59:46Z</dcterms:created>
  <dcterms:modified xsi:type="dcterms:W3CDTF">2019-02-22T17:24:15Z</dcterms:modified>
</cp:coreProperties>
</file>