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3.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drawings/drawing4.xml" ContentType="application/vnd.openxmlformats-officedocument.drawing+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drawings/drawing5.xml" ContentType="application/vnd.openxmlformats-officedocument.drawing+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drawings/drawing6.xml" ContentType="application/vnd.openxmlformats-officedocument.drawing+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drawings/drawing7.xml" ContentType="application/vnd.openxmlformats-officedocument.drawing+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66925"/>
  <mc:AlternateContent xmlns:mc="http://schemas.openxmlformats.org/markup-compatibility/2006">
    <mc:Choice Requires="x15">
      <x15ac:absPath xmlns:x15ac="http://schemas.microsoft.com/office/spreadsheetml/2010/11/ac" url="https://adecloud-my.sharepoint.com/personal/devon_isherwood_azed_gov/Documents/"/>
    </mc:Choice>
  </mc:AlternateContent>
  <xr:revisionPtr revIDLastSave="0" documentId="8_{93741842-2C13-4930-8445-AAB08E8AE7DD}" xr6:coauthVersionLast="44" xr6:coauthVersionMax="44" xr10:uidLastSave="{00000000-0000-0000-0000-000000000000}"/>
  <workbookProtection workbookAlgorithmName="SHA-512" workbookHashValue="xskjTTq6kif/LBjyxm9xU6ysUNwENeJTq8IjV8IcsUahRA46N/AxizRbA9C8z2jlJAyVPAnWWM3GluIZwYyc4A==" workbookSaltValue="ptZqb+4jgBB08U1MJQumhw==" workbookSpinCount="100000" lockStructure="1"/>
  <bookViews>
    <workbookView xWindow="-120" yWindow="-120" windowWidth="20730" windowHeight="11160" tabRatio="862" firstSheet="1" activeTab="6" xr2:uid="{00000000-000D-0000-FFFF-FFFF00000000}"/>
  </bookViews>
  <sheets>
    <sheet name="Instructions" sheetId="29" r:id="rId1"/>
    <sheet name="Principle1" sheetId="1" r:id="rId2"/>
    <sheet name="Principle2" sheetId="18" r:id="rId3"/>
    <sheet name="Principle3" sheetId="24" r:id="rId4"/>
    <sheet name="Principle4" sheetId="25" r:id="rId5"/>
    <sheet name="Principle5" sheetId="31" r:id="rId6"/>
    <sheet name="Principle6" sheetId="28" r:id="rId7"/>
    <sheet name="Root Cause Analysis" sheetId="37" r:id="rId8"/>
    <sheet name="Fishbone Diagram" sheetId="38" r:id="rId9"/>
    <sheet name="5 Whys" sheetId="39" r:id="rId10"/>
    <sheet name="Final Summary" sheetId="7" r:id="rId11"/>
    <sheet name="K-8 AzMERIT AZELLA" sheetId="32" r:id="rId12"/>
    <sheet name="HS AzMERIT" sheetId="36" r:id="rId13"/>
    <sheet name="Misc. Data" sheetId="34" r:id="rId14"/>
    <sheet name="Teachers" sheetId="35" r:id="rId15"/>
    <sheet name="Indicator List" sheetId="8" state="hidden" r:id="rId16"/>
    <sheet name="Control1" sheetId="10" state="hidden" r:id="rId17"/>
    <sheet name="Control2" sheetId="12" state="hidden" r:id="rId18"/>
    <sheet name="Control3" sheetId="13" state="hidden" r:id="rId19"/>
    <sheet name="Control4" sheetId="14" state="hidden" r:id="rId20"/>
    <sheet name="Control5" sheetId="15" state="hidden" r:id="rId21"/>
    <sheet name="Control6" sheetId="16" state="hidden" r:id="rId22"/>
  </sheets>
  <externalReferences>
    <externalReference r:id="rId23"/>
  </externalReferences>
  <definedNames>
    <definedName name="List1" localSheetId="2">#REF!</definedName>
    <definedName name="List1" localSheetId="3">#REF!</definedName>
    <definedName name="List1" localSheetId="4">#REF!</definedName>
    <definedName name="List1" localSheetId="5">#REF!</definedName>
    <definedName name="List1" localSheetId="6">#REF!</definedName>
    <definedName name="List1">#REF!</definedName>
    <definedName name="List1.1" localSheetId="2">#REF!</definedName>
    <definedName name="List1.1" localSheetId="3">#REF!</definedName>
    <definedName name="List1.1" localSheetId="4">#REF!</definedName>
    <definedName name="List1.1" localSheetId="5">#REF!</definedName>
    <definedName name="List1.1" localSheetId="6">#REF!</definedName>
    <definedName name="List1.1">#REF!</definedName>
    <definedName name="List4" localSheetId="5">#REF!</definedName>
    <definedName name="List4" localSheetId="6">#REF!</definedName>
    <definedName name="List4">#REF!</definedName>
    <definedName name="_xlnm.Print_Area" localSheetId="2">Principle2!$A$1:$L$1071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3" i="25" l="1"/>
  <c r="L50" i="31" l="1"/>
  <c r="L41" i="31"/>
  <c r="L20" i="31"/>
  <c r="L11" i="31"/>
  <c r="L5" i="31"/>
  <c r="C47" i="7" l="1"/>
  <c r="C74" i="31"/>
  <c r="C48" i="7"/>
  <c r="C75" i="31"/>
  <c r="C54" i="28"/>
  <c r="D49" i="7"/>
  <c r="A74" i="31" l="1"/>
  <c r="C60" i="7"/>
  <c r="C54" i="7"/>
  <c r="A52" i="7"/>
  <c r="C53" i="7"/>
  <c r="B41" i="24" l="1"/>
  <c r="C76" i="31" l="1"/>
  <c r="C47" i="1" l="1"/>
  <c r="A2" i="15" l="1"/>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3" i="15"/>
  <c r="A64"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1" i="15"/>
  <c r="C5" i="31"/>
  <c r="B11" i="31"/>
  <c r="C11" i="31"/>
  <c r="B20" i="31"/>
  <c r="C20" i="31"/>
  <c r="B41" i="31"/>
  <c r="C41" i="31"/>
  <c r="C50" i="31"/>
  <c r="C77" i="31" l="1"/>
  <c r="A62" i="15" l="1"/>
  <c r="A81" i="31"/>
  <c r="A67" i="15" s="1"/>
  <c r="A79" i="31"/>
  <c r="A65" i="15" s="1"/>
  <c r="A80" i="31"/>
  <c r="A66" i="15" s="1"/>
  <c r="G74" i="31" l="1"/>
  <c r="G75" i="31"/>
  <c r="G76" i="31"/>
  <c r="G78" i="31"/>
  <c r="G77" i="31"/>
  <c r="G79" i="31" l="1"/>
  <c r="C52" i="7" s="1"/>
  <c r="H76" i="31"/>
  <c r="H77" i="31"/>
  <c r="H75" i="31"/>
  <c r="H78" i="31"/>
  <c r="H74" i="31"/>
  <c r="A432" i="16" l="1"/>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3" i="16"/>
  <c r="A52" i="16"/>
  <c r="A51" i="16"/>
  <c r="A50" i="16"/>
  <c r="A49" i="16"/>
  <c r="A48" i="16"/>
  <c r="A47"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 i="16"/>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0" i="14"/>
  <c r="A59" i="14"/>
  <c r="A58" i="14"/>
  <c r="A57" i="14"/>
  <c r="A56" i="14"/>
  <c r="A55" i="14"/>
  <c r="A54"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A1" i="14"/>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1" i="13"/>
  <c r="A60" i="13"/>
  <c r="A59" i="13"/>
  <c r="A58" i="13"/>
  <c r="A57" i="13"/>
  <c r="A56" i="13"/>
  <c r="A55"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A1" i="13"/>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19" i="12"/>
  <c r="A118" i="12"/>
  <c r="A117" i="12"/>
  <c r="A116" i="12"/>
  <c r="A115" i="12"/>
  <c r="A114" i="12"/>
  <c r="A113"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A1" i="12"/>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5" i="10"/>
  <c r="A74" i="10"/>
  <c r="A73" i="10"/>
  <c r="A72" i="10"/>
  <c r="A71" i="10"/>
  <c r="A70" i="10"/>
  <c r="A69"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A1" i="10"/>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C61" i="7"/>
  <c r="A61" i="7"/>
  <c r="A60" i="7"/>
  <c r="A59" i="7"/>
  <c r="C58" i="7"/>
  <c r="C57" i="7"/>
  <c r="C56" i="7"/>
  <c r="A54" i="7"/>
  <c r="A53" i="7"/>
  <c r="C50" i="7"/>
  <c r="C49" i="7"/>
  <c r="C45" i="7"/>
  <c r="A45" i="7"/>
  <c r="C44" i="7"/>
  <c r="A44" i="7"/>
  <c r="A43" i="7"/>
  <c r="C42" i="7"/>
  <c r="C41" i="7"/>
  <c r="C39" i="7"/>
  <c r="C38" i="7"/>
  <c r="C37" i="7"/>
  <c r="C35" i="7"/>
  <c r="A35" i="7"/>
  <c r="C34" i="7"/>
  <c r="A34" i="7"/>
  <c r="A33" i="7"/>
  <c r="C32" i="7"/>
  <c r="C31" i="7"/>
  <c r="C30" i="7"/>
  <c r="C29" i="7"/>
  <c r="C28" i="7"/>
  <c r="C26" i="7"/>
  <c r="A26" i="7"/>
  <c r="C25" i="7"/>
  <c r="A25" i="7"/>
  <c r="A24" i="7"/>
  <c r="C23" i="7"/>
  <c r="C22" i="7"/>
  <c r="C21" i="7"/>
  <c r="C20" i="7"/>
  <c r="C19" i="7"/>
  <c r="C18" i="7"/>
  <c r="C15" i="7"/>
  <c r="A15" i="7"/>
  <c r="C14" i="7"/>
  <c r="A14" i="7"/>
  <c r="A13" i="7"/>
  <c r="C12" i="7"/>
  <c r="C11" i="7"/>
  <c r="C10" i="7"/>
  <c r="C9" i="7"/>
  <c r="C8" i="7"/>
  <c r="C7" i="7"/>
  <c r="C5" i="7"/>
  <c r="C55" i="28"/>
  <c r="A53" i="28"/>
  <c r="C38" i="28"/>
  <c r="C23" i="28"/>
  <c r="B23" i="28"/>
  <c r="C5" i="28"/>
  <c r="C64" i="25"/>
  <c r="C61" i="25"/>
  <c r="C60" i="25"/>
  <c r="C59" i="25"/>
  <c r="A59" i="25"/>
  <c r="A65" i="25" s="1"/>
  <c r="A61" i="14" s="1"/>
  <c r="C47" i="25"/>
  <c r="B47" i="25"/>
  <c r="C44" i="25"/>
  <c r="B44" i="25"/>
  <c r="C32" i="25"/>
  <c r="C20" i="25"/>
  <c r="B20" i="25"/>
  <c r="C14" i="25"/>
  <c r="B14" i="25"/>
  <c r="C5" i="25"/>
  <c r="B5" i="25"/>
  <c r="C57" i="24"/>
  <c r="C56" i="24"/>
  <c r="C55" i="24"/>
  <c r="C54" i="24"/>
  <c r="C53" i="24"/>
  <c r="A53" i="24"/>
  <c r="C41" i="24"/>
  <c r="C29" i="24"/>
  <c r="B29" i="24"/>
  <c r="C20" i="24"/>
  <c r="B20" i="24"/>
  <c r="C11" i="24"/>
  <c r="B11" i="24"/>
  <c r="C5" i="24"/>
  <c r="B5" i="24"/>
  <c r="C161" i="18"/>
  <c r="C160" i="18"/>
  <c r="C159" i="18"/>
  <c r="C158" i="18"/>
  <c r="C157" i="18"/>
  <c r="C156" i="18"/>
  <c r="A155" i="18"/>
  <c r="C128" i="18"/>
  <c r="B128" i="18"/>
  <c r="C125" i="18"/>
  <c r="B125" i="18"/>
  <c r="C92" i="18"/>
  <c r="B92" i="18"/>
  <c r="C56" i="18"/>
  <c r="B56" i="18"/>
  <c r="C38" i="18"/>
  <c r="B38" i="18"/>
  <c r="C26" i="18"/>
  <c r="B26" i="18"/>
  <c r="C5" i="18"/>
  <c r="C103" i="1"/>
  <c r="C102" i="1"/>
  <c r="C101" i="1"/>
  <c r="C100" i="1"/>
  <c r="C99" i="1"/>
  <c r="C98" i="1"/>
  <c r="C96" i="1"/>
  <c r="A96" i="1"/>
  <c r="A106" i="1" s="1"/>
  <c r="A78" i="10" s="1"/>
  <c r="C89" i="1"/>
  <c r="B89" i="1"/>
  <c r="C80" i="1"/>
  <c r="B80" i="1"/>
  <c r="C71" i="1"/>
  <c r="B71" i="1"/>
  <c r="B47" i="1"/>
  <c r="C35" i="1"/>
  <c r="B35" i="1"/>
  <c r="C26" i="1"/>
  <c r="B26" i="1"/>
  <c r="C14" i="1"/>
  <c r="C5" i="1"/>
  <c r="B5" i="1"/>
  <c r="D56" i="7" l="1"/>
  <c r="D57" i="7"/>
  <c r="D5" i="7"/>
  <c r="A68" i="10"/>
  <c r="D9" i="7"/>
  <c r="A104" i="1"/>
  <c r="A66" i="25"/>
  <c r="A62" i="14" s="1"/>
  <c r="A105" i="1"/>
  <c r="A77" i="10" s="1"/>
  <c r="A163" i="18"/>
  <c r="A121" i="12" s="1"/>
  <c r="A67" i="25"/>
  <c r="A63" i="14" s="1"/>
  <c r="A53" i="14"/>
  <c r="A56" i="28"/>
  <c r="A54" i="16" s="1"/>
  <c r="A60" i="24"/>
  <c r="A64" i="13" s="1"/>
  <c r="A57" i="28"/>
  <c r="A55" i="16" s="1"/>
  <c r="A58" i="28"/>
  <c r="A56" i="16" s="1"/>
  <c r="A46" i="16"/>
  <c r="D58" i="7"/>
  <c r="D51" i="7"/>
  <c r="D50" i="7"/>
  <c r="D38" i="7"/>
  <c r="D40" i="7"/>
  <c r="D42" i="7"/>
  <c r="D37" i="7"/>
  <c r="D39" i="7"/>
  <c r="D41" i="7"/>
  <c r="A54" i="13"/>
  <c r="A58" i="24"/>
  <c r="A59" i="24"/>
  <c r="A63" i="13" s="1"/>
  <c r="D32" i="7"/>
  <c r="D28" i="7"/>
  <c r="D30" i="7"/>
  <c r="D29" i="7"/>
  <c r="D31" i="7"/>
  <c r="A164" i="18"/>
  <c r="A122" i="12" s="1"/>
  <c r="D20" i="7"/>
  <c r="D6" i="7"/>
  <c r="D10" i="7"/>
  <c r="D7" i="7"/>
  <c r="D11" i="7"/>
  <c r="D8" i="7"/>
  <c r="D12" i="7"/>
  <c r="D17" i="7"/>
  <c r="D21" i="7"/>
  <c r="D18" i="7"/>
  <c r="D22" i="7"/>
  <c r="D19" i="7"/>
  <c r="D23" i="7"/>
  <c r="A162" i="18"/>
  <c r="A112" i="12"/>
  <c r="L56" i="18" l="1"/>
  <c r="G158" i="18" s="1"/>
  <c r="L41" i="24"/>
  <c r="L32" i="25"/>
  <c r="G62" i="25" s="1"/>
  <c r="L44" i="25"/>
  <c r="G63" i="25" s="1"/>
  <c r="L20" i="24"/>
  <c r="G55" i="24" s="1"/>
  <c r="L29" i="24"/>
  <c r="G56" i="24" s="1"/>
  <c r="L47" i="25"/>
  <c r="G64" i="25" s="1"/>
  <c r="L5" i="24"/>
  <c r="G53" i="24" s="1"/>
  <c r="L11" i="24"/>
  <c r="G54" i="24" s="1"/>
  <c r="G57" i="24"/>
  <c r="L38" i="28"/>
  <c r="G55" i="28" s="1"/>
  <c r="L125" i="18"/>
  <c r="G160" i="18" s="1"/>
  <c r="L14" i="25"/>
  <c r="G60" i="25" s="1"/>
  <c r="L23" i="28"/>
  <c r="G54" i="28" s="1"/>
  <c r="L92" i="18"/>
  <c r="G159" i="18" s="1"/>
  <c r="L128" i="18"/>
  <c r="G161" i="18" s="1"/>
  <c r="L20" i="25"/>
  <c r="G61" i="25" s="1"/>
  <c r="L5" i="25"/>
  <c r="G59" i="25" s="1"/>
  <c r="L26" i="18"/>
  <c r="G156" i="18" s="1"/>
  <c r="L47" i="1"/>
  <c r="G100" i="1" s="1"/>
  <c r="L14" i="1"/>
  <c r="G97" i="1" s="1"/>
  <c r="L35" i="1"/>
  <c r="G99" i="1" s="1"/>
  <c r="L80" i="1"/>
  <c r="G102" i="1" s="1"/>
  <c r="L5" i="1"/>
  <c r="G96" i="1" s="1"/>
  <c r="L26" i="1"/>
  <c r="G98" i="1" s="1"/>
  <c r="L89" i="1"/>
  <c r="G103" i="1" s="1"/>
  <c r="L71" i="1"/>
  <c r="G101" i="1" s="1"/>
  <c r="A76" i="10"/>
  <c r="L5" i="18"/>
  <c r="G155" i="18" s="1"/>
  <c r="L38" i="18"/>
  <c r="G157" i="18" s="1"/>
  <c r="L5" i="28"/>
  <c r="G53" i="28" s="1"/>
  <c r="A62" i="13"/>
  <c r="A120" i="12"/>
  <c r="H54" i="28" l="1"/>
  <c r="H60" i="25"/>
  <c r="G65" i="25"/>
  <c r="C43" i="7" s="1"/>
  <c r="H61" i="25"/>
  <c r="H63" i="25"/>
  <c r="H62" i="25"/>
  <c r="H59" i="25"/>
  <c r="H64" i="25"/>
  <c r="G56" i="28"/>
  <c r="C59" i="7" s="1"/>
  <c r="H53" i="28"/>
  <c r="H55" i="28"/>
  <c r="H103" i="1"/>
  <c r="H100" i="1"/>
  <c r="H102" i="1"/>
  <c r="H101" i="1"/>
  <c r="H99" i="1"/>
  <c r="H97" i="1"/>
  <c r="H98" i="1"/>
  <c r="H96" i="1"/>
  <c r="G104" i="1"/>
  <c r="C13" i="7" s="1"/>
  <c r="H53" i="24"/>
  <c r="H57" i="24"/>
  <c r="H55" i="24"/>
  <c r="H56" i="24"/>
  <c r="H54" i="24"/>
  <c r="G58" i="24"/>
  <c r="C33" i="7" s="1"/>
  <c r="H156" i="18"/>
  <c r="H157" i="18"/>
  <c r="H159" i="18"/>
  <c r="H160" i="18"/>
  <c r="G162" i="18"/>
  <c r="C24" i="7" s="1"/>
  <c r="H155" i="18"/>
  <c r="H158" i="18"/>
  <c r="H161" i="18"/>
</calcChain>
</file>

<file path=xl/sharedStrings.xml><?xml version="1.0" encoding="utf-8"?>
<sst xmlns="http://schemas.openxmlformats.org/spreadsheetml/2006/main" count="2335" uniqueCount="858">
  <si>
    <t>Effective leaders maintain strong professional ethics and integrity to shape a vision of academic success for all students. They analyze and attack challenges and manage systems to position the school and students to achieve at high levels. They set clear, measurable and attainable goals. They create a cadre of high-quality teachers and cultivate leadership in others.</t>
  </si>
  <si>
    <t>Description</t>
  </si>
  <si>
    <t>A.  How did leadership develop the vision of learning?</t>
  </si>
  <si>
    <t>B.  How often is the vision of learning used to guide the policies/procedures and decisions of the school?</t>
  </si>
  <si>
    <t>C.  How often is the vision of learning reviewed and revised to reflect the current school community?</t>
  </si>
  <si>
    <t>No.</t>
  </si>
  <si>
    <t>Indicator</t>
  </si>
  <si>
    <t>Principal</t>
  </si>
  <si>
    <t>Principle</t>
  </si>
  <si>
    <t>Effective Leadership</t>
  </si>
  <si>
    <t>Average Score</t>
  </si>
  <si>
    <t>Our teachers maintain high academic expectations for all students.</t>
  </si>
  <si>
    <t>Our leadership guides the implementation of a vision of learning that is shared and supported by all stakeholders.</t>
  </si>
  <si>
    <t xml:space="preserve">Our leadership commits to sustaining a culture of high expectations for learning and growth of all students within a respectful, professional learning community for all staff. </t>
  </si>
  <si>
    <t>Our leadership competently manages school operations to provide a safe, efficient, and effective learning environment.</t>
  </si>
  <si>
    <t>Our leadership collaborates with staff, family and community members to meet diverse local community interests and needs.</t>
  </si>
  <si>
    <t>Based on all available student data, teachers intentionally plan instruction that supports every student in meeting rigorous learning goals including differentiated instruction and Universal Design for Learning.</t>
  </si>
  <si>
    <t>Our leadership implements a system of academic and fiscal accountability to ensure every student’s success.</t>
  </si>
  <si>
    <t>Our leadership commits to recruiting effective teachers who meet the state's criteria for being appropriately certified to teach diverse learners.</t>
  </si>
  <si>
    <t>Our leadership commits to retaining effective teachers who meet the state's criteria for being appropriately certified to teach diverse learners.</t>
  </si>
  <si>
    <t>Our leadership commits to equitably distributing effective and highly effective teachers, as defined by the Arizona Framework for Measuring Educator Effectiveness, among all schools to meet the needs of diverse learners.</t>
  </si>
  <si>
    <t>Our teachers have shared knowledge of the content standards and curricula.</t>
  </si>
  <si>
    <t>Our teachers implement evidenced-based, rigorous and relevant instruction.</t>
  </si>
  <si>
    <t>Our teachers have a strong understanding of types of assessment.</t>
  </si>
  <si>
    <t>Our teachers and appropriate other staff participate in ongoing, appropriate professional learning opportunities.</t>
  </si>
  <si>
    <t xml:space="preserve"> Our written curricula provide access to a well-rounded education that fully maximizes the potential of the education for all students.</t>
  </si>
  <si>
    <t>Our school year/calendar is organized to maximize instruction.</t>
  </si>
  <si>
    <t>Our staff has high expectations for learning for all students.</t>
  </si>
  <si>
    <t>Our school creates and maintains positive collaborative partnerships among families, communities, and school to support student learning.</t>
  </si>
  <si>
    <t>Our school day is organized to maximize instruction.</t>
  </si>
  <si>
    <t>Our written curricula align with the AZ State Standards and English Language Proficiency Standards, when appropriate, for all content areas.</t>
  </si>
  <si>
    <t>Our staff creates an environment which builds mutual respect among leadership, teachers, students, and families.</t>
  </si>
  <si>
    <t>Our school engages in ongoing, meaningful and inclusive communication among families, communities, and school.</t>
  </si>
  <si>
    <t>Our school day is organized to ensure sufficient time for non-instructional activities for students and staff.</t>
  </si>
  <si>
    <t>Our written curricula are evidence and standards based.</t>
  </si>
  <si>
    <t>Our school engages families in critical data-informed decisions that impact student learning.</t>
  </si>
  <si>
    <t>Our professional (contract) day is structured to support professional learning for all teachers and staff.</t>
  </si>
  <si>
    <t>Our written curricula accommodate the needs of all learners.</t>
  </si>
  <si>
    <t>Our school provides guidelines and safe practices relating to school health services.</t>
  </si>
  <si>
    <t>Our professional (contract) day is organized to provide appropriate planning and preparation time as well as collaboration opportunities for all teachers, staff, and administrators to ensure continuous improvement.</t>
  </si>
  <si>
    <t>Our entire staff participates in professional learning to support effective implementation of adopted curricula.</t>
  </si>
  <si>
    <t>Our school offers services to fully support the academic and social needs of students.</t>
  </si>
  <si>
    <t>Our school staff systematically monitors, reviews and evaluates the implementation and effectiveness of adopted curricula ensuring continuous improvement for all students.</t>
  </si>
  <si>
    <t>Our teachers collaborate with other teachers, administrators, parents, and education professional to ensure the success of all students.</t>
  </si>
  <si>
    <t>Leadership supports appropriate release time for teachers to participate in IEP meetings and needed planning to support diverse learners.</t>
  </si>
  <si>
    <t>Our staff has intentional conversations that impact school conditions and physical and emotional safety, valuing the rich heritage of all of Arizona’s communities and cultures</t>
  </si>
  <si>
    <t>Effective Teachers and Instruction</t>
  </si>
  <si>
    <t>Effective Organization of Time</t>
  </si>
  <si>
    <t>Conditions, Climate, and Culture</t>
  </si>
  <si>
    <t>Family and Community Engagement</t>
  </si>
  <si>
    <t>Principle 1 - Effective Leadership</t>
  </si>
  <si>
    <t>Indicator Descriptions (do not enter data here)</t>
  </si>
  <si>
    <t>Answer</t>
  </si>
  <si>
    <t>Meeting notes/minutes from stakeholder meetings</t>
  </si>
  <si>
    <t>Written vision, mission, and core belief statements</t>
  </si>
  <si>
    <t>Meeting notes/minutes from staff meetings</t>
  </si>
  <si>
    <t>Other (Explain)</t>
  </si>
  <si>
    <t>Rate each element/question:</t>
  </si>
  <si>
    <t>Ideal Output:</t>
  </si>
  <si>
    <t>Students believe that all staff and students share a vision of learning and is reflected in staff and student attitudes and behaviors.</t>
  </si>
  <si>
    <t>High student academic achievement and growth demonstrate a commitment of all staff and students to high expectations.</t>
  </si>
  <si>
    <t>Students believe that the school environment is psychologically, physically, and academically safe.</t>
  </si>
  <si>
    <t>Students, family, and community are actively involved as partners with the school.</t>
  </si>
  <si>
    <t>High student academic achievement and growth indicate a strong integrated infrastructure supporting every student’s success.</t>
  </si>
  <si>
    <t>Students’ diverse needs are being met by appropriately certified and effective teachers in every classroom.</t>
  </si>
  <si>
    <t>Students’ diverse needs are being met by appropriately certified and effective “continuing” teachers in every classroom.</t>
  </si>
  <si>
    <t>Students of color, students economically disadvantaged and students with special needs are not taught by inexperienced, unqualified, or ineffective educators at higher rates than students outside those demographics.</t>
  </si>
  <si>
    <t>Students display behaviors that demonstrate their commitment to rigorous goals created by themselves or in conjunction with their teachers.</t>
  </si>
  <si>
    <t>Every student receives the same guaranteed and viable curriculum, aligned to state standards.</t>
  </si>
  <si>
    <t>Students receive comprehensive lessons designed to meet the needs of all learners.</t>
  </si>
  <si>
    <t>Students are engaged in classrooms where they are encouraged to take responsibility for their own learning through effective instruction.</t>
  </si>
  <si>
    <t xml:space="preserve"> Students and teachers collaboratively utilize assessment data to plan, drive, and evaluate student learning outcomes.</t>
  </si>
  <si>
    <t xml:space="preserve"> Student achievement and growth increase due to teachers/staff actively engaged in differentiated professional learning.</t>
  </si>
  <si>
    <t xml:space="preserve">Students excel within a collaborative educational community which focuses on the holistic student. </t>
  </si>
  <si>
    <t>Student achievement and growth increase as students participate in a variety of intervention and enrichment programs.</t>
  </si>
  <si>
    <t xml:space="preserve">Students are engaged in a comprehensive instructional program supported by effective and efficient use of time. </t>
  </si>
  <si>
    <t>Students are engaged in non-instructional programs that offer cognitive, social, emotional, and physical benefits.</t>
  </si>
  <si>
    <t>Student attitudes reflect an understanding of a shared culture of life-long learning.</t>
  </si>
  <si>
    <t>Students engage in cohesive, effectively planned and well-articulated instructional programs across content and grade levels.</t>
  </si>
  <si>
    <t>The needs of diverse learners in our school are met based on the time teachers spend on planning and collaboration.</t>
  </si>
  <si>
    <t xml:space="preserve">Students are engaged in a variety of disciplines resulting in a well-rounded education. </t>
  </si>
  <si>
    <t>Students are engaged in evidence-based curricula, addressing diverse learner needs (student, teacher, and parent) that promotes a proper balance of cognitive knowledge levels.</t>
  </si>
  <si>
    <t xml:space="preserve">Students are engaged in curricula that is characterized by the use of effective instructional strategies and resources through a wide variety of disciplines. </t>
  </si>
  <si>
    <t xml:space="preserve">Student performance increases due to the continual alignment of the curriculum, standards, instruction, and assessment. </t>
  </si>
  <si>
    <t>Students view themselves as integral members of an inclusive school community which increases student efficacy.</t>
  </si>
  <si>
    <t>Student success thrives in an environment built on trust, communication, and mutual respect.</t>
  </si>
  <si>
    <t>Student voice is respected in a school community where their heritage and culture is valued and accepted.</t>
  </si>
  <si>
    <t>Students receive services from a trained school health care provider supported by school policies and procedures.</t>
  </si>
  <si>
    <t>Students and families feel confident that their needs, both academic and social, will be met by the school.</t>
  </si>
  <si>
    <t>Achievement increases when students are immersed in a strong partnership built among all school and community members.</t>
  </si>
  <si>
    <t>Students’ educational opportunities are extended beyond school environment/setting through linguistically and culturally accessible communication with communities and families.</t>
  </si>
  <si>
    <t>Students know that families and other educational stakeholders share an invested interest in data-based decisions guiding their education path to CCR through consistent communication.</t>
  </si>
  <si>
    <t>Ideal Output</t>
  </si>
  <si>
    <t>#</t>
  </si>
  <si>
    <t>Element</t>
  </si>
  <si>
    <t>Options</t>
  </si>
  <si>
    <t>Meeting notes/minutes from Leadership Team meetings</t>
  </si>
  <si>
    <t>Integrated action plans</t>
  </si>
  <si>
    <t>Staff and stakeholder surveys</t>
  </si>
  <si>
    <t>Classroom environment audits for evidence of high expectations</t>
  </si>
  <si>
    <t>Lesson plans (high expectations, data informed instruction, goals…)</t>
  </si>
  <si>
    <t>Compliance with state and Federal regulations</t>
  </si>
  <si>
    <t>Site audit of facilities, equipment, furniture</t>
  </si>
  <si>
    <t>Resource audit</t>
  </si>
  <si>
    <t>Meeting notes/minutes from Stakeholder meetings</t>
  </si>
  <si>
    <t>Family involvement activity calendar</t>
  </si>
  <si>
    <t>Samples of parent and community communication</t>
  </si>
  <si>
    <t>Assessment audit</t>
  </si>
  <si>
    <t>Balanced assessment system</t>
  </si>
  <si>
    <t>Assessment calendar</t>
  </si>
  <si>
    <t>Intervention calendar</t>
  </si>
  <si>
    <t>Intervention implementation plan</t>
  </si>
  <si>
    <t>Data decision making model</t>
  </si>
  <si>
    <t>Conversation notes</t>
  </si>
  <si>
    <t>Data dashboard / notes / wall / other system for ongoing/timely use of data</t>
  </si>
  <si>
    <t>Recruitment plans</t>
  </si>
  <si>
    <t>Hiring protocols and procedures</t>
  </si>
  <si>
    <t>Hiring records</t>
  </si>
  <si>
    <t>Written retention plan</t>
  </si>
  <si>
    <t>Teacher evaluations</t>
  </si>
  <si>
    <t>Evidence of appropriate certification</t>
  </si>
  <si>
    <t>Written equitable distribution plan</t>
  </si>
  <si>
    <t xml:space="preserve">Indicator Average Score: </t>
  </si>
  <si>
    <t>Classroom policies and procedures</t>
  </si>
  <si>
    <t>Student surveys/Student interviews</t>
  </si>
  <si>
    <t>Teacher lesson plans</t>
  </si>
  <si>
    <t>Student work</t>
  </si>
  <si>
    <t>PLC team minutes/agendas</t>
  </si>
  <si>
    <t>Classroom observations</t>
  </si>
  <si>
    <t>Informal student assessment information</t>
  </si>
  <si>
    <t>Curriculum mapping</t>
  </si>
  <si>
    <t>Pacing guides</t>
  </si>
  <si>
    <t>Formal and informal student assessment information analyzed</t>
  </si>
  <si>
    <t>Formal and informal student assessments provided</t>
  </si>
  <si>
    <t>Evidence of classroom level RTI</t>
  </si>
  <si>
    <t>Evidence of differentiated instruction</t>
  </si>
  <si>
    <t>Flexible student groupings evident</t>
  </si>
  <si>
    <t>Student data portfolios/Student data evident in classroom</t>
  </si>
  <si>
    <t>Report cards</t>
  </si>
  <si>
    <t>Progress reports</t>
  </si>
  <si>
    <t>Parent Meetings</t>
  </si>
  <si>
    <t>Evidence of user friendly data provided to teachers</t>
  </si>
  <si>
    <t>Evidence of RTI and/or referral process</t>
  </si>
  <si>
    <t>Assessment planner implemented</t>
  </si>
  <si>
    <t>Assessment system for instructional purposes</t>
  </si>
  <si>
    <t>Student data evident in classroom/Student data portfolios</t>
  </si>
  <si>
    <t>Job embedded professional learning</t>
  </si>
  <si>
    <t>Teachers seek professional development</t>
  </si>
  <si>
    <t>Teachers engaged in professional learning</t>
  </si>
  <si>
    <t>Teachers plan professional learning opportunities</t>
  </si>
  <si>
    <t>Coaching/mentoring for teachers evident</t>
  </si>
  <si>
    <t>Teachers provided regular assessment data and training on analysis</t>
  </si>
  <si>
    <t>Teachers provide regular feedback to admin/team regarding data use and needs</t>
  </si>
  <si>
    <t>Data use framework embedded in teacher instruction and planning</t>
  </si>
  <si>
    <t>Regular parent communication from teacher (newsletter, email blasts, etc.)</t>
  </si>
  <si>
    <t>Professional development offerings include data use and communication results</t>
  </si>
  <si>
    <t>Planning meeting minutes</t>
  </si>
  <si>
    <t>School Calendar</t>
  </si>
  <si>
    <t>Overview of Summer program enrichment and intervention offerings</t>
  </si>
  <si>
    <t>Overview of Intercession enrichment and intervention offerings</t>
  </si>
  <si>
    <t>PLC agendas and minutes</t>
  </si>
  <si>
    <t>Bell schedule</t>
  </si>
  <si>
    <t>Daily schedules</t>
  </si>
  <si>
    <t>Lesson plans</t>
  </si>
  <si>
    <t>Intervention schedules</t>
  </si>
  <si>
    <t>Governing Board Policies/ Professional Days</t>
  </si>
  <si>
    <t>21st Century Learning, after school activities, extra-curricular activities</t>
  </si>
  <si>
    <t>RED, MET, IEP meeting schedules</t>
  </si>
  <si>
    <t>Teacher duty lists (indicated supervised recess time for students)</t>
  </si>
  <si>
    <t>Food and Nutrition policies and procedures</t>
  </si>
  <si>
    <t>Co-curricular activity calendar and participation numbers</t>
  </si>
  <si>
    <t>Bell Schedules for recesses and lunch</t>
  </si>
  <si>
    <t>Schedule of professional learning opportunities for faculty and staff</t>
  </si>
  <si>
    <t>Peer to peer observation schedules</t>
  </si>
  <si>
    <t>Peer to peer observation notes</t>
  </si>
  <si>
    <t>Peer to peer feedback forms</t>
  </si>
  <si>
    <t>Professional day schedules</t>
  </si>
  <si>
    <t>Student contact daily schedules</t>
  </si>
  <si>
    <t>PLC schedules</t>
  </si>
  <si>
    <t>Articulations between grade levels</t>
  </si>
  <si>
    <t>IEP meetings schedules</t>
  </si>
  <si>
    <t>Physical/online curricula for all disciplines with academic standards</t>
  </si>
  <si>
    <t>Master schedule includes all disciplines with academic standards for all grade levels</t>
  </si>
  <si>
    <t>Adoption process is available/accessible to the public</t>
  </si>
  <si>
    <t>Revision cycle is public and includes multiple year cycle</t>
  </si>
  <si>
    <t>Adoption process includes a focus on alignment to state standards (content and ELP)</t>
  </si>
  <si>
    <t>Adoption cycle reflects what actually happened/occurred</t>
  </si>
  <si>
    <t>Pacing guides are available for all disciplines with academic standards</t>
  </si>
  <si>
    <t>Flexibility is provided in pacing guides on a number of indicators (remediation)</t>
  </si>
  <si>
    <t>Scope and sequence resources are provided for all disciplines with academic standards</t>
  </si>
  <si>
    <t>Horizontal and vertical alignment is evident in written curricula</t>
  </si>
  <si>
    <t>Tasks and activities have a depth of knowledge (DOK) range of 1 through 3</t>
  </si>
  <si>
    <t>Written Curricula provide content support for teachers, students and parents</t>
  </si>
  <si>
    <t>Includes extension and intervention opportunities – planning/pacing guides</t>
  </si>
  <si>
    <t>Opportunities for professional development for all staff are posted and available</t>
  </si>
  <si>
    <t>Gap analysis documentation/data is available for all staff</t>
  </si>
  <si>
    <t>Gap analysis cycle is public and includes multiple year cycle</t>
  </si>
  <si>
    <t>Action plan based on gap analysis data is available</t>
  </si>
  <si>
    <t>Curriculum Map (should contain connections to state academic standards)</t>
  </si>
  <si>
    <t>Written curriculum</t>
  </si>
  <si>
    <t>Grade lead or content meeting minutes</t>
  </si>
  <si>
    <t>Attendance records</t>
  </si>
  <si>
    <t>Celebrations of learning/attendance/growth/behavior</t>
  </si>
  <si>
    <t>Communications - points of pride/newsletters</t>
  </si>
  <si>
    <t>Observations between teachers and students</t>
  </si>
  <si>
    <t>Inclusive practices-build culture through conversations- PLC notes</t>
  </si>
  <si>
    <t>Culture - reporting progress of all students</t>
  </si>
  <si>
    <t>Comprehensive Multi-Hazard Emergency Readiness Plan (ERP)</t>
  </si>
  <si>
    <t>Translation services provided to parents/community</t>
  </si>
  <si>
    <t>Other(Explain)</t>
  </si>
  <si>
    <t>Nurse visits/trends/testing dates</t>
  </si>
  <si>
    <t>Community Resource Fair</t>
  </si>
  <si>
    <t>Culturally inclusive parent participation activities</t>
  </si>
  <si>
    <t>Record of regular teacher/parent communication</t>
  </si>
  <si>
    <t>Record of families' and community leaders' involvement in governance/planning</t>
  </si>
  <si>
    <t>Regular visitor greeting and assistance</t>
  </si>
  <si>
    <t>Information on how to volunteer</t>
  </si>
  <si>
    <t>Parent survey</t>
  </si>
  <si>
    <t>Title I Parent Compact</t>
  </si>
  <si>
    <t>"New Student" flyer/handbook for parents</t>
  </si>
  <si>
    <t>Leadership team minutes indicating time for parental involvement discussion</t>
  </si>
  <si>
    <t>Multi-language agendas/surveys/announcements for parental involvement</t>
  </si>
  <si>
    <t>Calendar of recruitement events</t>
  </si>
  <si>
    <t>Monthly school calendar or newsletter sent to parents with activities</t>
  </si>
  <si>
    <t>Other (explain)</t>
  </si>
  <si>
    <t>Annual evaluation of extracurricular activities</t>
  </si>
  <si>
    <t>Posters of parent education activities prominently displayed</t>
  </si>
  <si>
    <t>Multiple forms of communication about parent education activities</t>
  </si>
  <si>
    <t>Documentation on details of volunteer policy</t>
  </si>
  <si>
    <t>Annual parent/student/teacher meeting to set and support individual learning goals.</t>
  </si>
  <si>
    <t>Communication informing parents of decisions made by the School Improvement Team</t>
  </si>
  <si>
    <t>Updated Parent Portal (with grades)</t>
  </si>
  <si>
    <t>Minutes of School Improvement Team meetings with parent members</t>
  </si>
  <si>
    <t>Principle 2 - Effective Teachers and Instruction</t>
  </si>
  <si>
    <t>(Ideal = 3.00)</t>
  </si>
  <si>
    <t xml:space="preserve">Effective instruction occurs with quality teaching in a student-centered, safe environment where there are high expectations for all students to succeed. Teachers have a solid knowledge of the content they teach and a common understanding of the content standards and curricula. It includes intentional planning and emphasizes evidence-based best practices for teaching and learning.  It also requires teachers to have a strong understanding of the assessment system and how to use data to make instructional decisions for all students.    </t>
  </si>
  <si>
    <t>Continuum of service Options for special populations (SPED, EL, etc.)</t>
  </si>
  <si>
    <t>Data Summary:</t>
  </si>
  <si>
    <t>Principle 3 - Effective Organization of Time</t>
  </si>
  <si>
    <t>Principle 4 - Effective Curriculum</t>
  </si>
  <si>
    <t>Principle 5 - Conditions, Climate, and Culture</t>
  </si>
  <si>
    <t>Effective curricula are evidence-based resources used for teaching and learning aligned to Arizona standards in all content areas. Districts and schools adopt local curricula. An effective curriculum ensures a continuum of inclusive, equitable and challenging learning opportunities, high expectations for learning and access to a well-rounded education for all learners.</t>
  </si>
  <si>
    <t xml:space="preserve">Inclusive schools are conducive to student learning, fulfillment and well-being, as well as professional satisfaction, morale and effectiveness. Students, parents, teachers, administrators and other stakeholders contribute to their school’s culture, as do other influences such as the local community, the policies that govern how it operates and the school’s founding principles. School conditions, climate and culture are impacted by the beliefs, perceptions, relationships, attitudes and written and unwritten rules that shape and influence every aspect of how a school functions. They also encompass concrete issues such as student physical and emotional safety, a healthy school environment, the orderliness of classrooms and public spaces and the degree to which a school embraces and celebrates racial, ethnic, linguistic, academic and cultural diversity.  </t>
  </si>
  <si>
    <t>Family and Community Engagement is an essential component of improving outcomes for children and youth. Effective family and community engagement is a reciprocal partnership among families, communities and schools that reflects a shared responsibility to foster children's development and learning.</t>
  </si>
  <si>
    <t>Principle 6 - Family and Community Engagement</t>
  </si>
  <si>
    <t>Students have access to evidence-based curriculum and materials aligned to AZ State Standards.</t>
  </si>
  <si>
    <t>Students feel successful because they feel supported through a variety of opportunities and programs.</t>
  </si>
  <si>
    <t>Trends: High/Low Scores</t>
  </si>
  <si>
    <t>Principle 1</t>
  </si>
  <si>
    <t>Principle 2</t>
  </si>
  <si>
    <t>Principle 3</t>
  </si>
  <si>
    <t>Principle 4</t>
  </si>
  <si>
    <t>Principle 5</t>
  </si>
  <si>
    <t>Principle 6</t>
  </si>
  <si>
    <t>Effective Curriculum</t>
  </si>
  <si>
    <t>INSTRUCTIONS:</t>
  </si>
  <si>
    <t>School calendar</t>
  </si>
  <si>
    <t>Professional Learning Calendar</t>
  </si>
  <si>
    <t>Schedules daily/weekly</t>
  </si>
  <si>
    <t>Includes guidance for extension and interventions</t>
  </si>
  <si>
    <t>Resources to support teachers in the instruction of extension and interventions</t>
  </si>
  <si>
    <t>LEA resources with guidance on school environment</t>
  </si>
  <si>
    <t>LEA resources with guidance on staff cultural inclusion</t>
  </si>
  <si>
    <t>Policies/procedures specific for health services</t>
  </si>
  <si>
    <t>PD provided to all school health staff</t>
  </si>
  <si>
    <t>Parent survey results indicating communication to parents</t>
  </si>
  <si>
    <t>Regular (at least monthly) parent education activities</t>
  </si>
  <si>
    <t>Record of regular teacher/parent communication throughout school year</t>
  </si>
  <si>
    <t>Regular observance of adults and students acting respectful and/or collaboratively</t>
  </si>
  <si>
    <t>Parent Handbook with parental involvement description</t>
  </si>
  <si>
    <t>Procedures and plans relative to emergency preparedness</t>
  </si>
  <si>
    <t>Coding and standards are present in all resources supporting academic disciplines</t>
  </si>
  <si>
    <t xml:space="preserve">Schedule of Curriculum Adoption with Process and Criteria for Selecting Curriculum </t>
  </si>
  <si>
    <t>Content Area/Grade Level Pacing Guide</t>
  </si>
  <si>
    <t xml:space="preserve">Calendar of Professional Learning Events </t>
  </si>
  <si>
    <t>Course Catalog or List of Course Offerings for students</t>
  </si>
  <si>
    <t>Adoption process includes public/parents/teachers/administrators/content experts</t>
  </si>
  <si>
    <t>Events during which LEA embraces cultural diversity</t>
  </si>
  <si>
    <t>Monitoring intervention deployed</t>
  </si>
  <si>
    <t>Evidence-based model that  promotes mutual respect among stakeholders</t>
  </si>
  <si>
    <t>Comprehensive support (including health/social) services available to families</t>
  </si>
  <si>
    <t>School team (Site Council, School Improvement) is demographically representitive</t>
  </si>
  <si>
    <t>Record of regular staff/teacher/parent communication regarding updating events</t>
  </si>
  <si>
    <t>Record of regular communication regarding updating meetings and events</t>
  </si>
  <si>
    <t>Posted information on financial assistance / waiver fees on activities for families</t>
  </si>
  <si>
    <t>Annual parent/student/teacher meeting to set / support individual learning goals</t>
  </si>
  <si>
    <t>Communication informing parents about School Improvement Team decisions</t>
  </si>
  <si>
    <t>Agendas/minutes/flers for meetings / courses / other parent events</t>
  </si>
  <si>
    <t>Evidence of vision / mission / core beliefs posted in office / classrooms</t>
  </si>
  <si>
    <t>Yes</t>
  </si>
  <si>
    <t>Yes, many</t>
  </si>
  <si>
    <t>Yes, some</t>
  </si>
  <si>
    <t xml:space="preserve">one size fits all </t>
  </si>
  <si>
    <r>
      <t xml:space="preserve">Yes, individual </t>
    </r>
    <r>
      <rPr>
        <b/>
        <sz val="10"/>
        <color theme="1"/>
        <rFont val="Segoe UI Semibold"/>
        <family val="2"/>
      </rPr>
      <t>or</t>
    </r>
    <r>
      <rPr>
        <sz val="10"/>
        <color theme="1"/>
        <rFont val="Segoe UI Semibold"/>
        <family val="2"/>
      </rPr>
      <t xml:space="preserve"> collaborative time, </t>
    </r>
    <r>
      <rPr>
        <b/>
        <sz val="10"/>
        <color theme="1"/>
        <rFont val="Segoe UI Semibold"/>
        <family val="2"/>
      </rPr>
      <t>bi</t>
    </r>
    <r>
      <rPr>
        <sz val="10"/>
        <color theme="1"/>
        <rFont val="Segoe UI Semibold"/>
        <family val="2"/>
      </rPr>
      <t>-weekly</t>
    </r>
  </si>
  <si>
    <r>
      <t xml:space="preserve">Yes, both individual </t>
    </r>
    <r>
      <rPr>
        <b/>
        <sz val="10"/>
        <color theme="1"/>
        <rFont val="Segoe UI Semibold"/>
        <family val="2"/>
      </rPr>
      <t>and</t>
    </r>
    <r>
      <rPr>
        <sz val="10"/>
        <color theme="1"/>
        <rFont val="Segoe UI Semibold"/>
        <family val="2"/>
      </rPr>
      <t xml:space="preserve"> collaborative time </t>
    </r>
    <r>
      <rPr>
        <b/>
        <sz val="10"/>
        <color theme="1"/>
        <rFont val="Segoe UI Semibold"/>
        <family val="2"/>
      </rPr>
      <t>weekly</t>
    </r>
  </si>
  <si>
    <r>
      <t xml:space="preserve">Yes, individual </t>
    </r>
    <r>
      <rPr>
        <b/>
        <sz val="10"/>
        <color theme="1"/>
        <rFont val="Segoe UI Semibold"/>
        <family val="2"/>
      </rPr>
      <t xml:space="preserve">or </t>
    </r>
    <r>
      <rPr>
        <sz val="10"/>
        <color theme="1"/>
        <rFont val="Segoe UI Semibold"/>
        <family val="2"/>
      </rPr>
      <t xml:space="preserve">collaborative time, </t>
    </r>
    <r>
      <rPr>
        <b/>
        <sz val="10"/>
        <color theme="1"/>
        <rFont val="Segoe UI Semibold"/>
        <family val="2"/>
      </rPr>
      <t>monthly or less</t>
    </r>
  </si>
  <si>
    <t>A.  Are high expectations for learning and growth of all students reflected in clear, measurable goals, policies/procedures and all decisions; based on all available data?</t>
  </si>
  <si>
    <t>C. Are policies/procedures written to allow teachers both individual and collaborative time to use data and plan to meet student learning goals, cultivating mutual respect and collegiality among staff?</t>
  </si>
  <si>
    <t>Yes, most</t>
  </si>
  <si>
    <t>Yes, all</t>
  </si>
  <si>
    <t>No, not current</t>
  </si>
  <si>
    <t>No plans</t>
  </si>
  <si>
    <t>Yes, multiple</t>
  </si>
  <si>
    <t>Yes, minimal</t>
  </si>
  <si>
    <t>No</t>
  </si>
  <si>
    <t>Systematically collects and reviews</t>
  </si>
  <si>
    <t>Collects, but doesn't review</t>
  </si>
  <si>
    <t>Collects and reviews</t>
  </si>
  <si>
    <t>Yes, numerous</t>
  </si>
  <si>
    <t>Regularly</t>
  </si>
  <si>
    <t>Sometimes</t>
  </si>
  <si>
    <t>Minimally</t>
  </si>
  <si>
    <t>Does not share data</t>
  </si>
  <si>
    <t>Yes, a wide variety</t>
  </si>
  <si>
    <t xml:space="preserve">Attempts to </t>
  </si>
  <si>
    <t>Yes, with the leadership team</t>
  </si>
  <si>
    <t>Yes, with no input</t>
  </si>
  <si>
    <t>Using a data based decision making process</t>
  </si>
  <si>
    <r>
      <t>Using a</t>
    </r>
    <r>
      <rPr>
        <b/>
        <sz val="10"/>
        <color theme="1"/>
        <rFont val="Segoe UI Semibold"/>
        <family val="2"/>
      </rPr>
      <t xml:space="preserve"> robust</t>
    </r>
    <r>
      <rPr>
        <sz val="10"/>
        <color theme="1"/>
        <rFont val="Segoe UI Semibold"/>
        <family val="2"/>
      </rPr>
      <t xml:space="preserve"> data based decision making process</t>
    </r>
  </si>
  <si>
    <r>
      <t>Using a data based decision making process,</t>
    </r>
    <r>
      <rPr>
        <b/>
        <sz val="10"/>
        <color theme="1"/>
        <rFont val="Segoe UI Semibold"/>
        <family val="2"/>
      </rPr>
      <t xml:space="preserve"> but without staff input</t>
    </r>
  </si>
  <si>
    <t xml:space="preserve"> Yes, in real time</t>
  </si>
  <si>
    <t>Yes, but not in real time</t>
  </si>
  <si>
    <t>Minimal data only</t>
  </si>
  <si>
    <t>In beginning stages</t>
  </si>
  <si>
    <t>Making an attempt</t>
  </si>
  <si>
    <t>Yes, but it often needs to be changed throughout the year</t>
  </si>
  <si>
    <t>Yes, ensures they are in place</t>
  </si>
  <si>
    <t>Expects they are in place</t>
  </si>
  <si>
    <t>Assumes they are in place</t>
  </si>
  <si>
    <t>Some systems</t>
  </si>
  <si>
    <t>The LEA and/or school Leadership has a plan in place and follows it to equitably distribute effective and highly effective teachers to meet the needs of diverse learners</t>
  </si>
  <si>
    <t>All</t>
  </si>
  <si>
    <t>Some</t>
  </si>
  <si>
    <t>Few</t>
  </si>
  <si>
    <t>None</t>
  </si>
  <si>
    <t>Yes, in some classrooms</t>
  </si>
  <si>
    <t>is not evident</t>
  </si>
  <si>
    <t>Very little</t>
  </si>
  <si>
    <t>Limited</t>
  </si>
  <si>
    <t>Frequently</t>
  </si>
  <si>
    <t>Rarely</t>
  </si>
  <si>
    <t>learning goals, success criteria, and possible student misconceptions</t>
  </si>
  <si>
    <t xml:space="preserve">B.  Lesson planning includes: </t>
  </si>
  <si>
    <t>learning goals, success criteria</t>
  </si>
  <si>
    <t>learning goals</t>
  </si>
  <si>
    <t>Very few</t>
  </si>
  <si>
    <t>the group and all individual students</t>
  </si>
  <si>
    <t>the group and some individual students</t>
  </si>
  <si>
    <t>some of the group but not for individual students</t>
  </si>
  <si>
    <t>not appropriate for the group or individual students</t>
  </si>
  <si>
    <t>Essential</t>
  </si>
  <si>
    <t>Not a part of instruction</t>
  </si>
  <si>
    <t>Teachers intentionally develop and ask high level lesson questions</t>
  </si>
  <si>
    <t>Teachers develop and ask some high level lesson questions</t>
  </si>
  <si>
    <t>Teachers ask some questions spontaneously</t>
  </si>
  <si>
    <t>are not used</t>
  </si>
  <si>
    <t>F. How often does student questioning  help guide classroom discourse?</t>
  </si>
  <si>
    <t>Almost never</t>
  </si>
  <si>
    <t>Occasionally</t>
  </si>
  <si>
    <t xml:space="preserve">is valued and consistently evident </t>
  </si>
  <si>
    <t>H. Collaboration between teacher to student and student to student…</t>
  </si>
  <si>
    <t xml:space="preserve"> seems valued and sometimes evident </t>
  </si>
  <si>
    <t xml:space="preserve">is rarely evident </t>
  </si>
  <si>
    <t>Very limited</t>
  </si>
  <si>
    <t>specific and actionable</t>
  </si>
  <si>
    <t>specific but not always actionable</t>
  </si>
  <si>
    <t>not specific or actionable</t>
  </si>
  <si>
    <t>to become knowledgeable of their own data, and to seek and value alternative modes of investigation or problem-solving</t>
  </si>
  <si>
    <t xml:space="preserve">K.  How are students encouraged to use their own data? </t>
  </si>
  <si>
    <t>to become knowledgeable of their own data</t>
  </si>
  <si>
    <t>to look at  their own data</t>
  </si>
  <si>
    <t>Students are not included in the data discussion</t>
  </si>
  <si>
    <t>Yes, some coherence</t>
  </si>
  <si>
    <t xml:space="preserve">Yes, significant coherence </t>
  </si>
  <si>
    <t>E.  How many teachers use differentiated, in-the-moment, checks for understanding and in-class assessments to ensure individual student progress between benchmark assessments?</t>
  </si>
  <si>
    <t>F.  How many teachers use evidence of learning (both qualitative and quantitative data) to determine the next instructional steps and provide actionable feedback to student?</t>
  </si>
  <si>
    <t>Not always</t>
  </si>
  <si>
    <t>H. What access to user-friendly, succinct data reports, which include item-level analysis, standards-level analysis, and achievement do your educators have?</t>
  </si>
  <si>
    <t>All, to all levels</t>
  </si>
  <si>
    <t>All, to some levels</t>
  </si>
  <si>
    <t>Available, but not used</t>
  </si>
  <si>
    <t>Available, not used on a regular basis</t>
  </si>
  <si>
    <t>K.  Is data used for accountability precisely defined and understood?</t>
  </si>
  <si>
    <t>Generally defined and understood</t>
  </si>
  <si>
    <t>Loosely defined and understood</t>
  </si>
  <si>
    <t>B.  How many teachers establish goals and high expectations for all student learning in all content areas, including goals for closing achievement gaps, when applicable?</t>
  </si>
  <si>
    <t>C. How many grade level teams/content areas have a common understanding of the content standards?</t>
  </si>
  <si>
    <t>D.  Do teachers use Universal Design for Learning (UDL) in planning lessons (UDL is specifically stated in ESSA)?</t>
  </si>
  <si>
    <t>D.  Do  teachers employ a variety of student engagement strategies and best practices?</t>
  </si>
  <si>
    <t>J.  Feedback to students  is…</t>
  </si>
  <si>
    <t>A. Do teachers understand and  implement a balance of assessment types?</t>
  </si>
  <si>
    <t>D. How many students know their end goals, how they perform on assessments, and understand what action steps they need to take to improve and advance?</t>
  </si>
  <si>
    <t>I.  Do teachers have access to or are they promptly provided with actionable data in a usable format to make evidence-based decisions and support continuous improvement?</t>
  </si>
  <si>
    <t>J.  Are diagnostics and screeners available and used appropriately?</t>
  </si>
  <si>
    <t>A.  Are learning opportunities  differentiated based on data  including content knowledge and pedagogy; curriculum implementation; student assessment, all types from formative through summative; student engagement; classroom management;  and systemic, ongoing, high-quality training on effective data use and technology use?</t>
  </si>
  <si>
    <t>Sporadically</t>
  </si>
  <si>
    <t>Scheduled but do not focus on  increasing student learning</t>
  </si>
  <si>
    <t>C.  Do appropriate staff know the different types of available data and which kind of data to use for which decision?</t>
  </si>
  <si>
    <t>A few</t>
  </si>
  <si>
    <t>D.  Do educators understand our framework for collecting, storing, accessing, and disseminating district, school, and student-level data?</t>
  </si>
  <si>
    <t>E.  Do educators continuously access, interpret, analyze, act upon, and communicate multiple types of data from the classroom, the school, the district or charter holder, the state and other sources (e.g., research, community data, etc.) to improve student outcomes?</t>
  </si>
  <si>
    <t>F.  Is parent communication  consistent, frequent, data-based and focused on student learning and social growth?</t>
  </si>
  <si>
    <t xml:space="preserve">Not frequent </t>
  </si>
  <si>
    <t>G.  Do ongoing coaching and mentoring opportunities exist?</t>
  </si>
  <si>
    <t>Yes. Explicit teacher action plans</t>
  </si>
  <si>
    <t xml:space="preserve">Yes </t>
  </si>
  <si>
    <t>Yes, but general planning</t>
  </si>
  <si>
    <t>Yes,  well planned, targeted, evidence-based; with an evaluation component</t>
  </si>
  <si>
    <t>Either intervention or enrichment</t>
  </si>
  <si>
    <t>N/A</t>
  </si>
  <si>
    <t>optimize instructional time in all content areas</t>
  </si>
  <si>
    <t>optimize instructional time in some content areas</t>
  </si>
  <si>
    <t>optimize instructional time for ELA and MATH only</t>
  </si>
  <si>
    <t>vary throughout the school with no consistency or do not consistently optimize instructional time</t>
  </si>
  <si>
    <t>Yes, for all</t>
  </si>
  <si>
    <t>Yes, daily</t>
  </si>
  <si>
    <t>Yes, but not daily</t>
  </si>
  <si>
    <t>Scheduled, but lacking</t>
  </si>
  <si>
    <t>B. Is lunchtime scheduled so that students have plenty of time to leisurely eat adequate amounts of food to meet their nutritional needs?</t>
  </si>
  <si>
    <t>C.  Are co-curricular activities available for all students?</t>
  </si>
  <si>
    <t>Yes, a large variety</t>
  </si>
  <si>
    <t>D.  Are opportunities provided for peer to peer observation and feedback and other collaboration?</t>
  </si>
  <si>
    <t>C. Do externships exist to meet and maintain certification ?</t>
  </si>
  <si>
    <t>Yes, weekly</t>
  </si>
  <si>
    <t>Yes, biweekly</t>
  </si>
  <si>
    <t>Yes, monthly</t>
  </si>
  <si>
    <t>Many</t>
  </si>
  <si>
    <t>B.  Do regularly scheduled opportunities exist for grade level/content articulation and across discipline teams to analyze data for consistent student growth?</t>
  </si>
  <si>
    <t>C.  Does leadership support and ensure release time for teachers to participate in IEP meetings and needed planning to support diverse learners?</t>
  </si>
  <si>
    <t xml:space="preserve">Yes, appropriate and adequate </t>
  </si>
  <si>
    <t>Provided, but insufficent</t>
  </si>
  <si>
    <t>Yes, all students do</t>
  </si>
  <si>
    <t>All students have access to most disciplines listed</t>
  </si>
  <si>
    <t>All students have access to some disciplines listed</t>
  </si>
  <si>
    <t>B.  Do students have access to a school media center ?</t>
  </si>
  <si>
    <t>Yes, staffed by a certified librarian</t>
  </si>
  <si>
    <t>C.  Do students have access to appropriate technology resources?</t>
  </si>
  <si>
    <t xml:space="preserve"> Yes, all student, either through a 1:1 program or through embedded classroom technology</t>
  </si>
  <si>
    <t>Yes, all students, shared via computer labs, computer carts or personal technology devices</t>
  </si>
  <si>
    <t>Some students</t>
  </si>
  <si>
    <t>Mostly</t>
  </si>
  <si>
    <t>A.  Do pacing guides provide flexibility based on diverse learner needs?</t>
  </si>
  <si>
    <t>B.  Do content learning progressions reflect an appropriate scope and sequence with coherence including vertical and horizontal alignment?</t>
  </si>
  <si>
    <t>Yes, with some alignment</t>
  </si>
  <si>
    <t>D. Does curricula address the content needs of teachers, students and parents?</t>
  </si>
  <si>
    <t>Yes, within all disciplines</t>
  </si>
  <si>
    <t>Within Math and ELA, only</t>
  </si>
  <si>
    <t>B. Do the curricula consider diverse learners and special populations?</t>
  </si>
  <si>
    <t>C.  Do curricula include Systems of Support / Multi-Tier System of Support (Universal Design for Learning [UDL] specifically in ESSA, positive behavior supports, schoolwide alternatives to suspension, etc.)</t>
  </si>
  <si>
    <t>Yes, but only some</t>
  </si>
  <si>
    <t>Yes, chosen based on data/evidence of need</t>
  </si>
  <si>
    <t>Yes, but not chosen based on data/evidence of need</t>
  </si>
  <si>
    <t>Varied only</t>
  </si>
  <si>
    <t>Yes, in all content areas</t>
  </si>
  <si>
    <t>Yes, in most content areas</t>
  </si>
  <si>
    <t>ELA and Math only</t>
  </si>
  <si>
    <t>Yes, in all content area</t>
  </si>
  <si>
    <t>Yes, intentionally</t>
  </si>
  <si>
    <t>A.  Does staff intentionally foster trusting interpersonal relationships with students and families?</t>
  </si>
  <si>
    <t>B.  Does staff engage in the development and understanding of policies/procedures and plans that explicitly outline continuous improvement and high expectations for learning for all students?</t>
  </si>
  <si>
    <t>Usually</t>
  </si>
  <si>
    <t>Yes, consistently</t>
  </si>
  <si>
    <t>Yes, often</t>
  </si>
  <si>
    <t>LEA developed</t>
  </si>
  <si>
    <t>Yes, informally</t>
  </si>
  <si>
    <t>Tacitly</t>
  </si>
  <si>
    <t xml:space="preserve">Yes, by all personnel </t>
  </si>
  <si>
    <t>Yes, by many</t>
  </si>
  <si>
    <t xml:space="preserve">Yes, for all </t>
  </si>
  <si>
    <t>Yes, for some</t>
  </si>
  <si>
    <t>Yes, regular, two-way and meaningful</t>
  </si>
  <si>
    <t>One way only</t>
  </si>
  <si>
    <t xml:space="preserve">D. Does the school communicate methods for becoming an effective advocate for children and their education? </t>
  </si>
  <si>
    <t>Yes, regularly</t>
  </si>
  <si>
    <t>Infrequently</t>
  </si>
  <si>
    <t>E. Are communication strategies  culturally, demographically and linguistically appropriate?</t>
  </si>
  <si>
    <t>Yes, always</t>
  </si>
  <si>
    <t>Yes, sometimes</t>
  </si>
  <si>
    <t xml:space="preserve">Yes, but doesn't meet regularly </t>
  </si>
  <si>
    <t>Yes, meets on a regulaly scheduled basis</t>
  </si>
  <si>
    <t xml:space="preserve">No </t>
  </si>
  <si>
    <t>Seldom meets</t>
  </si>
  <si>
    <t>B.  Does the school communicates its Integrated Action Plan to all stakeholders, including updates, successes and changes?</t>
  </si>
  <si>
    <t>Yes, twice a year</t>
  </si>
  <si>
    <t>Yes, once a year</t>
  </si>
  <si>
    <t>C. Do opportunities to dialogue about different types of data exist?</t>
  </si>
  <si>
    <t>D. Does the school support parents in their responsibilities to monitor student progress towards individual learning goals?</t>
  </si>
  <si>
    <t xml:space="preserve">Comments  &amp;  Notes </t>
  </si>
  <si>
    <t xml:space="preserve">Comments &amp; Notes </t>
  </si>
  <si>
    <t>Written vision, mission and core belief statements</t>
  </si>
  <si>
    <t>Evidence of vision, mission and core beliefs posted in office areas and classrooms</t>
  </si>
  <si>
    <t>Check and add evidence that supports Rating</t>
  </si>
  <si>
    <t>PLC notes</t>
  </si>
  <si>
    <t>Data dashboard or other evidence that data is shared in  timely and useable format</t>
  </si>
  <si>
    <t>Procedures and plans relative to emergency preparedness,</t>
  </si>
  <si>
    <t>Data dashboard / data books / notes / wall or other evidence that data is shared in  timely and useable format, or student data books / notes / wall</t>
  </si>
  <si>
    <t>Classroom observations or Classroom environment audits for evidence of high expectations</t>
  </si>
  <si>
    <t>Final Steps:  Summary and Needs Identification</t>
  </si>
  <si>
    <t>G. Do teachers create a classroom environment where students hold themselves accountable for their individual learning?</t>
  </si>
  <si>
    <t>F.  Do teachers purposefully and intentionally use MTSS principles to create an environment that empowers all students to be successful in their learning and reach expected levels of achievement?</t>
  </si>
  <si>
    <t>D. Are curricula implemented with fidelity?</t>
  </si>
  <si>
    <t>Some, with loose fidelty</t>
  </si>
  <si>
    <t>Some, with some fidelity</t>
  </si>
  <si>
    <t>FINAL SUMMARY</t>
  </si>
  <si>
    <t>INSTRUCTIONS:  Review the summary of your data below for each Principle, then complete the Summary and Needs Identification at the end.</t>
  </si>
  <si>
    <t>Notes / Additional evidence</t>
  </si>
  <si>
    <t>Evidence of differentiates instruction</t>
  </si>
  <si>
    <t>Continuum of service options for special populations (SPED, EL, etc.)</t>
  </si>
  <si>
    <t>Teachers seek professional development, are engaged in professional learning, and/or help plan professional learning opportunities</t>
  </si>
  <si>
    <t>Coding and standards are present in all resources supporting disciplines with academic standards</t>
  </si>
  <si>
    <t>Includes public/parents/teachers/administrators/content experts/community and any interested parties</t>
  </si>
  <si>
    <t>Includes guidance for extension and interventions*</t>
  </si>
  <si>
    <t>Resources to support teachers in the instruction of extension and interventions*</t>
  </si>
  <si>
    <t>Please see additional MTSS support documents – Behavior also in Climate</t>
  </si>
  <si>
    <t>Course Catalog or List of Course Offerings for students (preferably with course descriptions)</t>
  </si>
  <si>
    <t>Schedule of Curriculum Adoption along with Process and Criteria for Selecting Curriculum (should be in place for each discipline)</t>
  </si>
  <si>
    <t>Content Area/Grade Level Pacing Guide (reflects flexibility, appropriate scope and sequence, and responsiveness to the needs of students, teachers, parents</t>
  </si>
  <si>
    <t>Calendar of Professional Learning Events (Can include professional learning objectives for each event(s) and target audience)</t>
  </si>
  <si>
    <t>School calendar / Schedules</t>
  </si>
  <si>
    <t>LEA provides translation services to parents and community members</t>
  </si>
  <si>
    <t>LEA provides/promotes events that embrace cultural diversity</t>
  </si>
  <si>
    <t>LEA uses a guide or planning template to create a Comprehensive Multi-Hazard Emergency Readiness Plan (ERP)</t>
  </si>
  <si>
    <t>LEA identifies resources that provide guidance on school environment</t>
  </si>
  <si>
    <t>LEA identifies resources that provide guidance on cultural inclusion to all staff</t>
  </si>
  <si>
    <t>Nurse visits/ trends/testing dates</t>
  </si>
  <si>
    <t>Attendance</t>
  </si>
  <si>
    <t>LEA has written policies and procedures specific to school health services.</t>
  </si>
  <si>
    <t>LEA provides professional development to all school health staff.</t>
  </si>
  <si>
    <t xml:space="preserve">Comprehensive support services, including health and social services, are available to students and their families in a timely manner. </t>
  </si>
  <si>
    <t>Resource Fair held for families to provide information on available community resources.</t>
  </si>
  <si>
    <t>Parent participation in parent education activities is inclusive of the school's demographics.</t>
  </si>
  <si>
    <t xml:space="preserve">Records of communication between the teacher and parent to indicate regular communication throughout the school year. </t>
  </si>
  <si>
    <t>Documentation of families and key community leaders are involved in the governance of and planning for our school.</t>
  </si>
  <si>
    <t xml:space="preserve">Visitors are greeted and assisted when they enter our buildings. </t>
  </si>
  <si>
    <t>Information on how to volunteer.</t>
  </si>
  <si>
    <t xml:space="preserve">Adults and students can be observed supporting and encouraging respectful and collaborative behavior. </t>
  </si>
  <si>
    <t>Access to membership profile of your school team (Site Council, School Improvement) representative of schools demographics</t>
  </si>
  <si>
    <t>Agendas,  minutes, flyers  of  meetings/courses / curriculum nights  and other events held at the school for parents</t>
  </si>
  <si>
    <t>Parental survey document(s)</t>
  </si>
  <si>
    <t>Title 1 Parent Compact</t>
  </si>
  <si>
    <t>Parent Handbook, plan(s) describing how the school involves parents</t>
  </si>
  <si>
    <t>New student flyer/handbook for parents</t>
  </si>
  <si>
    <t>Leadership team minutes indicating an allocated time where parental involvement is discussed</t>
  </si>
  <si>
    <t>Calendar describing recruitment events, time and place</t>
  </si>
  <si>
    <t>Parent Education activities occur at least once a month throughout the school year.</t>
  </si>
  <si>
    <t xml:space="preserve">An annual evaluation of all extracurricular activities is conducted to provide data to parents on impact of programs. </t>
  </si>
  <si>
    <t xml:space="preserve">Information on financial assistance (waiver fees) is included in any information on co-currular activities that is given to families. </t>
  </si>
  <si>
    <t xml:space="preserve">Posters of upcoming parent education programs are prominently displayed. </t>
  </si>
  <si>
    <t>Parent education activities are announced via multiple platforms: social media, flyers, website, marquee</t>
  </si>
  <si>
    <t>Documents describing the system the LEA/ schools use to recruit volunteers,  including how to apply, description of work to be done; hours and dates volunteers are needed.</t>
  </si>
  <si>
    <t>Parents and students meet annually with their teachers to set and support individual learning goals.</t>
  </si>
  <si>
    <t>Newsletter or other communication informing parents to decisions made by the School Improvement  Team</t>
  </si>
  <si>
    <t>Survey results determine how information is sent to parents.</t>
  </si>
  <si>
    <t>Minutes of School Improvement Team meetings which show that parents are members of the team during data discussions.</t>
  </si>
  <si>
    <t>Updated Parent Portal (web based student progress report by subject and overall grades for each quarter)</t>
  </si>
  <si>
    <t xml:space="preserve">School calendar or newsletter sent to parents each month and posted on the school website. This monthly announcement lists extracurricular activities that include academic support services, social and cultural enrichment activites, and recreational and sports opportunities. </t>
  </si>
  <si>
    <t>Agendas, surveys, announcements of opportunities for parental involvement  are in more than one language or indicate a translator</t>
  </si>
  <si>
    <t>LEA uses an evidence based model to intentionally promote mutual respect among all stakeholders</t>
  </si>
  <si>
    <t>Step 1:  
Identify your 3- 4 Primary Needs</t>
  </si>
  <si>
    <t>A.  Are inclusive beliefs and practices evident and part of the school culture?</t>
  </si>
  <si>
    <t xml:space="preserve">Some </t>
  </si>
  <si>
    <t>Safety Plan</t>
  </si>
  <si>
    <t>Within Math or ELA, only</t>
  </si>
  <si>
    <t>Records of phone calls, emails, and other communications sent to parents inviting them to the school  and or updating them about meetings and upcoming events </t>
  </si>
  <si>
    <t>Presentation agendas which include information about a translator being present at the meeting  </t>
  </si>
  <si>
    <t>No vision of learning</t>
  </si>
  <si>
    <t>In isolation and/or with no data</t>
  </si>
  <si>
    <t>With some stakeholder input and/or some data</t>
  </si>
  <si>
    <t>Collaboratively with stakeholder input and quantitative and qualitative data</t>
  </si>
  <si>
    <t>Never and/or there is no vision of learning</t>
  </si>
  <si>
    <t>Consistently</t>
  </si>
  <si>
    <t>Yes, for some goals, but goals are not always clear and/or data-based</t>
  </si>
  <si>
    <t>Yes, for some goals and decisions</t>
  </si>
  <si>
    <t>Yes, in all goals and decision</t>
  </si>
  <si>
    <t>B. Does leadership create opportunities for professional growth for all staff members based on walk-through data, formal evaluations and/or self-reflection, that allow all staff to improve their teaching craft and encourage the development of leadership skills?</t>
  </si>
  <si>
    <t>Some are lacking</t>
  </si>
  <si>
    <t>Yes, sufficient</t>
  </si>
  <si>
    <t>Minimal</t>
  </si>
  <si>
    <t>Yes, with some input</t>
  </si>
  <si>
    <t>Yes, absolutely</t>
  </si>
  <si>
    <t>N/A, this is an LEA function</t>
  </si>
  <si>
    <t>C. Do teachers plan rigorous Instruction?</t>
  </si>
  <si>
    <t>In a few classrooms</t>
  </si>
  <si>
    <t>B.  How much content aligns with the state standards?</t>
  </si>
  <si>
    <t>Yes, all with complete fidelity</t>
  </si>
  <si>
    <t>A. Is instruction aligned with standards?</t>
  </si>
  <si>
    <t>Most instruction is not</t>
  </si>
  <si>
    <t>C.  Is understanding of student prior knowledge evident in planning?</t>
  </si>
  <si>
    <t xml:space="preserve">Infrequently </t>
  </si>
  <si>
    <t>E.  Pacing is appropriate for …</t>
  </si>
  <si>
    <t>A.  Do students have access to grade level appropriate general education curriculum?</t>
  </si>
  <si>
    <t>B. What role does teaching for understanding play in lessons?</t>
  </si>
  <si>
    <t>Primary outcome for for all students in all lessons</t>
  </si>
  <si>
    <t>G.  How often do teachers provide opportunities for students to construct their knowledge including an allowance and support of productive struggle with new ideas?</t>
  </si>
  <si>
    <t>Yes, quite a variety</t>
  </si>
  <si>
    <t>specific but never actionable</t>
  </si>
  <si>
    <t>B.  To what degree is assessment for learning and classroom formative assessment planned for and used for the appropriate purposes?</t>
  </si>
  <si>
    <t>By all teachers</t>
  </si>
  <si>
    <t>By a few teachers</t>
  </si>
  <si>
    <t xml:space="preserve">C. What role do students play in the formative assessment process and use of data? </t>
  </si>
  <si>
    <t>A fundamental role(e.g. acknowledging strengths and identifying areas in need of improvement to problem-solve) in all/most classrooms</t>
  </si>
  <si>
    <t>A limited role in some classrooms</t>
  </si>
  <si>
    <t>A minmal role in some/few classrooms</t>
  </si>
  <si>
    <t>Sometimes,  but benchmark/ interims are not given</t>
  </si>
  <si>
    <t>There is a time lag</t>
  </si>
  <si>
    <t>Time lag and hard to understand</t>
  </si>
  <si>
    <t>One size fits all</t>
  </si>
  <si>
    <t>A.  Are professional learning communities regularly scheduled and do they focus on increasing student learning?</t>
  </si>
  <si>
    <t>Frequently and regularly</t>
  </si>
  <si>
    <t>Never</t>
  </si>
  <si>
    <t>H.  Do ongoing, collaborative effors between the teacher and the administrator lead to teacher action plans based on data to improve classroom instruction?</t>
  </si>
  <si>
    <t xml:space="preserve">A.  Does the school offer  intervention and enrichment summer programs? </t>
  </si>
  <si>
    <t>Yes, well planned, targeted, evidence-based; with an evaluation component</t>
  </si>
  <si>
    <t>A. Classroom daily schedules …</t>
  </si>
  <si>
    <t>B.  Does the scheduling meet requirements for all special populations?</t>
  </si>
  <si>
    <t>For very few</t>
  </si>
  <si>
    <t>A. Are there daily, regularly scheduled, safe and well-supervised recesses offering cognitive, social, emotional, and physical benefits?</t>
  </si>
  <si>
    <t>Scheduled, but not always followed</t>
  </si>
  <si>
    <t>less than 10 minutes</t>
  </si>
  <si>
    <t>Minimal, less than 15 minutes</t>
  </si>
  <si>
    <t>Yes, adequate, 15-19 minutes</t>
  </si>
  <si>
    <t>Yes, leisurelly, minimum 20 minutes</t>
  </si>
  <si>
    <t xml:space="preserve">B.  Does scheduling  provide time for professional learning?   </t>
  </si>
  <si>
    <t>A.  Is there time reserved for Professional Learning Communities (PLCs) and data reflection through grade level/subject area common prep time?</t>
  </si>
  <si>
    <t>Supports, but doesn't ensure the time needed</t>
  </si>
  <si>
    <t>Either/or, not both</t>
  </si>
  <si>
    <t>B.  Is there a current curriculum adoption process and a revision cycle in place that are consistently followed for all content areas?</t>
  </si>
  <si>
    <t>Not always followed</t>
  </si>
  <si>
    <t>Not current or consistently followed</t>
  </si>
  <si>
    <t>Questionable  coherence and/or vertical and horizontal alignment</t>
  </si>
  <si>
    <t>C.  Is a proper balance of cognitive demand frequently evident?</t>
  </si>
  <si>
    <r>
      <t xml:space="preserve">A. Are professional learning opportunities for the staff  varied, differentiated ?                                      </t>
    </r>
    <r>
      <rPr>
        <i/>
        <sz val="10"/>
        <color theme="1"/>
        <rFont val="Segoe UI Semibold"/>
        <family val="2"/>
      </rPr>
      <t>See Appendix F</t>
    </r>
    <r>
      <rPr>
        <sz val="10"/>
        <color theme="1"/>
        <rFont val="Segoe UI Semibold"/>
        <family val="2"/>
      </rPr>
      <t xml:space="preserve"> for research based list</t>
    </r>
  </si>
  <si>
    <t>Professional learning calendar/schedule</t>
  </si>
  <si>
    <t>Several appropriate languages</t>
  </si>
  <si>
    <t>E.  Does staff actively and consistently seek students’ voice/input?</t>
  </si>
  <si>
    <t>G. Do conversations inform planning impacting the school environment?</t>
  </si>
  <si>
    <t>A.  Does an  established school improvement team with representatives from all stakeholder groups meet  to share responsibilities and decision-making governance and advocacy (can include parents, teachers, students, school health professionals, support staff and community members)?</t>
  </si>
  <si>
    <t>Yes, robust</t>
  </si>
  <si>
    <t>Yes, adequate</t>
  </si>
  <si>
    <t>Emergencies only</t>
  </si>
  <si>
    <t>B.  Are there written guidelines and procedures in place for providing student health care services?</t>
  </si>
  <si>
    <t xml:space="preserve">C.  Is professional development  offered for school health care providers, i.e. school nurses, health aides, etc.? </t>
  </si>
  <si>
    <t>Yes, full-time and certified</t>
  </si>
  <si>
    <t>Yes, part-time and certified</t>
  </si>
  <si>
    <t>Yes, but not certified</t>
  </si>
  <si>
    <t>No written policy, but counselors are avilable</t>
  </si>
  <si>
    <t>K-8 AzMERIT</t>
  </si>
  <si>
    <r>
      <t xml:space="preserve">This additional tab is a </t>
    </r>
    <r>
      <rPr>
        <i/>
        <sz val="15"/>
        <color theme="0"/>
        <rFont val="Calibri"/>
        <family val="2"/>
        <scheme val="minor"/>
      </rPr>
      <t>minimal possible</t>
    </r>
    <r>
      <rPr>
        <sz val="15"/>
        <color theme="0"/>
        <rFont val="Calibri"/>
        <family val="2"/>
        <scheme val="minor"/>
      </rPr>
      <t xml:space="preserve"> leading and lagging indicators.  It *</t>
    </r>
    <r>
      <rPr>
        <i/>
        <sz val="15"/>
        <color theme="0"/>
        <rFont val="Calibri"/>
        <family val="2"/>
        <scheme val="minor"/>
      </rPr>
      <t>may*</t>
    </r>
    <r>
      <rPr>
        <sz val="15"/>
        <color theme="0"/>
        <rFont val="Calibri"/>
        <family val="2"/>
        <scheme val="minor"/>
      </rPr>
      <t xml:space="preserve"> be completed to help inform the completion of the CNA or you can simply look at this and </t>
    </r>
    <r>
      <rPr>
        <i/>
        <sz val="15"/>
        <color theme="0"/>
        <rFont val="Calibri"/>
        <family val="2"/>
        <scheme val="minor"/>
      </rPr>
      <t>any other pertinent data</t>
    </r>
    <r>
      <rPr>
        <sz val="15"/>
        <color theme="0"/>
        <rFont val="Calibri"/>
        <family val="2"/>
        <scheme val="minor"/>
      </rPr>
      <t xml:space="preserve"> wherever it is housed in your LEA or school ( see Guidance Document for explanation and guiding questions):</t>
    </r>
  </si>
  <si>
    <t>Grade 3 English Language Arts</t>
  </si>
  <si>
    <t>% Highly Proficient</t>
  </si>
  <si>
    <t>% Proficient</t>
  </si>
  <si>
    <t>% Minimally Proficient</t>
  </si>
  <si>
    <t>% Not Proficient</t>
  </si>
  <si>
    <t>2014-15</t>
  </si>
  <si>
    <t>2015-16</t>
  </si>
  <si>
    <t>2016-17</t>
  </si>
  <si>
    <t>All Students</t>
  </si>
  <si>
    <t>Racial/Ethnic Subgroups</t>
  </si>
  <si>
    <t>American Indian</t>
  </si>
  <si>
    <t>Asian/Pacific Islander</t>
  </si>
  <si>
    <t>Black</t>
  </si>
  <si>
    <t>Hispanic</t>
  </si>
  <si>
    <t>White</t>
  </si>
  <si>
    <t>Multi-Racial</t>
  </si>
  <si>
    <t>Other Subgroups</t>
  </si>
  <si>
    <t>Economically Disadvantaged</t>
  </si>
  <si>
    <t xml:space="preserve">English Learners </t>
  </si>
  <si>
    <t>Foster</t>
  </si>
  <si>
    <t>Homeless</t>
  </si>
  <si>
    <t xml:space="preserve"> Migrant</t>
  </si>
  <si>
    <t>Students with Disability</t>
  </si>
  <si>
    <t>Grade 4 English Language Arts</t>
  </si>
  <si>
    <t>%  Minimally Proficient</t>
  </si>
  <si>
    <t>Grade 3 Math</t>
  </si>
  <si>
    <t>Grade 4 Math</t>
  </si>
  <si>
    <t xml:space="preserve">Grade 6 Math </t>
  </si>
  <si>
    <t xml:space="preserve">Grade 7 Math </t>
  </si>
  <si>
    <t>Reclassification</t>
  </si>
  <si>
    <t>High School AzMERIT</t>
  </si>
  <si>
    <t>AzMERIT Algebra l</t>
  </si>
  <si>
    <t>% Partially Proficient</t>
  </si>
  <si>
    <t>% Minimally Proficiennt</t>
  </si>
  <si>
    <t>AzMERIT Algebra ll</t>
  </si>
  <si>
    <t>AzMERIT Geometry</t>
  </si>
  <si>
    <t>Graduation Rate</t>
  </si>
  <si>
    <t>Drop Out Rate</t>
  </si>
  <si>
    <t>Misc. Data:  Graduation Rate, Drop out Rate, Suspensions, Student Attendance</t>
  </si>
  <si>
    <t>Student Demographics</t>
  </si>
  <si>
    <t>Mobility Rate</t>
  </si>
  <si>
    <t>Suspensions</t>
  </si>
  <si>
    <t xml:space="preserve">Student Attendance* </t>
  </si>
  <si>
    <t>4  year cohort</t>
  </si>
  <si>
    <t>5 year cohort</t>
  </si>
  <si>
    <t>6 year cohort</t>
  </si>
  <si>
    <t xml:space="preserve"> 10 days or more</t>
  </si>
  <si>
    <t>Less than 10</t>
  </si>
  <si>
    <t>Totals</t>
  </si>
  <si>
    <t>Over 15 days</t>
  </si>
  <si>
    <t>Less than 15</t>
  </si>
  <si>
    <t xml:space="preserve">Attendence Rate* </t>
  </si>
  <si>
    <t>* You may only have attendance rate for each subgroup.</t>
  </si>
  <si>
    <t>Teachers</t>
  </si>
  <si>
    <r>
      <t xml:space="preserve">This additional tab is a </t>
    </r>
    <r>
      <rPr>
        <i/>
        <sz val="10"/>
        <color theme="0"/>
        <rFont val="Calibri"/>
        <family val="2"/>
        <scheme val="minor"/>
      </rPr>
      <t>minimal possible</t>
    </r>
    <r>
      <rPr>
        <sz val="10"/>
        <color theme="0"/>
        <rFont val="Calibri"/>
        <family val="2"/>
        <scheme val="minor"/>
      </rPr>
      <t xml:space="preserve"> leading and lagging indicators.  It *</t>
    </r>
    <r>
      <rPr>
        <i/>
        <sz val="10"/>
        <color theme="0"/>
        <rFont val="Calibri"/>
        <family val="2"/>
        <scheme val="minor"/>
      </rPr>
      <t>may*</t>
    </r>
    <r>
      <rPr>
        <sz val="10"/>
        <color theme="0"/>
        <rFont val="Calibri"/>
        <family val="2"/>
        <scheme val="minor"/>
      </rPr>
      <t xml:space="preserve"> be completed to help inform the completion of the CNA or you can simply look at this and </t>
    </r>
    <r>
      <rPr>
        <i/>
        <sz val="10"/>
        <color theme="0"/>
        <rFont val="Calibri"/>
        <family val="2"/>
        <scheme val="minor"/>
      </rPr>
      <t>any other pertinent data</t>
    </r>
    <r>
      <rPr>
        <sz val="10"/>
        <color theme="0"/>
        <rFont val="Calibri"/>
        <family val="2"/>
        <scheme val="minor"/>
      </rPr>
      <t xml:space="preserve"> wherever it is housed in your LEA or school ( see Guidance Document for explanation and guiding questions):</t>
    </r>
  </si>
  <si>
    <t xml:space="preserve">Teacher Absences </t>
  </si>
  <si>
    <t xml:space="preserve">Teacher Turnover </t>
  </si>
  <si>
    <t>Grade level or content meeting minutes</t>
  </si>
  <si>
    <t>A. Is depth of knowledge evident in lessons?</t>
  </si>
  <si>
    <t>Infrequent</t>
  </si>
  <si>
    <t xml:space="preserve"> An outcome for all student in most lessons</t>
  </si>
  <si>
    <t>L. Is there coherence across content areas with real world applications experienced and valued?</t>
  </si>
  <si>
    <t>G.  Are classroom summative assessment, regularly scheduled interim/benchmark assessment and state assessment data used appropriately?</t>
  </si>
  <si>
    <t>B. How often is articulation, across content areas and grade levels, scheduled ?</t>
  </si>
  <si>
    <t>Effective schools organize their time to support the vision of academic success for all students. Students have appropriate instructional and non-instructional time to support their learning and growth. Teachers have sufficient time to engage in professional learning, collaboration, and planning to support their students and their professional practice.</t>
  </si>
  <si>
    <t>A.   Do students have access to a "Well Rounded Education", a wide variety of disciplines including physical education/health, music, the arts, world languages, social studies, environmental education, computer science and civics?</t>
  </si>
  <si>
    <t>A. Does curricula align with the appropriate grade level and content standards?</t>
  </si>
  <si>
    <t>Yes, flexilbility</t>
  </si>
  <si>
    <t>Some flexibility</t>
  </si>
  <si>
    <t>No flexibility</t>
  </si>
  <si>
    <t xml:space="preserve">No pacing guides exist </t>
  </si>
  <si>
    <t>For one, but not both</t>
  </si>
  <si>
    <t>A.  Are parents welcomed in the school and involved as volunteers to support students and school programs?</t>
  </si>
  <si>
    <t>Yes, but not reviewed or practiced</t>
  </si>
  <si>
    <t>Yes, but only some of the items are included</t>
  </si>
  <si>
    <t>E. Do teachers use evidence-based interventions, strategies, and routines?</t>
  </si>
  <si>
    <t>Primary outcome for some  students in some lessons</t>
  </si>
  <si>
    <t>E. Do teachers monitor evidence of student learning to determine if sufficient progress is being achieved and make any necessary adjustments?</t>
  </si>
  <si>
    <t>A. How many teachers' commitments and actions demonstrate high expectations for all learners?</t>
  </si>
  <si>
    <t>B.  Does the school offer intersession programs for both intervention and enrichment?</t>
  </si>
  <si>
    <t>D.  Do curricula support content integration and experiential learning opportunities?</t>
  </si>
  <si>
    <t>B. Are written guidelines and procedures in place for providing student both academic and social counseling services?</t>
  </si>
  <si>
    <t xml:space="preserve">C. Is professional development offered for school counselors? </t>
  </si>
  <si>
    <t>F. Does the school staff develop and implement a school safety and emergency preparedness plans?</t>
  </si>
  <si>
    <t>D.  Is community pride stressed?</t>
  </si>
  <si>
    <t>A. Are  students and their families always treated equitably and with respect?</t>
  </si>
  <si>
    <t>B.  Are there meaningful opportunities for engagement with families and community to participate in school activities?</t>
  </si>
  <si>
    <t>D. Does the school coordinate community resources for students, families, and the school to support the emotional, social and academic needs of students?</t>
  </si>
  <si>
    <t>E.  Is there a  system established to recruit volunteers, matching businesses’, community agencies’ and families’ abilities and interests with a variety of volunteer opportunities?</t>
  </si>
  <si>
    <t>A. Does the school establish lines of communication among all educational stakeholders, including families and community members and organizations?</t>
  </si>
  <si>
    <t>B. Is there communication between home and school, in a language and method families can understand?</t>
  </si>
  <si>
    <t>C. Is there effective communication from school-to-home and home-to-school about school programs and student progress?</t>
  </si>
  <si>
    <t>Appropriately Certified %</t>
  </si>
  <si>
    <t>Not recently</t>
  </si>
  <si>
    <t>Regularly, every 2-3 years</t>
  </si>
  <si>
    <t>Annually</t>
  </si>
  <si>
    <t>Grade 8 AIMS Science</t>
  </si>
  <si>
    <t xml:space="preserve">exceeds </t>
  </si>
  <si>
    <t>meets</t>
  </si>
  <si>
    <t>approaches</t>
  </si>
  <si>
    <t>fals far below</t>
  </si>
  <si>
    <t>Grade 4 AIMS Science</t>
  </si>
  <si>
    <t>D. Does leadership know federal and state requirements and the necessary support for teaching special populations?</t>
  </si>
  <si>
    <t>A. Are school buildings, equipment, and furnishings designed and maintained for the optimal safety of everyone who uses them?</t>
  </si>
  <si>
    <t>B. Are the school safety and emergency preparedness plans current, disseminated to all, and subject to regular review and amendment, and practiced regularly?</t>
  </si>
  <si>
    <t>C. Does the leadership identify resources to meet the academic, social and emotional needs of students and adults in the school to prevent or respond when events threaten to disrupt the learning environment?</t>
  </si>
  <si>
    <t>A. How does the leadership collect and review data about community interests and needs as well as the environment in which the local school resides?</t>
  </si>
  <si>
    <t>B. Does the leadership provide meaningful, formal and informal opportunities for families and community members to interact with the school?</t>
  </si>
  <si>
    <t xml:space="preserve">C. How often does the leadership regularly share data through various parent-friendly venues? </t>
  </si>
  <si>
    <t>D. Does the leadership develop and use a wide variety of communication strategies to encourage collaboration among the diverse members of the community?</t>
  </si>
  <si>
    <t>A. Does the leadership effectively balance administrative tasks and instructional leadership responsibilities?</t>
  </si>
  <si>
    <t>B. Does the principal maintain oversight of fiscal resources?</t>
  </si>
  <si>
    <t>C. How does the leadership team evaluate school needs and include sufficient time for staff input into the whole process?</t>
  </si>
  <si>
    <t xml:space="preserve">D. Does our LEA and/or school provide access to a student information system containing sufficient data to make informed decisions? </t>
  </si>
  <si>
    <t>E. Does Leadership demonstrate the value and use of data; and lead a data-driven, collaborative culture by supporting teachers in overcoming the barriers to effective data use; ensuring that instructional staff has the understanding, training and ability to access the school’s data systems and tools to develop learning goals or targets and track progress for each student throughout the year?</t>
  </si>
  <si>
    <t>F. Is the school calendar established and acknowledged by the LEA, before the school year begins, with a detailed data plan that includes: professional development, assessment administration dates, and scheduled data meetings to analyze, interpret, and discuss proper utilization of the data results to plan instruction?</t>
  </si>
  <si>
    <t>G. Does the leadership ensure that systems of supports are available for students who are struggling to meet their learning goals?</t>
  </si>
  <si>
    <t>A. Does the LEA and/or school leadership have a plan to actively recruit appropriately certified teachers?</t>
  </si>
  <si>
    <t>B. Does the LEA and/or school Leadership have a plan in place  to actively recruit teachers to meet the needs of diverse learners?</t>
  </si>
  <si>
    <t>C. Does the LEA and/or school leadership have a plan in place  to actively recruit effective teachers as defined by the Arizona Framework for Measuring Educator Effectiveness?</t>
  </si>
  <si>
    <t>B. Does the LEA and/or school Leadership have a plan in place  to actively retain teachers to meet the needs of diverse learners?</t>
  </si>
  <si>
    <t>C. Does the LEA and/or school leadership have a plan in place  to actively retain effective teachers as defined by the Arizona Framework for Measuring Educator Effectiveness?</t>
  </si>
  <si>
    <t>Yes, in all classrooms</t>
  </si>
  <si>
    <t>C.  Questioning strategies…</t>
  </si>
  <si>
    <t>C.  Do adults demonstrate unconditional caring for all  students?</t>
  </si>
  <si>
    <t>C. Does staff intentionally cultivate student leadership and promote citizenship?</t>
  </si>
  <si>
    <t>Our staff has high expectations for learning for all students</t>
  </si>
  <si>
    <t>Our school creates and maintains positive collaborative partnerships among families, communities and school to support student learning.</t>
  </si>
  <si>
    <t xml:space="preserve"> Yes</t>
  </si>
  <si>
    <t xml:space="preserve"> Primary Needs Statements and Desired Outcomes</t>
  </si>
  <si>
    <t>Identifying the root cause will help determine which practices are most appropriate to address weaknesses.</t>
  </si>
  <si>
    <t>Often during the discussion of causes, different perspectives of the same situation are uncovered for an enhanced picture of the problem.</t>
  </si>
  <si>
    <r>
      <rPr>
        <sz val="7"/>
        <color theme="1"/>
        <rFont val="Times New Roman"/>
        <family val="1"/>
      </rPr>
      <t xml:space="preserve"> </t>
    </r>
    <r>
      <rPr>
        <sz val="12"/>
        <color theme="1"/>
        <rFont val="Calibri"/>
        <family val="2"/>
        <scheme val="minor"/>
      </rPr>
      <t xml:space="preserve">Root cause analyses take time! </t>
    </r>
  </si>
  <si>
    <t xml:space="preserve">At the end of the root cause analysis, the major cause is discovered and what needs to happen in order to remove the problem is determined. </t>
  </si>
  <si>
    <r>
      <t>Directions</t>
    </r>
    <r>
      <rPr>
        <sz val="14"/>
        <color theme="1"/>
        <rFont val="Calibri"/>
        <family val="2"/>
        <scheme val="minor"/>
      </rPr>
      <t xml:space="preserve">:  </t>
    </r>
  </si>
  <si>
    <t xml:space="preserve">Root Cause guiding questions:  </t>
  </si>
  <si>
    <r>
      <t>2.</t>
    </r>
    <r>
      <rPr>
        <sz val="7"/>
        <color theme="1"/>
        <rFont val="Times New Roman"/>
        <family val="1"/>
      </rPr>
      <t>   </t>
    </r>
    <r>
      <rPr>
        <sz val="11"/>
        <color theme="1"/>
        <rFont val="Calibri"/>
        <family val="2"/>
        <scheme val="minor"/>
      </rPr>
      <t>Will the problem reoccur as the result of the same cause if the cause is corrected or dissolved? If no, then it is a root cause. If yes, then it is a contributing cause, keep going.</t>
    </r>
  </si>
  <si>
    <t>3. Will correction or dissolution of the cause lead to similar events? If no, then it is a root cause? If yes, then it is a contributing cause, keep going.</t>
  </si>
  <si>
    <t>Fishbone Diagram</t>
  </si>
  <si>
    <t xml:space="preserve">Ask probing questions whenever a cause is identified (Why do we think this is a cause? Where is the evidence to support this?). </t>
  </si>
  <si>
    <t xml:space="preserve">This will assist participants in peeling  back  the  layers to get to the root cause. </t>
  </si>
  <si>
    <t xml:space="preserve">It is easy for the conversation to become negative or hopeless.  </t>
  </si>
  <si>
    <t>Ask questions and  provide  feedback  so the focus is on “actionable” causes.</t>
  </si>
  <si>
    <t>Finally, facilitate the process of prioritizing the causes in each area.</t>
  </si>
  <si>
    <t xml:space="preserve">  </t>
  </si>
  <si>
    <t>See guidance for instructions</t>
  </si>
  <si>
    <t xml:space="preserve">Step 2:  
Identify Root Causes </t>
  </si>
  <si>
    <r>
      <rPr>
        <b/>
        <sz val="14"/>
        <color theme="1"/>
        <rFont val="Calibri"/>
        <family val="2"/>
        <scheme val="minor"/>
      </rPr>
      <t xml:space="preserve">Conduct a Root Cause Analyses </t>
    </r>
    <r>
      <rPr>
        <sz val="11"/>
        <color theme="1"/>
        <rFont val="Calibri"/>
        <family val="2"/>
        <scheme val="minor"/>
      </rPr>
      <t xml:space="preserve"> </t>
    </r>
    <r>
      <rPr>
        <sz val="12"/>
        <color theme="1"/>
        <rFont val="Calibri"/>
        <family val="2"/>
        <scheme val="minor"/>
      </rPr>
      <t xml:space="preserve"> A root cause analysis is part of the needs assessment process. See next two tabs for templates.
Root cause is defined as</t>
    </r>
    <r>
      <rPr>
        <b/>
        <sz val="12"/>
        <color theme="1"/>
        <rFont val="Calibri"/>
        <family val="2"/>
        <scheme val="minor"/>
      </rPr>
      <t xml:space="preserve"> “the deepest underlying cause or causes of positive or negative symptoms within any process that, if dissolved, would result in elimination or substantial reduction of the symptom”</t>
    </r>
    <r>
      <rPr>
        <sz val="12"/>
        <color theme="1"/>
        <rFont val="Calibri"/>
        <family val="2"/>
        <scheme val="minor"/>
      </rPr>
      <t xml:space="preserve"> (Preuss, 2003, p. 3).                                                          
                                                                                                                                                                                                              A root cause analysis addresses the problem (weak demonstration of an effective professional practice), rather than the symptom (low student achievement), eliminates wasted effort, conserves resources, and informs strategy selection (Preuss, 2003). 
Two of the most common methods are the “5 Whys” model or the Fishbone Diagram. 
</t>
    </r>
    <r>
      <rPr>
        <sz val="11"/>
        <color theme="1"/>
        <rFont val="Calibri"/>
        <family val="2"/>
        <scheme val="minor"/>
      </rPr>
      <t xml:space="preserve">
</t>
    </r>
  </si>
  <si>
    <t xml:space="preserve">i. Choose ONE of the needs to address first and write it in the head of the fishbone.
ii. The team facilitator asks the team, “How do we know that problem exists? What are the teachers doing? What are the students doing?  (see the root cause analysis questions for support with this)
iii. The team recorder documents comments on the fishbone grouping items in like categories, for example: teachers, students, curriculum, assessment, etc.
iv. After, all ideas are documented on the fishbone. Reread the ideas on the fishbone. 
v. Highlight similar items.
vi. Look at the highlighted items and determine the primary needs.
vii. Once the team agrees on the main problem verify that it is the root cause by asking the following:
a. Is what in the fishbone tail, if it were corrected would the problem continue?
i. If yes, you need to dig deeper and use the 5 whys?
ii. If no, you found the root cause?
viii. If the answer provided is a contributing sub cause to the problem, the team keeps asking “Why?” until there is agreement from the team that the root cause has been identified.
ix. It often takes three to five whys, but it can take more than five. So, keep going until the team agrees on the root cause.              Repeat for other 2 or 3 Primary Needs.
</t>
  </si>
  <si>
    <t>Fishbone Diagram and 5 Why templates are in the following 2 tabs.  Upload to ALEAT with completed CNA.</t>
  </si>
  <si>
    <t xml:space="preserve">A Root cause analysis is a structured team process. It allows the use of a strategic method to dig down into the Primary Need (problem) and determine causes and contributing factors. </t>
  </si>
  <si>
    <t>The root cause analysis is a time to discuss causes, not solutions.</t>
  </si>
  <si>
    <t>The root cause analysis leads to Primary Need Statements and Desired Outcomes.</t>
  </si>
  <si>
    <t>1. Would the problem have occurred if the cause had not been present? If no, then it is a root cause. If yes, then it is a contributing cause, keep going.</t>
  </si>
  <si>
    <t>Using the summary of your data above: Step 1- Identify your overall Primary Needs    Step 2 - Conduct a Root Cause Analysis   Step 3 - Write Primary Needs Statements and Desired Outcomes</t>
  </si>
  <si>
    <t>2017-18</t>
  </si>
  <si>
    <t>2018-19</t>
  </si>
  <si>
    <t>Grade 5  English Language Arts</t>
  </si>
  <si>
    <t>Grade 6 English Language Arts</t>
  </si>
  <si>
    <t xml:space="preserve">Grade 7  English Language Arts </t>
  </si>
  <si>
    <t xml:space="preserve">Grade 8  English Language Arts </t>
  </si>
  <si>
    <t xml:space="preserve">Grade 5 Math </t>
  </si>
  <si>
    <t xml:space="preserve">Grade 8 Math </t>
  </si>
  <si>
    <t>AzMERIT 11th Grade English Language Arts</t>
  </si>
  <si>
    <t>AzMERIT 10th Grade English Language Arts</t>
  </si>
  <si>
    <t>AzMERIT 9th Grade English Language Arts</t>
  </si>
  <si>
    <t>B. Are the languages, cultures, traditions and values of the students and community  respected and reflected in the school environment?</t>
  </si>
  <si>
    <t>D. Our staff intentionally recognizes and nurtures the needs of the whole child, academic, behavior and social emotional.</t>
  </si>
  <si>
    <t>E. LEA has guidelines and procedures for academic services, behavioral and social and emotional.</t>
  </si>
  <si>
    <t>F. LEA provides PD for school counselors</t>
  </si>
  <si>
    <t>G. LEA identifes resources for Academic Services, Behavioral and Social Emotional</t>
  </si>
  <si>
    <t>Our school offers services to fully support the academic and social emotional needs of students.</t>
  </si>
  <si>
    <t>Our leadership commits to sustaining a culture of high expctations for learning and growth including high academic, behavioral and social emotional goals focusing on the whole child within a respectful, professional learning community for all staff.</t>
  </si>
  <si>
    <t>Our leadership commits to sustaining a culture of high expectations for learning and growth including high academic, behavioral and social emotional goals focusing on the whole child within a respectful, professional learning community for all staff.</t>
  </si>
  <si>
    <t xml:space="preserve">Our leadership commits to sustaining a culture of high expectations for learning and growth including high academic, behavioral and social emotional goals focusing on the whole child within a respectful, professional learning community for all staff. </t>
  </si>
  <si>
    <t>Our teachers maintain high academic, behavioral and social emotional learning expectations for all students.</t>
  </si>
  <si>
    <t>I. A variety of grouping strategies is used intentionally to meet the needs of all students including tiered supports to meet the academic, behavioral and social emotional needs of the whole child.</t>
  </si>
  <si>
    <t>C. Schedules permit daily, evidence-based tiered academic, behavioral and social emotional interventions and enrichment.</t>
  </si>
  <si>
    <t>Our written curricula accommodate the needs of all learners, including culturally relevant academic, behavioral and social emotional learning components that meet the needs of the whole child.</t>
  </si>
  <si>
    <t>C. All personnel build positive nurturing relationships with students, parents, and community to improve inclusive practices focusing on the whole child, promoting academic, behavioral and social emotional growth.</t>
  </si>
  <si>
    <t>F.  Positive and goal-oriented relationships that encourage parent involvement to heighten student academic achievement and social emotional well-being are intentionally nurtured.</t>
  </si>
  <si>
    <t>H. Are systems in place, to facilitate frequent, ongoing data-driven conversations related to student learning with all stakeholders?</t>
  </si>
  <si>
    <t>Very few systems</t>
  </si>
  <si>
    <t>A. Does the LEA and/or school leadership have a plan to actively retain appropriately certified teachers?</t>
  </si>
  <si>
    <t>Yes, with all items  included</t>
  </si>
  <si>
    <t>Yes, but it isn't always followed</t>
  </si>
  <si>
    <t>Yes, but it is not followed</t>
  </si>
  <si>
    <t>D. Is there classroom evidence of data use informing instruction ?</t>
  </si>
  <si>
    <t>In some content areas</t>
  </si>
  <si>
    <t>F.  What part of of instruction is formative assessment or assessment for learning?</t>
  </si>
  <si>
    <t>By some teachers</t>
  </si>
  <si>
    <t>Students don't play a role in formative assessment</t>
  </si>
  <si>
    <t>All, but not user friendly or succinct</t>
  </si>
  <si>
    <t>Interventions   OR           enrichment</t>
  </si>
  <si>
    <t xml:space="preserve"> A.  Does professional learning include job-embedded opportunities?</t>
  </si>
  <si>
    <t>Yes, but not staffed</t>
  </si>
  <si>
    <t>Yes, but not staffed by a certified librarian</t>
  </si>
  <si>
    <t>Only for math and ELA</t>
  </si>
  <si>
    <t>A. Do the curricula include consistent opportunities for extension and remediation within all disciplines?</t>
  </si>
  <si>
    <r>
      <t xml:space="preserve">A. Does the school perform a gap analysis between </t>
    </r>
    <r>
      <rPr>
        <b/>
        <sz val="10"/>
        <color theme="1"/>
        <rFont val="Segoe UI Semibold"/>
        <family val="2"/>
      </rPr>
      <t>curriculum and academic standards</t>
    </r>
    <r>
      <rPr>
        <sz val="10"/>
        <color theme="1"/>
        <rFont val="Segoe UI Semibold"/>
        <family val="2"/>
      </rPr>
      <t xml:space="preserve"> and take action based on analysis? </t>
    </r>
  </si>
  <si>
    <t>B.  Does the school perform a gap analysis between curriculum and instruction and take action based on analysis?</t>
  </si>
  <si>
    <t>C. Does the school perform a gap analysis between curriculum and instruction and assessment and take action based on analysis?</t>
  </si>
  <si>
    <t>B.  Is communication with families appropriately distributed in a language they comprehend?</t>
  </si>
  <si>
    <t xml:space="preserve">In majority language </t>
  </si>
  <si>
    <t>A.  Does the school have policies and procedures to manage and support students with chronic health conditions or medical emergencies?</t>
  </si>
  <si>
    <t>A.  Does the school have a counselor(s) available to assist students and families with academic and social needs?</t>
  </si>
  <si>
    <t xml:space="preserve">Yes, warmly and actively </t>
  </si>
  <si>
    <t>Regular, two-way and meaningful</t>
  </si>
  <si>
    <t>Yes, throughout the year</t>
  </si>
  <si>
    <t>Yes, on a regular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</si>
</sst>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b/>
      <sz val="11"/>
      <color theme="1"/>
      <name val="Calibri"/>
      <family val="2"/>
      <scheme val="minor"/>
    </font>
    <font>
      <b/>
      <sz val="11"/>
      <color theme="0"/>
      <name val="Calibri"/>
      <family val="2"/>
      <scheme val="minor"/>
    </font>
    <font>
      <b/>
      <i/>
      <sz val="10.5"/>
      <color rgb="FF000000"/>
      <name val="Cambria"/>
      <family val="1"/>
    </font>
    <font>
      <sz val="11"/>
      <color theme="1"/>
      <name val="Segoe UI Semibold"/>
      <family val="2"/>
    </font>
    <font>
      <b/>
      <sz val="15"/>
      <color theme="0"/>
      <name val="Segoe UI Semibold"/>
      <family val="2"/>
    </font>
    <font>
      <b/>
      <sz val="12"/>
      <color theme="0"/>
      <name val="Segoe UI Semibold"/>
      <family val="2"/>
    </font>
    <font>
      <b/>
      <sz val="10"/>
      <color theme="0"/>
      <name val="Segoe UI Semibold"/>
      <family val="2"/>
    </font>
    <font>
      <b/>
      <sz val="11"/>
      <color theme="0"/>
      <name val="Segoe UI Semibold"/>
      <family val="2"/>
    </font>
    <font>
      <sz val="10"/>
      <color theme="1"/>
      <name val="Segoe UI Semibold"/>
      <family val="2"/>
    </font>
    <font>
      <sz val="8"/>
      <color theme="1"/>
      <name val="Segoe UI Semibold"/>
      <family val="2"/>
    </font>
    <font>
      <b/>
      <i/>
      <sz val="20"/>
      <name val="Segoe UI Semibold"/>
      <family val="2"/>
    </font>
    <font>
      <sz val="20"/>
      <color theme="1"/>
      <name val="Segoe UI Semibold"/>
      <family val="2"/>
    </font>
    <font>
      <sz val="9"/>
      <color theme="1"/>
      <name val="Segoe UI Semibold"/>
      <family val="2"/>
    </font>
    <font>
      <sz val="20"/>
      <color theme="0"/>
      <name val="Segoe UI Semibold"/>
      <family val="2"/>
    </font>
    <font>
      <sz val="12"/>
      <color theme="1"/>
      <name val="Segoe UI Semibold"/>
      <family val="2"/>
    </font>
    <font>
      <b/>
      <sz val="11"/>
      <color theme="1"/>
      <name val="Segoe UI Semibold"/>
      <family val="2"/>
    </font>
    <font>
      <sz val="15"/>
      <color theme="1"/>
      <name val="Segoe UI Semibold"/>
      <family val="2"/>
    </font>
    <font>
      <b/>
      <sz val="9"/>
      <color rgb="FF7030A0"/>
      <name val="Segoe UI Semibold"/>
      <family val="2"/>
    </font>
    <font>
      <b/>
      <sz val="20"/>
      <color theme="1"/>
      <name val="Segoe UI Semibold"/>
      <family val="2"/>
    </font>
    <font>
      <b/>
      <sz val="12"/>
      <name val="Segoe UI Semibold"/>
      <family val="2"/>
    </font>
    <font>
      <sz val="11"/>
      <name val="Segoe UI Semibold"/>
      <family val="2"/>
    </font>
    <font>
      <sz val="11"/>
      <color theme="1"/>
      <name val="Calibri  "/>
    </font>
    <font>
      <sz val="10.5"/>
      <color theme="1"/>
      <name val="Calibri  "/>
    </font>
    <font>
      <b/>
      <sz val="20"/>
      <color theme="0"/>
      <name val="Segoe UI Semibold"/>
      <family val="2"/>
    </font>
    <font>
      <b/>
      <sz val="15"/>
      <color theme="1"/>
      <name val="Segoe UI Semibold"/>
      <family val="2"/>
    </font>
    <font>
      <b/>
      <sz val="20"/>
      <color theme="0"/>
      <name val="Calibri"/>
      <family val="2"/>
      <scheme val="minor"/>
    </font>
    <font>
      <sz val="11"/>
      <color theme="0"/>
      <name val="Segoe UI Semibold"/>
      <family val="2"/>
    </font>
    <font>
      <b/>
      <sz val="15"/>
      <name val="Segoe UI Semibold"/>
      <family val="2"/>
    </font>
    <font>
      <sz val="15"/>
      <name val="Segoe UI Semibold"/>
      <family val="2"/>
    </font>
    <font>
      <b/>
      <sz val="12"/>
      <color theme="1"/>
      <name val="Segoe UI Semibold"/>
      <family val="2"/>
    </font>
    <font>
      <b/>
      <sz val="10"/>
      <color theme="1"/>
      <name val="Segoe UI Semibold"/>
      <family val="2"/>
    </font>
    <font>
      <i/>
      <sz val="10"/>
      <color theme="1"/>
      <name val="Segoe UI Semibold"/>
      <family val="2"/>
    </font>
    <font>
      <sz val="20"/>
      <color rgb="FFFF0000"/>
      <name val="Segoe UI Semibold"/>
      <family val="2"/>
    </font>
    <font>
      <sz val="10.5"/>
      <color theme="1"/>
      <name val="Segoe UI Semibold"/>
      <family val="2"/>
    </font>
    <font>
      <sz val="20"/>
      <name val="Segoe UI Semibold"/>
      <family val="2"/>
    </font>
    <font>
      <sz val="15"/>
      <color theme="0"/>
      <name val="Segoe UI Semibold"/>
      <family val="2"/>
    </font>
    <font>
      <sz val="15"/>
      <color theme="0"/>
      <name val="Calibri"/>
      <family val="2"/>
      <scheme val="minor"/>
    </font>
    <font>
      <i/>
      <sz val="15"/>
      <color theme="0"/>
      <name val="Calibri"/>
      <family val="2"/>
      <scheme val="minor"/>
    </font>
    <font>
      <b/>
      <sz val="14"/>
      <color theme="1"/>
      <name val="Calibri"/>
      <family val="2"/>
      <scheme val="minor"/>
    </font>
    <font>
      <b/>
      <sz val="12"/>
      <color theme="1"/>
      <name val="Calibri"/>
      <family val="2"/>
      <scheme val="minor"/>
    </font>
    <font>
      <b/>
      <i/>
      <sz val="12"/>
      <color theme="1"/>
      <name val="Times New Roman"/>
      <family val="1"/>
    </font>
    <font>
      <b/>
      <i/>
      <sz val="11"/>
      <color theme="1"/>
      <name val="Times New Roman"/>
      <family val="1"/>
    </font>
    <font>
      <i/>
      <sz val="11"/>
      <color theme="1"/>
      <name val="Palatino Linotype"/>
      <family val="1"/>
    </font>
    <font>
      <sz val="11"/>
      <color theme="1"/>
      <name val="Palatino Linotype"/>
      <family val="1"/>
    </font>
    <font>
      <sz val="11"/>
      <color theme="1"/>
      <name val="Arial"/>
      <family val="2"/>
    </font>
    <font>
      <b/>
      <sz val="14"/>
      <color theme="1"/>
      <name val="Times New Roman"/>
      <family val="1"/>
    </font>
    <font>
      <b/>
      <i/>
      <sz val="12"/>
      <color theme="1"/>
      <name val="Calibri"/>
      <family val="2"/>
      <scheme val="minor"/>
    </font>
    <font>
      <sz val="14"/>
      <color theme="1"/>
      <name val="Calibri"/>
      <family val="2"/>
      <scheme val="minor"/>
    </font>
    <font>
      <sz val="14"/>
      <color theme="1"/>
      <name val="Times New Roman"/>
      <family val="1"/>
    </font>
    <font>
      <i/>
      <sz val="11"/>
      <color theme="1"/>
      <name val="Times New Roman"/>
      <family val="1"/>
    </font>
    <font>
      <b/>
      <sz val="16"/>
      <color theme="1"/>
      <name val="Calibri"/>
      <family val="2"/>
      <scheme val="minor"/>
    </font>
    <font>
      <b/>
      <i/>
      <sz val="10"/>
      <color theme="1"/>
      <name val="Calibri"/>
      <family val="2"/>
      <scheme val="minor"/>
    </font>
    <font>
      <sz val="10"/>
      <color theme="0"/>
      <name val="Calibri"/>
      <family val="2"/>
      <scheme val="minor"/>
    </font>
    <font>
      <i/>
      <sz val="10"/>
      <color theme="0"/>
      <name val="Calibri"/>
      <family val="2"/>
      <scheme val="minor"/>
    </font>
    <font>
      <b/>
      <sz val="10"/>
      <color theme="1"/>
      <name val="Calibri"/>
      <family val="2"/>
      <scheme val="minor"/>
    </font>
    <font>
      <sz val="10"/>
      <name val="Segoe UI Semibold"/>
      <family val="2"/>
    </font>
    <font>
      <sz val="12"/>
      <color theme="1"/>
      <name val="Calibri"/>
      <family val="2"/>
      <scheme val="minor"/>
    </font>
    <font>
      <sz val="12"/>
      <color theme="1"/>
      <name val="Symbol"/>
      <family val="1"/>
      <charset val="2"/>
    </font>
    <font>
      <sz val="7"/>
      <color theme="1"/>
      <name val="Times New Roman"/>
      <family val="1"/>
    </font>
    <font>
      <sz val="20"/>
      <color theme="1"/>
      <name val="Calibri"/>
      <family val="2"/>
      <scheme val="minor"/>
    </font>
    <font>
      <b/>
      <sz val="20"/>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2"/>
        <bgColor indexed="64"/>
      </patternFill>
    </fill>
    <fill>
      <patternFill patternType="solid">
        <fgColor rgb="FF00206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EE9E8"/>
        <bgColor indexed="64"/>
      </patternFill>
    </fill>
    <fill>
      <patternFill patternType="solid">
        <fgColor rgb="FFFFF8E5"/>
        <bgColor indexed="64"/>
      </patternFill>
    </fill>
    <fill>
      <patternFill patternType="solid">
        <fgColor rgb="FFE1FFEF"/>
        <bgColor indexed="64"/>
      </patternFill>
    </fill>
    <fill>
      <patternFill patternType="solid">
        <fgColor rgb="FFEBE7F9"/>
        <bgColor indexed="64"/>
      </patternFill>
    </fill>
    <fill>
      <patternFill patternType="solid">
        <fgColor theme="0"/>
        <bgColor indexed="64"/>
      </patternFill>
    </fill>
    <fill>
      <patternFill patternType="solid">
        <fgColor rgb="FFEEEBF9"/>
        <bgColor indexed="64"/>
      </patternFill>
    </fill>
  </fills>
  <borders count="13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medium">
        <color auto="1"/>
      </left>
      <right/>
      <top style="medium">
        <color auto="1"/>
      </top>
      <bottom/>
      <diagonal/>
    </border>
    <border>
      <left style="medium">
        <color rgb="FF000000"/>
      </left>
      <right/>
      <top/>
      <bottom style="medium">
        <color rgb="FF000000"/>
      </bottom>
      <diagonal/>
    </border>
    <border>
      <left style="medium">
        <color rgb="FF000000"/>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rgb="FF000000"/>
      </left>
      <right style="thin">
        <color theme="4" tint="0.39997558519241921"/>
      </right>
      <top style="thin">
        <color theme="4" tint="0.39997558519241921"/>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top/>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diagonal/>
    </border>
    <border>
      <left style="thin">
        <color auto="1"/>
      </left>
      <right/>
      <top style="thin">
        <color auto="1"/>
      </top>
      <bottom style="thick">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ck">
        <color auto="1"/>
      </left>
      <right/>
      <top style="thin">
        <color auto="1"/>
      </top>
      <bottom/>
      <diagonal/>
    </border>
    <border>
      <left/>
      <right style="thin">
        <color auto="1"/>
      </right>
      <top style="thin">
        <color auto="1"/>
      </top>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auto="1"/>
      </right>
      <top style="thin">
        <color auto="1"/>
      </top>
      <bottom style="double">
        <color indexed="64"/>
      </bottom>
      <diagonal/>
    </border>
    <border>
      <left/>
      <right style="thick">
        <color auto="1"/>
      </right>
      <top/>
      <bottom/>
      <diagonal/>
    </border>
    <border>
      <left style="thick">
        <color auto="1"/>
      </left>
      <right style="thin">
        <color auto="1"/>
      </right>
      <top/>
      <bottom style="thin">
        <color auto="1"/>
      </bottom>
      <diagonal/>
    </border>
    <border>
      <left style="thin">
        <color auto="1"/>
      </left>
      <right/>
      <top/>
      <bottom/>
      <diagonal/>
    </border>
    <border>
      <left/>
      <right style="thin">
        <color auto="1"/>
      </right>
      <top/>
      <bottom style="thick">
        <color auto="1"/>
      </bottom>
      <diagonal/>
    </border>
    <border>
      <left style="thick">
        <color auto="1"/>
      </left>
      <right style="thin">
        <color auto="1"/>
      </right>
      <top/>
      <bottom/>
      <diagonal/>
    </border>
    <border>
      <left style="thick">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thick">
        <color auto="1"/>
      </right>
      <top style="double">
        <color indexed="64"/>
      </top>
      <bottom style="thin">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top/>
      <bottom style="thick">
        <color auto="1"/>
      </bottom>
      <diagonal/>
    </border>
    <border>
      <left style="thin">
        <color auto="1"/>
      </left>
      <right style="thick">
        <color auto="1"/>
      </right>
      <top/>
      <bottom style="thin">
        <color auto="1"/>
      </bottom>
      <diagonal/>
    </border>
    <border>
      <left style="medium">
        <color indexed="64"/>
      </left>
      <right style="thin">
        <color indexed="64"/>
      </right>
      <top/>
      <bottom/>
      <diagonal/>
    </border>
    <border>
      <left style="thin">
        <color auto="1"/>
      </left>
      <right style="medium">
        <color auto="1"/>
      </right>
      <top/>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style="thick">
        <color auto="1"/>
      </right>
      <top/>
      <bottom/>
      <diagonal/>
    </border>
    <border>
      <left/>
      <right style="thick">
        <color auto="1"/>
      </right>
      <top style="thick">
        <color auto="1"/>
      </top>
      <bottom style="thin">
        <color auto="1"/>
      </bottom>
      <diagonal/>
    </border>
    <border>
      <left style="thick">
        <color auto="1"/>
      </left>
      <right style="thin">
        <color auto="1"/>
      </right>
      <top/>
      <bottom style="thick">
        <color auto="1"/>
      </bottom>
      <diagonal/>
    </border>
    <border>
      <left/>
      <right/>
      <top style="thin">
        <color auto="1"/>
      </top>
      <bottom/>
      <diagonal/>
    </border>
    <border>
      <left style="thick">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double">
        <color indexed="64"/>
      </bottom>
      <diagonal/>
    </border>
    <border>
      <left style="thin">
        <color rgb="FF000000"/>
      </left>
      <right style="thin">
        <color auto="1"/>
      </right>
      <top style="thick">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rgb="FF000000"/>
      </top>
      <bottom style="thick">
        <color rgb="FF000000"/>
      </bottom>
      <diagonal/>
    </border>
    <border>
      <left style="thin">
        <color auto="1"/>
      </left>
      <right style="thick">
        <color auto="1"/>
      </right>
      <top/>
      <bottom style="thick">
        <color auto="1"/>
      </bottom>
      <diagonal/>
    </border>
    <border>
      <left style="thin">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n">
        <color auto="1"/>
      </left>
      <right style="medium">
        <color auto="1"/>
      </right>
      <top style="thin">
        <color auto="1"/>
      </top>
      <bottom style="thick">
        <color auto="1"/>
      </bottom>
      <diagonal/>
    </border>
    <border>
      <left style="thick">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s>
  <cellStyleXfs count="1">
    <xf numFmtId="0" fontId="0" fillId="0" borderId="0"/>
  </cellStyleXfs>
  <cellXfs count="738">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0" fontId="1" fillId="3" borderId="1" xfId="0" applyFont="1" applyFill="1" applyBorder="1"/>
    <xf numFmtId="0" fontId="1" fillId="0" borderId="0" xfId="0" applyFont="1" applyFill="1"/>
    <xf numFmtId="0" fontId="2" fillId="6" borderId="1" xfId="0"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xf numFmtId="0" fontId="2" fillId="4" borderId="1" xfId="0" applyFont="1" applyFill="1" applyBorder="1" applyAlignment="1">
      <alignment wrapText="1"/>
    </xf>
    <xf numFmtId="0" fontId="1" fillId="3" borderId="1" xfId="0" applyFont="1" applyFill="1" applyBorder="1" applyAlignment="1">
      <alignment horizontal="center"/>
    </xf>
    <xf numFmtId="0" fontId="3" fillId="0" borderId="1" xfId="0" applyFont="1" applyBorder="1" applyAlignment="1">
      <alignment vertical="center" wrapText="1"/>
    </xf>
    <xf numFmtId="0" fontId="4" fillId="0" borderId="0" xfId="0" applyFont="1" applyAlignment="1">
      <alignment horizontal="left" vertical="top"/>
    </xf>
    <xf numFmtId="0" fontId="8" fillId="0" borderId="0" xfId="0" applyFont="1" applyAlignment="1">
      <alignment horizontal="center" vertical="center"/>
    </xf>
    <xf numFmtId="0" fontId="4" fillId="0" borderId="0" xfId="0" applyFont="1"/>
    <xf numFmtId="0" fontId="13" fillId="0" borderId="0" xfId="0" applyFont="1" applyAlignment="1">
      <alignment vertical="center"/>
    </xf>
    <xf numFmtId="0" fontId="10" fillId="0" borderId="0" xfId="0" applyFont="1"/>
    <xf numFmtId="0" fontId="10" fillId="0" borderId="0" xfId="0" applyFont="1" applyBorder="1" applyAlignment="1">
      <alignment wrapText="1"/>
    </xf>
    <xf numFmtId="0" fontId="10" fillId="0" borderId="0" xfId="0" applyFont="1" applyAlignment="1">
      <alignment wrapText="1"/>
    </xf>
    <xf numFmtId="0" fontId="15" fillId="0" borderId="0" xfId="0" applyFont="1" applyAlignment="1">
      <alignment vertical="center"/>
    </xf>
    <xf numFmtId="0" fontId="16" fillId="0" borderId="0" xfId="0" applyFont="1" applyAlignment="1">
      <alignment horizontal="left" vertical="top"/>
    </xf>
    <xf numFmtId="0" fontId="17" fillId="0" borderId="0" xfId="0" applyFont="1" applyAlignment="1">
      <alignment horizontal="center" wrapText="1"/>
    </xf>
    <xf numFmtId="0" fontId="17" fillId="0" borderId="0" xfId="0" applyFont="1"/>
    <xf numFmtId="2" fontId="18" fillId="5" borderId="1" xfId="0" applyNumberFormat="1" applyFont="1" applyFill="1" applyBorder="1" applyAlignment="1">
      <alignment horizontal="center" vertical="center" wrapText="1"/>
    </xf>
    <xf numFmtId="0" fontId="4" fillId="0" borderId="0" xfId="0" applyFont="1" applyAlignment="1">
      <alignment wrapText="1"/>
    </xf>
    <xf numFmtId="0" fontId="15" fillId="0" borderId="0" xfId="0" applyFont="1"/>
    <xf numFmtId="0" fontId="4" fillId="5" borderId="1" xfId="0" applyFont="1" applyFill="1" applyBorder="1" applyAlignment="1">
      <alignment vertical="center" wrapText="1"/>
    </xf>
    <xf numFmtId="0" fontId="4" fillId="0" borderId="0" xfId="0" applyFont="1" applyBorder="1" applyAlignment="1">
      <alignment vertical="center"/>
    </xf>
    <xf numFmtId="0" fontId="22" fillId="0" borderId="0" xfId="0" applyFont="1"/>
    <xf numFmtId="0" fontId="22" fillId="0" borderId="0" xfId="0" applyFont="1" applyAlignment="1">
      <alignment wrapText="1"/>
    </xf>
    <xf numFmtId="0" fontId="23" fillId="0" borderId="0" xfId="0" applyFont="1" applyFill="1" applyBorder="1" applyAlignment="1">
      <alignmen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8" xfId="0" applyFont="1" applyFill="1" applyBorder="1" applyAlignment="1">
      <alignment vertical="center" wrapText="1"/>
    </xf>
    <xf numFmtId="0" fontId="23" fillId="7" borderId="10" xfId="0" applyFont="1" applyFill="1" applyBorder="1" applyAlignment="1">
      <alignment vertical="center" wrapText="1"/>
    </xf>
    <xf numFmtId="0" fontId="22" fillId="7" borderId="9" xfId="0" applyFont="1" applyFill="1" applyBorder="1"/>
    <xf numFmtId="0" fontId="23" fillId="0" borderId="11" xfId="0" applyFont="1" applyBorder="1" applyAlignment="1">
      <alignment vertical="center" wrapText="1"/>
    </xf>
    <xf numFmtId="0" fontId="23" fillId="0" borderId="12" xfId="0" applyFont="1" applyBorder="1" applyAlignment="1">
      <alignment vertical="center" wrapText="1"/>
    </xf>
    <xf numFmtId="0" fontId="22" fillId="0" borderId="4" xfId="0" applyFont="1" applyBorder="1"/>
    <xf numFmtId="0" fontId="22" fillId="7" borderId="4" xfId="0" applyFont="1" applyFill="1" applyBorder="1"/>
    <xf numFmtId="0" fontId="22" fillId="7" borderId="5" xfId="0" applyFont="1" applyFill="1" applyBorder="1"/>
    <xf numFmtId="0" fontId="23" fillId="0" borderId="6" xfId="0" applyFont="1" applyBorder="1" applyAlignment="1">
      <alignment vertical="center" wrapText="1"/>
    </xf>
    <xf numFmtId="0" fontId="23" fillId="7" borderId="7" xfId="0" applyFont="1" applyFill="1" applyBorder="1" applyAlignment="1">
      <alignment vertical="center" wrapText="1"/>
    </xf>
    <xf numFmtId="0" fontId="5" fillId="4" borderId="35" xfId="0" applyFont="1" applyFill="1" applyBorder="1" applyAlignment="1">
      <alignment horizontal="center" vertical="center" wrapText="1"/>
    </xf>
    <xf numFmtId="0" fontId="4" fillId="5" borderId="20"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15"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26" fillId="6" borderId="0" xfId="0" applyFont="1" applyFill="1" applyAlignment="1">
      <alignment horizontal="left" vertical="center"/>
    </xf>
    <xf numFmtId="0" fontId="10" fillId="9" borderId="21" xfId="0" applyFont="1" applyFill="1" applyBorder="1" applyAlignment="1">
      <alignment horizontal="center" wrapText="1"/>
    </xf>
    <xf numFmtId="0" fontId="10" fillId="10" borderId="21" xfId="0" applyFont="1" applyFill="1" applyBorder="1" applyAlignment="1">
      <alignment horizontal="center" wrapText="1"/>
    </xf>
    <xf numFmtId="0" fontId="10" fillId="11" borderId="21" xfId="0" applyFont="1" applyFill="1" applyBorder="1" applyAlignment="1">
      <alignment horizontal="center" wrapText="1"/>
    </xf>
    <xf numFmtId="0" fontId="10" fillId="12" borderId="21" xfId="0" applyFont="1" applyFill="1" applyBorder="1" applyAlignment="1">
      <alignment horizontal="center" wrapText="1"/>
    </xf>
    <xf numFmtId="0" fontId="9" fillId="9" borderId="39"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1" borderId="39" xfId="0" applyFont="1" applyFill="1" applyBorder="1" applyAlignment="1">
      <alignment horizontal="center" vertical="center" wrapText="1"/>
    </xf>
    <xf numFmtId="0" fontId="9" fillId="12" borderId="39" xfId="0" applyFont="1" applyFill="1" applyBorder="1" applyAlignment="1">
      <alignment horizontal="center" vertical="center" wrapText="1"/>
    </xf>
    <xf numFmtId="0" fontId="9" fillId="9" borderId="15" xfId="0" applyFont="1" applyFill="1" applyBorder="1" applyAlignment="1">
      <alignment horizontal="center" wrapText="1"/>
    </xf>
    <xf numFmtId="0" fontId="9" fillId="10" borderId="15" xfId="0" applyFont="1" applyFill="1" applyBorder="1" applyAlignment="1">
      <alignment horizontal="center" wrapText="1"/>
    </xf>
    <xf numFmtId="0" fontId="9" fillId="11" borderId="15" xfId="0" applyFont="1" applyFill="1" applyBorder="1" applyAlignment="1">
      <alignment horizontal="center" wrapText="1"/>
    </xf>
    <xf numFmtId="0" fontId="9" fillId="12" borderId="15" xfId="0" applyFont="1" applyFill="1" applyBorder="1" applyAlignment="1">
      <alignment horizontal="center" wrapText="1"/>
    </xf>
    <xf numFmtId="0" fontId="10" fillId="9" borderId="15" xfId="0" applyFont="1" applyFill="1" applyBorder="1" applyAlignment="1">
      <alignment horizontal="center" wrapText="1"/>
    </xf>
    <xf numFmtId="0" fontId="10" fillId="10" borderId="15" xfId="0" applyFont="1" applyFill="1" applyBorder="1" applyAlignment="1">
      <alignment horizontal="center" wrapText="1"/>
    </xf>
    <xf numFmtId="0" fontId="10" fillId="11" borderId="15" xfId="0" applyFont="1" applyFill="1" applyBorder="1" applyAlignment="1">
      <alignment horizontal="center" wrapText="1"/>
    </xf>
    <xf numFmtId="0" fontId="10" fillId="12" borderId="15" xfId="0" applyFont="1" applyFill="1" applyBorder="1" applyAlignment="1">
      <alignment horizontal="center" wrapText="1"/>
    </xf>
    <xf numFmtId="0" fontId="9" fillId="9" borderId="40" xfId="0" applyFont="1" applyFill="1" applyBorder="1" applyAlignment="1">
      <alignment horizontal="center" wrapText="1"/>
    </xf>
    <xf numFmtId="0" fontId="9" fillId="10" borderId="40" xfId="0" applyFont="1" applyFill="1" applyBorder="1" applyAlignment="1">
      <alignment horizontal="center" wrapText="1"/>
    </xf>
    <xf numFmtId="0" fontId="9" fillId="11" borderId="40" xfId="0" applyFont="1" applyFill="1" applyBorder="1" applyAlignment="1">
      <alignment horizontal="center" wrapText="1"/>
    </xf>
    <xf numFmtId="0" fontId="9" fillId="12" borderId="40" xfId="0" applyFont="1" applyFill="1" applyBorder="1" applyAlignment="1">
      <alignment horizontal="center" wrapText="1"/>
    </xf>
    <xf numFmtId="0" fontId="10" fillId="9" borderId="40" xfId="0" applyFont="1" applyFill="1" applyBorder="1" applyAlignment="1">
      <alignment horizontal="center" wrapText="1"/>
    </xf>
    <xf numFmtId="0" fontId="10" fillId="10" borderId="40" xfId="0" applyFont="1" applyFill="1" applyBorder="1" applyAlignment="1">
      <alignment horizontal="center" wrapText="1"/>
    </xf>
    <xf numFmtId="0" fontId="10" fillId="11" borderId="40" xfId="0" applyFont="1" applyFill="1" applyBorder="1" applyAlignment="1">
      <alignment horizontal="center" wrapText="1"/>
    </xf>
    <xf numFmtId="0" fontId="10" fillId="12" borderId="40" xfId="0" applyFont="1" applyFill="1" applyBorder="1" applyAlignment="1">
      <alignment horizontal="center" wrapText="1"/>
    </xf>
    <xf numFmtId="0" fontId="5" fillId="4" borderId="35" xfId="0" applyFont="1" applyFill="1" applyBorder="1" applyAlignment="1">
      <alignment horizontal="center" vertical="center" wrapText="1"/>
    </xf>
    <xf numFmtId="0" fontId="27" fillId="4" borderId="26" xfId="0" applyFont="1" applyFill="1" applyBorder="1" applyAlignment="1">
      <alignment horizontal="center" vertical="center"/>
    </xf>
    <xf numFmtId="0" fontId="27" fillId="4" borderId="26" xfId="0" applyFont="1" applyFill="1" applyBorder="1" applyAlignment="1">
      <alignment horizontal="center" vertical="center" wrapText="1"/>
    </xf>
    <xf numFmtId="0" fontId="4" fillId="5" borderId="15" xfId="0" applyFont="1" applyFill="1" applyBorder="1" applyAlignment="1">
      <alignment vertical="center" wrapText="1"/>
    </xf>
    <xf numFmtId="0" fontId="5" fillId="4" borderId="34"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0" borderId="0" xfId="0" applyFont="1" applyBorder="1" applyAlignment="1">
      <alignment vertical="center"/>
    </xf>
    <xf numFmtId="2" fontId="17" fillId="5" borderId="1" xfId="0" applyNumberFormat="1"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8" fillId="5" borderId="55" xfId="0" applyFont="1" applyFill="1" applyBorder="1" applyAlignment="1">
      <alignment horizontal="right" vertical="center"/>
    </xf>
    <xf numFmtId="0" fontId="28" fillId="5" borderId="46" xfId="0" applyFont="1" applyFill="1" applyBorder="1" applyAlignment="1">
      <alignment horizontal="right" vertical="center"/>
    </xf>
    <xf numFmtId="2" fontId="5" fillId="4" borderId="21" xfId="0" applyNumberFormat="1" applyFont="1" applyFill="1" applyBorder="1" applyAlignment="1">
      <alignment horizontal="center" vertical="center" wrapText="1"/>
    </xf>
    <xf numFmtId="49" fontId="5" fillId="4" borderId="21" xfId="0" applyNumberFormat="1" applyFont="1" applyFill="1" applyBorder="1" applyAlignment="1">
      <alignment horizontal="center" vertical="center" wrapText="1"/>
    </xf>
    <xf numFmtId="0" fontId="25" fillId="8" borderId="61" xfId="0" applyFont="1" applyFill="1" applyBorder="1" applyAlignment="1">
      <alignment horizontal="center" vertical="center" wrapText="1"/>
    </xf>
    <xf numFmtId="2" fontId="17" fillId="5" borderId="61" xfId="0" applyNumberFormat="1" applyFont="1" applyFill="1" applyBorder="1" applyAlignment="1">
      <alignment horizontal="center" vertical="center" wrapText="1"/>
    </xf>
    <xf numFmtId="2" fontId="18" fillId="5" borderId="61" xfId="0" applyNumberFormat="1" applyFont="1" applyFill="1" applyBorder="1" applyAlignment="1">
      <alignment horizontal="center" vertical="center" wrapText="1"/>
    </xf>
    <xf numFmtId="2" fontId="19" fillId="5" borderId="46" xfId="0" applyNumberFormat="1" applyFont="1" applyFill="1" applyBorder="1" applyAlignment="1">
      <alignment horizontal="center" vertical="center"/>
    </xf>
    <xf numFmtId="0" fontId="25" fillId="8" borderId="64" xfId="0" applyFont="1" applyFill="1" applyBorder="1" applyAlignment="1">
      <alignment horizontal="center" vertical="center" wrapText="1"/>
    </xf>
    <xf numFmtId="2" fontId="17" fillId="5" borderId="64" xfId="0" applyNumberFormat="1" applyFont="1" applyFill="1" applyBorder="1" applyAlignment="1">
      <alignment horizontal="center" vertical="center" wrapText="1"/>
    </xf>
    <xf numFmtId="2" fontId="18" fillId="5" borderId="64" xfId="0" applyNumberFormat="1" applyFont="1" applyFill="1" applyBorder="1" applyAlignment="1">
      <alignment horizontal="center" vertical="center" wrapText="1"/>
    </xf>
    <xf numFmtId="0" fontId="25" fillId="5" borderId="55" xfId="0" applyFont="1" applyFill="1" applyBorder="1" applyAlignment="1">
      <alignment horizontal="right" vertical="center"/>
    </xf>
    <xf numFmtId="0" fontId="25" fillId="5" borderId="46" xfId="0" applyFont="1" applyFill="1" applyBorder="1" applyAlignment="1">
      <alignment horizontal="right" vertical="center"/>
    </xf>
    <xf numFmtId="0" fontId="4" fillId="5" borderId="64" xfId="0" applyFont="1" applyFill="1" applyBorder="1" applyAlignment="1">
      <alignment vertical="center" wrapText="1"/>
    </xf>
    <xf numFmtId="0" fontId="25" fillId="2" borderId="64" xfId="0" applyFont="1" applyFill="1" applyBorder="1" applyAlignment="1">
      <alignment horizontal="center" vertical="center" wrapText="1"/>
    </xf>
    <xf numFmtId="0" fontId="17" fillId="8" borderId="64" xfId="0" applyFont="1" applyFill="1" applyBorder="1" applyAlignment="1">
      <alignment horizontal="center" vertical="center" wrapText="1"/>
    </xf>
    <xf numFmtId="0" fontId="10" fillId="12" borderId="68" xfId="0" applyFont="1" applyFill="1" applyBorder="1" applyAlignment="1">
      <alignment horizontal="center" wrapText="1"/>
    </xf>
    <xf numFmtId="0" fontId="4" fillId="0" borderId="50" xfId="0" applyFont="1" applyBorder="1" applyAlignment="1">
      <alignment horizontal="center" vertical="center" wrapText="1"/>
    </xf>
    <xf numFmtId="0" fontId="4" fillId="0" borderId="41" xfId="0" applyFont="1" applyBorder="1" applyAlignment="1">
      <alignment horizontal="center" vertical="center" wrapText="1"/>
    </xf>
    <xf numFmtId="0" fontId="10" fillId="12" borderId="75" xfId="0" applyFont="1" applyFill="1" applyBorder="1" applyAlignment="1">
      <alignment horizontal="center" wrapText="1"/>
    </xf>
    <xf numFmtId="0" fontId="9" fillId="12" borderId="82" xfId="0" applyFont="1" applyFill="1" applyBorder="1" applyAlignment="1">
      <alignment horizontal="center" wrapText="1"/>
    </xf>
    <xf numFmtId="0" fontId="9" fillId="12" borderId="68" xfId="0" applyFont="1" applyFill="1" applyBorder="1" applyAlignment="1">
      <alignment horizontal="center" wrapText="1"/>
    </xf>
    <xf numFmtId="0" fontId="17" fillId="8" borderId="13" xfId="0" applyFont="1" applyFill="1" applyBorder="1" applyAlignment="1">
      <alignment horizontal="center" vertical="center" wrapText="1"/>
    </xf>
    <xf numFmtId="0" fontId="4" fillId="5" borderId="13" xfId="0" applyFont="1" applyFill="1" applyBorder="1" applyAlignment="1">
      <alignment vertical="center" wrapText="1"/>
    </xf>
    <xf numFmtId="2" fontId="17" fillId="5" borderId="13" xfId="0" applyNumberFormat="1"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6"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5" fillId="4" borderId="15" xfId="0" applyFont="1" applyFill="1" applyBorder="1" applyAlignment="1">
      <alignment horizontal="center" vertical="center"/>
    </xf>
    <xf numFmtId="0" fontId="14" fillId="4" borderId="58" xfId="0" applyFont="1" applyFill="1" applyBorder="1" applyAlignment="1">
      <alignment horizontal="center" vertical="center" textRotation="90"/>
    </xf>
    <xf numFmtId="0" fontId="4" fillId="0" borderId="55" xfId="0" applyFont="1" applyBorder="1" applyAlignment="1">
      <alignment horizontal="center" vertical="center" wrapText="1"/>
    </xf>
    <xf numFmtId="0" fontId="5" fillId="4" borderId="26"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15" xfId="0" applyFont="1" applyFill="1" applyBorder="1" applyAlignment="1">
      <alignment horizontal="center" vertical="center"/>
    </xf>
    <xf numFmtId="49" fontId="5" fillId="4" borderId="36" xfId="0" applyNumberFormat="1" applyFont="1" applyFill="1" applyBorder="1" applyAlignment="1">
      <alignment horizontal="center" vertical="center" wrapText="1"/>
    </xf>
    <xf numFmtId="49" fontId="4" fillId="5" borderId="78" xfId="0" applyNumberFormat="1" applyFont="1" applyFill="1" applyBorder="1" applyAlignment="1">
      <alignment horizontal="center" vertical="center" wrapText="1"/>
    </xf>
    <xf numFmtId="49" fontId="4" fillId="5" borderId="24" xfId="0" applyNumberFormat="1" applyFont="1" applyFill="1" applyBorder="1" applyAlignment="1">
      <alignment horizontal="center" vertical="center" wrapText="1"/>
    </xf>
    <xf numFmtId="49" fontId="4" fillId="5" borderId="65" xfId="0" applyNumberFormat="1" applyFont="1" applyFill="1" applyBorder="1" applyAlignment="1">
      <alignment horizontal="center" vertical="center" wrapText="1"/>
    </xf>
    <xf numFmtId="49" fontId="4" fillId="5" borderId="22" xfId="0" applyNumberFormat="1" applyFont="1" applyFill="1" applyBorder="1" applyAlignment="1">
      <alignment horizontal="center" vertical="center" wrapText="1"/>
    </xf>
    <xf numFmtId="49" fontId="4" fillId="5" borderId="30" xfId="0" applyNumberFormat="1" applyFont="1" applyFill="1" applyBorder="1" applyAlignment="1">
      <alignment horizontal="center" vertical="center" wrapText="1"/>
    </xf>
    <xf numFmtId="49" fontId="4" fillId="0" borderId="0" xfId="0" applyNumberFormat="1" applyFont="1" applyAlignment="1">
      <alignment vertical="center"/>
    </xf>
    <xf numFmtId="49" fontId="18" fillId="5" borderId="13" xfId="0" applyNumberFormat="1"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49" fontId="18" fillId="5" borderId="64" xfId="0" applyNumberFormat="1" applyFont="1" applyFill="1" applyBorder="1" applyAlignment="1">
      <alignment horizontal="center" vertical="center" wrapText="1"/>
    </xf>
    <xf numFmtId="0" fontId="34" fillId="0" borderId="81" xfId="0" applyFont="1" applyBorder="1" applyAlignment="1" applyProtection="1">
      <alignment vertical="center" wrapText="1"/>
      <protection locked="0"/>
    </xf>
    <xf numFmtId="0" fontId="34" fillId="0" borderId="55" xfId="0" applyFont="1" applyBorder="1" applyAlignment="1" applyProtection="1">
      <alignment vertical="center" wrapText="1"/>
      <protection locked="0"/>
    </xf>
    <xf numFmtId="0" fontId="34" fillId="0" borderId="50" xfId="0" applyFont="1" applyBorder="1" applyAlignment="1" applyProtection="1">
      <alignment vertical="center" wrapText="1"/>
      <protection locked="0"/>
    </xf>
    <xf numFmtId="0" fontId="4" fillId="0" borderId="50"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34" fillId="0" borderId="68" xfId="0" applyFont="1" applyBorder="1" applyAlignment="1" applyProtection="1">
      <alignment vertical="center" wrapText="1"/>
      <protection locked="0"/>
    </xf>
    <xf numFmtId="0" fontId="34" fillId="0" borderId="41" xfId="0" applyFont="1" applyBorder="1" applyAlignment="1" applyProtection="1">
      <alignment vertical="center" wrapText="1"/>
      <protection locked="0"/>
    </xf>
    <xf numFmtId="0" fontId="34" fillId="0" borderId="82" xfId="0" applyFont="1" applyBorder="1" applyAlignment="1" applyProtection="1">
      <alignment vertical="center" wrapText="1"/>
      <protection locked="0"/>
    </xf>
    <xf numFmtId="0" fontId="34" fillId="0" borderId="75"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20" xfId="0" applyFont="1" applyBorder="1" applyAlignment="1" applyProtection="1">
      <alignment vertical="center" wrapText="1"/>
      <protection locked="0"/>
    </xf>
    <xf numFmtId="0" fontId="34" fillId="0" borderId="26"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0" fillId="0" borderId="0" xfId="0" applyFont="1"/>
    <xf numFmtId="0" fontId="41" fillId="2" borderId="1" xfId="0" applyFont="1" applyFill="1" applyBorder="1"/>
    <xf numFmtId="0" fontId="41" fillId="0" borderId="0" xfId="0" applyFont="1"/>
    <xf numFmtId="0" fontId="42" fillId="2" borderId="1" xfId="0" applyFont="1" applyFill="1" applyBorder="1" applyAlignment="1">
      <alignment vertical="center" wrapText="1"/>
    </xf>
    <xf numFmtId="0" fontId="40" fillId="0" borderId="1" xfId="0" applyFont="1" applyBorder="1"/>
    <xf numFmtId="0" fontId="40" fillId="0" borderId="1" xfId="0" applyFont="1" applyBorder="1" applyAlignment="1">
      <alignment horizontal="center"/>
    </xf>
    <xf numFmtId="0" fontId="43" fillId="2" borderId="1" xfId="0" applyFont="1" applyFill="1" applyBorder="1" applyAlignment="1">
      <alignment horizontal="left" vertical="center" wrapText="1" indent="1"/>
    </xf>
    <xf numFmtId="0" fontId="44" fillId="0" borderId="1" xfId="0" applyFont="1" applyBorder="1" applyAlignment="1">
      <alignment horizontal="left" vertical="center" wrapText="1"/>
    </xf>
    <xf numFmtId="0" fontId="45" fillId="8" borderId="1" xfId="0" applyFont="1" applyFill="1" applyBorder="1" applyAlignment="1">
      <alignment horizontal="left" vertical="center" wrapText="1" indent="3"/>
    </xf>
    <xf numFmtId="0" fontId="45" fillId="8" borderId="1" xfId="0" applyFont="1" applyFill="1" applyBorder="1" applyAlignment="1">
      <alignment horizontal="left" vertical="center" wrapText="1" indent="2"/>
    </xf>
    <xf numFmtId="0" fontId="44" fillId="2" borderId="1" xfId="0" applyFont="1" applyFill="1" applyBorder="1" applyAlignment="1">
      <alignment horizontal="left" vertical="center" wrapText="1"/>
    </xf>
    <xf numFmtId="0" fontId="44" fillId="8" borderId="1" xfId="0" applyFont="1" applyFill="1" applyBorder="1" applyAlignment="1">
      <alignment horizontal="left" vertical="center" wrapText="1"/>
    </xf>
    <xf numFmtId="0" fontId="43" fillId="8" borderId="1" xfId="0" applyFont="1" applyFill="1" applyBorder="1" applyAlignment="1">
      <alignment horizontal="left" vertical="center" wrapText="1" indent="1"/>
    </xf>
    <xf numFmtId="0" fontId="42" fillId="2" borderId="1" xfId="0" applyFont="1" applyFill="1" applyBorder="1" applyAlignment="1">
      <alignment horizontal="left" vertical="center" wrapText="1"/>
    </xf>
    <xf numFmtId="0" fontId="44" fillId="2" borderId="50" xfId="0" applyFont="1" applyFill="1" applyBorder="1" applyAlignment="1">
      <alignment vertical="center" wrapText="1"/>
    </xf>
    <xf numFmtId="0" fontId="44" fillId="2" borderId="49" xfId="0" applyFont="1" applyFill="1" applyBorder="1" applyAlignment="1">
      <alignment vertical="center" wrapText="1"/>
    </xf>
    <xf numFmtId="0" fontId="44" fillId="0" borderId="1" xfId="0" applyFont="1" applyFill="1" applyBorder="1" applyAlignment="1">
      <alignment horizontal="left" vertical="center" wrapText="1"/>
    </xf>
    <xf numFmtId="0" fontId="45" fillId="0" borderId="1" xfId="0" applyFont="1" applyBorder="1" applyAlignment="1">
      <alignment horizontal="left" vertical="center" wrapText="1"/>
    </xf>
    <xf numFmtId="0" fontId="45" fillId="8"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0" fillId="2" borderId="1" xfId="0" applyFill="1" applyBorder="1" applyAlignment="1">
      <alignment horizontal="left" vertical="top" wrapText="1"/>
    </xf>
    <xf numFmtId="0" fontId="46" fillId="0" borderId="0" xfId="0" applyFont="1" applyBorder="1" applyAlignment="1"/>
    <xf numFmtId="0" fontId="41" fillId="2" borderId="13" xfId="0" applyFont="1" applyFill="1" applyBorder="1"/>
    <xf numFmtId="0" fontId="47" fillId="0" borderId="0" xfId="0" applyFont="1"/>
    <xf numFmtId="0" fontId="46" fillId="0" borderId="0" xfId="0" applyFont="1"/>
    <xf numFmtId="0" fontId="48" fillId="0" borderId="0" xfId="0" applyFont="1"/>
    <xf numFmtId="0" fontId="49" fillId="0" borderId="0" xfId="0" applyFont="1"/>
    <xf numFmtId="0" fontId="41" fillId="2" borderId="0" xfId="0" applyFont="1" applyFill="1"/>
    <xf numFmtId="0" fontId="42" fillId="2" borderId="50" xfId="0" applyFont="1" applyFill="1" applyBorder="1" applyAlignment="1">
      <alignment vertical="center" wrapText="1"/>
    </xf>
    <xf numFmtId="0" fontId="42" fillId="2" borderId="106" xfId="0" applyFont="1" applyFill="1" applyBorder="1" applyAlignment="1">
      <alignment vertical="center" wrapText="1"/>
    </xf>
    <xf numFmtId="0" fontId="42" fillId="2" borderId="107" xfId="0" applyFont="1" applyFill="1" applyBorder="1" applyAlignment="1">
      <alignment vertical="center" wrapText="1"/>
    </xf>
    <xf numFmtId="0" fontId="42" fillId="2" borderId="53" xfId="0" applyFont="1" applyFill="1" applyBorder="1" applyAlignment="1">
      <alignment vertical="center" wrapText="1"/>
    </xf>
    <xf numFmtId="0" fontId="41" fillId="0" borderId="50" xfId="0" applyFont="1" applyBorder="1"/>
    <xf numFmtId="0" fontId="50" fillId="0" borderId="0" xfId="0" applyFont="1"/>
    <xf numFmtId="0" fontId="43" fillId="2" borderId="50" xfId="0" applyFont="1" applyFill="1" applyBorder="1" applyAlignment="1">
      <alignment horizontal="left" vertical="center" wrapText="1" indent="1"/>
    </xf>
    <xf numFmtId="0" fontId="44" fillId="0" borderId="107" xfId="0" applyFont="1" applyBorder="1" applyAlignment="1">
      <alignment horizontal="left" vertical="center" wrapText="1"/>
    </xf>
    <xf numFmtId="0" fontId="44" fillId="0" borderId="53" xfId="0" applyFont="1" applyBorder="1" applyAlignment="1">
      <alignment horizontal="left" vertical="center" wrapText="1"/>
    </xf>
    <xf numFmtId="0" fontId="45" fillId="8" borderId="107" xfId="0" applyFont="1" applyFill="1" applyBorder="1" applyAlignment="1">
      <alignment horizontal="left" vertical="center" wrapText="1" indent="3"/>
    </xf>
    <xf numFmtId="0" fontId="45" fillId="8" borderId="53" xfId="0" applyFont="1" applyFill="1" applyBorder="1" applyAlignment="1">
      <alignment horizontal="left" vertical="center" wrapText="1" indent="3"/>
    </xf>
    <xf numFmtId="0" fontId="45" fillId="8" borderId="107" xfId="0" applyFont="1" applyFill="1" applyBorder="1" applyAlignment="1">
      <alignment horizontal="left" vertical="center" wrapText="1" indent="2"/>
    </xf>
    <xf numFmtId="0" fontId="45" fillId="8" borderId="53" xfId="0" applyFont="1" applyFill="1" applyBorder="1" applyAlignment="1">
      <alignment horizontal="left" vertical="center" wrapText="1" indent="2"/>
    </xf>
    <xf numFmtId="0" fontId="44" fillId="2" borderId="50" xfId="0" applyFont="1" applyFill="1" applyBorder="1" applyAlignment="1">
      <alignment horizontal="left" vertical="center" wrapText="1"/>
    </xf>
    <xf numFmtId="0" fontId="44" fillId="8" borderId="107" xfId="0" applyFont="1" applyFill="1" applyBorder="1" applyAlignment="1">
      <alignment horizontal="left" vertical="center" wrapText="1"/>
    </xf>
    <xf numFmtId="0" fontId="44" fillId="8" borderId="53" xfId="0" applyFont="1" applyFill="1" applyBorder="1" applyAlignment="1">
      <alignment horizontal="left" vertical="center" wrapText="1"/>
    </xf>
    <xf numFmtId="0" fontId="44" fillId="8" borderId="13" xfId="0" applyFont="1" applyFill="1" applyBorder="1" applyAlignment="1">
      <alignment horizontal="left" vertical="center" wrapText="1"/>
    </xf>
    <xf numFmtId="0" fontId="40" fillId="0" borderId="50" xfId="0" applyFont="1" applyBorder="1"/>
    <xf numFmtId="0" fontId="40" fillId="0" borderId="107" xfId="0" applyFont="1" applyBorder="1" applyAlignment="1">
      <alignment horizontal="center"/>
    </xf>
    <xf numFmtId="0" fontId="40" fillId="0" borderId="50" xfId="0" applyFont="1" applyBorder="1" applyAlignment="1">
      <alignment horizontal="center"/>
    </xf>
    <xf numFmtId="0" fontId="44" fillId="0" borderId="50" xfId="0" applyFont="1" applyBorder="1" applyAlignment="1">
      <alignment horizontal="left" vertical="center" wrapText="1"/>
    </xf>
    <xf numFmtId="0" fontId="45" fillId="8" borderId="50" xfId="0" applyFont="1" applyFill="1" applyBorder="1" applyAlignment="1">
      <alignment horizontal="left" vertical="center" wrapText="1" indent="3"/>
    </xf>
    <xf numFmtId="0" fontId="45" fillId="8" borderId="50" xfId="0" applyFont="1" applyFill="1" applyBorder="1" applyAlignment="1">
      <alignment horizontal="left" vertical="center" wrapText="1" indent="2"/>
    </xf>
    <xf numFmtId="0" fontId="44" fillId="8" borderId="50" xfId="0" applyFont="1" applyFill="1" applyBorder="1" applyAlignment="1">
      <alignment horizontal="left" vertical="center" wrapText="1"/>
    </xf>
    <xf numFmtId="0" fontId="43" fillId="8" borderId="50" xfId="0" applyFont="1" applyFill="1" applyBorder="1" applyAlignment="1">
      <alignment horizontal="left" vertical="center" wrapText="1" indent="1"/>
    </xf>
    <xf numFmtId="0" fontId="42" fillId="2" borderId="50" xfId="0" applyFont="1" applyFill="1" applyBorder="1" applyAlignment="1">
      <alignment horizontal="left" vertical="center" wrapText="1"/>
    </xf>
    <xf numFmtId="0" fontId="44" fillId="2" borderId="111" xfId="0" applyFont="1" applyFill="1" applyBorder="1" applyAlignment="1">
      <alignment vertical="center" wrapText="1"/>
    </xf>
    <xf numFmtId="0" fontId="44" fillId="0" borderId="107"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5" fillId="0" borderId="107" xfId="0" applyFont="1" applyBorder="1" applyAlignment="1">
      <alignment horizontal="left" vertical="center" wrapText="1"/>
    </xf>
    <xf numFmtId="0" fontId="45" fillId="0" borderId="50" xfId="0" applyFont="1" applyBorder="1" applyAlignment="1">
      <alignment horizontal="left" vertical="center" wrapText="1"/>
    </xf>
    <xf numFmtId="0" fontId="45" fillId="8" borderId="107" xfId="0" applyFont="1" applyFill="1" applyBorder="1" applyAlignment="1">
      <alignment horizontal="left" vertical="center" wrapText="1"/>
    </xf>
    <xf numFmtId="0" fontId="45" fillId="8" borderId="50" xfId="0" applyFont="1" applyFill="1" applyBorder="1" applyAlignment="1">
      <alignment horizontal="left" vertical="center" wrapText="1"/>
    </xf>
    <xf numFmtId="0" fontId="45" fillId="0" borderId="107"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0" fillId="2" borderId="50" xfId="0" applyFill="1" applyBorder="1" applyAlignment="1">
      <alignment horizontal="left" vertical="top" wrapText="1"/>
    </xf>
    <xf numFmtId="0" fontId="44" fillId="8" borderId="2" xfId="0" applyFont="1" applyFill="1" applyBorder="1" applyAlignment="1">
      <alignment horizontal="left" vertical="center" wrapText="1"/>
    </xf>
    <xf numFmtId="0" fontId="44" fillId="8" borderId="3" xfId="0" applyFont="1" applyFill="1" applyBorder="1" applyAlignment="1">
      <alignment horizontal="left" vertical="center" wrapText="1"/>
    </xf>
    <xf numFmtId="0" fontId="44" fillId="8" borderId="54" xfId="0" applyFont="1" applyFill="1" applyBorder="1" applyAlignment="1">
      <alignment horizontal="left" vertical="center" wrapText="1"/>
    </xf>
    <xf numFmtId="0" fontId="41" fillId="0" borderId="1" xfId="0" applyFont="1" applyBorder="1"/>
    <xf numFmtId="0" fontId="40" fillId="0" borderId="106" xfId="0" applyFont="1" applyBorder="1"/>
    <xf numFmtId="0" fontId="43" fillId="2" borderId="106" xfId="0" applyFont="1" applyFill="1" applyBorder="1" applyAlignment="1">
      <alignment horizontal="left" vertical="center" wrapText="1" indent="1"/>
    </xf>
    <xf numFmtId="0" fontId="44" fillId="2" borderId="106" xfId="0" applyFont="1" applyFill="1" applyBorder="1" applyAlignment="1">
      <alignment horizontal="left" vertical="center" wrapText="1"/>
    </xf>
    <xf numFmtId="0" fontId="43" fillId="8" borderId="106" xfId="0" applyFont="1" applyFill="1" applyBorder="1" applyAlignment="1">
      <alignment horizontal="left" vertical="center" wrapText="1" indent="1"/>
    </xf>
    <xf numFmtId="0" fontId="42" fillId="2" borderId="106" xfId="0" applyFont="1" applyFill="1" applyBorder="1" applyAlignment="1">
      <alignment horizontal="left" vertical="center" wrapText="1"/>
    </xf>
    <xf numFmtId="0" fontId="0" fillId="2" borderId="106" xfId="0" applyFill="1" applyBorder="1" applyAlignment="1">
      <alignment horizontal="left" vertical="top" wrapText="1"/>
    </xf>
    <xf numFmtId="0" fontId="0" fillId="0" borderId="115" xfId="0" applyBorder="1"/>
    <xf numFmtId="0" fontId="0" fillId="0" borderId="116" xfId="0" applyBorder="1"/>
    <xf numFmtId="0" fontId="0" fillId="0" borderId="117" xfId="0" applyBorder="1"/>
    <xf numFmtId="0" fontId="42" fillId="2" borderId="13" xfId="0" applyFont="1" applyFill="1" applyBorder="1" applyAlignment="1">
      <alignment vertical="center" wrapText="1"/>
    </xf>
    <xf numFmtId="0" fontId="37" fillId="4" borderId="0" xfId="0" applyFont="1" applyFill="1" applyBorder="1" applyAlignment="1">
      <alignment horizontal="left" vertical="center" wrapText="1"/>
    </xf>
    <xf numFmtId="0" fontId="0" fillId="0" borderId="0" xfId="0" applyAlignment="1">
      <alignment horizontal="center"/>
    </xf>
    <xf numFmtId="0" fontId="41" fillId="13" borderId="25" xfId="0" applyFont="1" applyFill="1" applyBorder="1" applyAlignment="1">
      <alignment horizontal="center" vertical="center"/>
    </xf>
    <xf numFmtId="0" fontId="42" fillId="2" borderId="58" xfId="0" applyFont="1" applyFill="1" applyBorder="1" applyAlignment="1">
      <alignment vertical="center" wrapText="1"/>
    </xf>
    <xf numFmtId="0" fontId="0" fillId="2" borderId="125" xfId="0" applyFill="1" applyBorder="1"/>
    <xf numFmtId="0" fontId="40" fillId="0" borderId="23" xfId="0" applyFont="1" applyBorder="1"/>
    <xf numFmtId="0" fontId="0" fillId="0" borderId="49" xfId="0" applyBorder="1"/>
    <xf numFmtId="0" fontId="0" fillId="0" borderId="51" xfId="0" applyBorder="1"/>
    <xf numFmtId="0" fontId="40" fillId="0" borderId="24" xfId="0" applyFont="1" applyBorder="1" applyAlignment="1">
      <alignment horizontal="center"/>
    </xf>
    <xf numFmtId="0" fontId="42" fillId="2" borderId="67" xfId="0" applyFont="1" applyFill="1" applyBorder="1" applyAlignment="1">
      <alignment vertical="center" wrapText="1"/>
    </xf>
    <xf numFmtId="0" fontId="42" fillId="2" borderId="78" xfId="0" applyFont="1" applyFill="1" applyBorder="1" applyAlignment="1">
      <alignment vertical="center" wrapText="1"/>
    </xf>
    <xf numFmtId="0" fontId="43" fillId="2" borderId="23" xfId="0" applyFont="1" applyFill="1" applyBorder="1" applyAlignment="1">
      <alignment horizontal="left" vertical="center" wrapText="1" indent="1"/>
    </xf>
    <xf numFmtId="0" fontId="44" fillId="0" borderId="24" xfId="0" applyFont="1" applyBorder="1" applyAlignment="1">
      <alignment horizontal="left" vertical="center" wrapText="1"/>
    </xf>
    <xf numFmtId="0" fontId="45" fillId="8" borderId="24" xfId="0" applyFont="1" applyFill="1" applyBorder="1" applyAlignment="1">
      <alignment horizontal="left" vertical="center" wrapText="1" indent="3"/>
    </xf>
    <xf numFmtId="0" fontId="45" fillId="8" borderId="24" xfId="0" applyFont="1" applyFill="1" applyBorder="1" applyAlignment="1">
      <alignment horizontal="left" vertical="center" wrapText="1" indent="2"/>
    </xf>
    <xf numFmtId="0" fontId="44" fillId="2" borderId="23" xfId="0" applyFont="1" applyFill="1" applyBorder="1" applyAlignment="1">
      <alignment horizontal="left" vertical="center" wrapText="1"/>
    </xf>
    <xf numFmtId="0" fontId="44" fillId="8" borderId="24" xfId="0" applyFont="1" applyFill="1" applyBorder="1" applyAlignment="1">
      <alignment horizontal="left" vertical="center" wrapText="1"/>
    </xf>
    <xf numFmtId="0" fontId="0" fillId="8" borderId="1" xfId="0" applyFill="1" applyBorder="1" applyAlignment="1">
      <alignment horizontal="left"/>
    </xf>
    <xf numFmtId="0" fontId="0" fillId="8" borderId="24" xfId="0" applyFill="1"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43" fillId="8" borderId="23" xfId="0" applyFont="1" applyFill="1" applyBorder="1" applyAlignment="1">
      <alignment horizontal="left" vertical="center" wrapText="1" indent="1"/>
    </xf>
    <xf numFmtId="0" fontId="42"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51" xfId="0" applyFont="1" applyFill="1" applyBorder="1" applyAlignment="1">
      <alignment vertical="center" wrapText="1"/>
    </xf>
    <xf numFmtId="0" fontId="44" fillId="0" borderId="24" xfId="0" applyFont="1" applyFill="1" applyBorder="1" applyAlignment="1">
      <alignment horizontal="left" vertical="center" wrapText="1"/>
    </xf>
    <xf numFmtId="0" fontId="45" fillId="0" borderId="24" xfId="0" applyFont="1" applyBorder="1" applyAlignment="1">
      <alignment horizontal="left" vertical="center" wrapText="1"/>
    </xf>
    <xf numFmtId="0" fontId="45" fillId="8" borderId="24" xfId="0" applyFont="1" applyFill="1" applyBorder="1" applyAlignment="1">
      <alignment horizontal="left" vertical="center" wrapText="1"/>
    </xf>
    <xf numFmtId="0" fontId="45" fillId="0" borderId="24" xfId="0" applyFont="1" applyFill="1" applyBorder="1" applyAlignment="1">
      <alignment horizontal="left" vertical="center" wrapText="1"/>
    </xf>
    <xf numFmtId="0" fontId="0" fillId="2" borderId="25" xfId="0" applyFill="1" applyBorder="1" applyAlignment="1">
      <alignment horizontal="left" vertical="top" wrapText="1"/>
    </xf>
    <xf numFmtId="0" fontId="44" fillId="8" borderId="26" xfId="0" applyFont="1" applyFill="1" applyBorder="1" applyAlignment="1">
      <alignment horizontal="left" vertical="center" wrapText="1"/>
    </xf>
    <xf numFmtId="0" fontId="44" fillId="8" borderId="28" xfId="0" applyFont="1" applyFill="1" applyBorder="1" applyAlignment="1">
      <alignment horizontal="left" vertical="center" wrapText="1"/>
    </xf>
    <xf numFmtId="0" fontId="51" fillId="0" borderId="0" xfId="0" applyFont="1" applyBorder="1" applyAlignment="1">
      <alignment horizontal="center"/>
    </xf>
    <xf numFmtId="0" fontId="0" fillId="0" borderId="0" xfId="0" applyFill="1"/>
    <xf numFmtId="0" fontId="39" fillId="0" borderId="0" xfId="0" applyFont="1"/>
    <xf numFmtId="0" fontId="0" fillId="0" borderId="106" xfId="0" applyBorder="1"/>
    <xf numFmtId="0" fontId="0" fillId="0" borderId="1" xfId="0" applyBorder="1"/>
    <xf numFmtId="0" fontId="0" fillId="0" borderId="107" xfId="0" applyBorder="1"/>
    <xf numFmtId="0" fontId="0" fillId="0" borderId="2" xfId="0" applyBorder="1"/>
    <xf numFmtId="0" fontId="0" fillId="0" borderId="3" xfId="0" applyBorder="1"/>
    <xf numFmtId="0" fontId="0" fillId="0" borderId="108" xfId="0" applyBorder="1"/>
    <xf numFmtId="0" fontId="4" fillId="0" borderId="1" xfId="0" applyFont="1" applyFill="1" applyBorder="1" applyAlignment="1" applyProtection="1">
      <alignment horizontal="center" vertical="center" wrapText="1"/>
      <protection locked="0"/>
    </xf>
    <xf numFmtId="0" fontId="41" fillId="2" borderId="0" xfId="0" applyFont="1" applyFill="1" applyAlignment="1">
      <alignment vertical="center"/>
    </xf>
    <xf numFmtId="0" fontId="41" fillId="0" borderId="0" xfId="0" applyFont="1" applyAlignment="1">
      <alignment vertical="center"/>
    </xf>
    <xf numFmtId="0" fontId="44" fillId="2" borderId="1" xfId="0" applyFont="1" applyFill="1" applyBorder="1" applyAlignment="1">
      <alignment vertical="center" wrapText="1"/>
    </xf>
    <xf numFmtId="0" fontId="50" fillId="0" borderId="1" xfId="0" applyFont="1" applyBorder="1"/>
    <xf numFmtId="0" fontId="0" fillId="0" borderId="0" xfId="0"/>
    <xf numFmtId="0" fontId="43" fillId="2" borderId="1" xfId="0" applyFont="1" applyFill="1" applyBorder="1" applyAlignment="1">
      <alignment horizontal="left" vertical="center" wrapText="1" indent="1"/>
    </xf>
    <xf numFmtId="0" fontId="44" fillId="0" borderId="1" xfId="0" applyFont="1" applyBorder="1" applyAlignment="1">
      <alignment horizontal="left" vertical="center" wrapText="1"/>
    </xf>
    <xf numFmtId="0" fontId="45" fillId="8" borderId="1" xfId="0" applyFont="1" applyFill="1" applyBorder="1" applyAlignment="1">
      <alignment horizontal="left" vertical="center" wrapText="1" indent="3"/>
    </xf>
    <xf numFmtId="0" fontId="45" fillId="8" borderId="1" xfId="0" applyFont="1" applyFill="1" applyBorder="1" applyAlignment="1">
      <alignment horizontal="left" vertical="center" wrapText="1" indent="2"/>
    </xf>
    <xf numFmtId="0" fontId="44" fillId="2" borderId="1" xfId="0" applyFont="1" applyFill="1" applyBorder="1" applyAlignment="1">
      <alignment horizontal="left" vertical="center" wrapText="1"/>
    </xf>
    <xf numFmtId="0" fontId="44" fillId="8" borderId="1" xfId="0" applyFont="1" applyFill="1" applyBorder="1" applyAlignment="1">
      <alignment horizontal="left" vertical="center" wrapText="1"/>
    </xf>
    <xf numFmtId="0" fontId="43" fillId="8" borderId="1" xfId="0" applyFont="1" applyFill="1" applyBorder="1" applyAlignment="1">
      <alignment horizontal="left" vertical="center" wrapText="1" indent="1"/>
    </xf>
    <xf numFmtId="0" fontId="42" fillId="2" borderId="1" xfId="0" applyFont="1" applyFill="1" applyBorder="1" applyAlignment="1">
      <alignment horizontal="left" vertical="center" wrapText="1"/>
    </xf>
    <xf numFmtId="0" fontId="44" fillId="2" borderId="50" xfId="0" applyFont="1" applyFill="1" applyBorder="1" applyAlignment="1">
      <alignment vertical="center" wrapText="1"/>
    </xf>
    <xf numFmtId="0" fontId="44" fillId="2" borderId="49" xfId="0" applyFont="1" applyFill="1" applyBorder="1" applyAlignment="1">
      <alignment vertical="center" wrapText="1"/>
    </xf>
    <xf numFmtId="0" fontId="44" fillId="0" borderId="1" xfId="0" applyFont="1" applyFill="1" applyBorder="1" applyAlignment="1">
      <alignment horizontal="left" vertical="center" wrapText="1"/>
    </xf>
    <xf numFmtId="0" fontId="45" fillId="0" borderId="1" xfId="0" applyFont="1" applyBorder="1" applyAlignment="1">
      <alignment horizontal="left" vertical="center" wrapText="1"/>
    </xf>
    <xf numFmtId="0" fontId="45" fillId="8"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0" fillId="2" borderId="1" xfId="0" applyFill="1" applyBorder="1" applyAlignment="1">
      <alignment horizontal="left" vertical="top" wrapText="1"/>
    </xf>
    <xf numFmtId="0" fontId="46" fillId="0" borderId="0" xfId="0" applyFont="1"/>
    <xf numFmtId="0" fontId="44" fillId="0" borderId="107" xfId="0" applyFont="1" applyBorder="1" applyAlignment="1">
      <alignment horizontal="left" vertical="center" wrapText="1"/>
    </xf>
    <xf numFmtId="0" fontId="45" fillId="8" borderId="107" xfId="0" applyFont="1" applyFill="1" applyBorder="1" applyAlignment="1">
      <alignment horizontal="left" vertical="center" wrapText="1" indent="3"/>
    </xf>
    <xf numFmtId="0" fontId="45" fillId="8" borderId="107" xfId="0" applyFont="1" applyFill="1" applyBorder="1" applyAlignment="1">
      <alignment horizontal="left" vertical="center" wrapText="1" indent="2"/>
    </xf>
    <xf numFmtId="0" fontId="44" fillId="8" borderId="107" xfId="0" applyFont="1" applyFill="1" applyBorder="1" applyAlignment="1">
      <alignment horizontal="left" vertical="center" wrapText="1"/>
    </xf>
    <xf numFmtId="0" fontId="44" fillId="2" borderId="111" xfId="0" applyFont="1" applyFill="1" applyBorder="1" applyAlignment="1">
      <alignment vertical="center" wrapText="1"/>
    </xf>
    <xf numFmtId="0" fontId="44" fillId="0" borderId="107" xfId="0" applyFont="1" applyFill="1" applyBorder="1" applyAlignment="1">
      <alignment horizontal="left" vertical="center" wrapText="1"/>
    </xf>
    <xf numFmtId="0" fontId="45" fillId="0" borderId="107" xfId="0" applyFont="1" applyBorder="1" applyAlignment="1">
      <alignment horizontal="left" vertical="center" wrapText="1"/>
    </xf>
    <xf numFmtId="0" fontId="45" fillId="8" borderId="107" xfId="0" applyFont="1" applyFill="1" applyBorder="1" applyAlignment="1">
      <alignment horizontal="left" vertical="center" wrapText="1"/>
    </xf>
    <xf numFmtId="0" fontId="45" fillId="0" borderId="107" xfId="0" applyFont="1" applyFill="1" applyBorder="1" applyAlignment="1">
      <alignment horizontal="left" vertical="center" wrapText="1"/>
    </xf>
    <xf numFmtId="0" fontId="44" fillId="8" borderId="3" xfId="0" applyFont="1" applyFill="1" applyBorder="1" applyAlignment="1">
      <alignment horizontal="left" vertical="center" wrapText="1"/>
    </xf>
    <xf numFmtId="0" fontId="44" fillId="8" borderId="108" xfId="0" applyFont="1" applyFill="1" applyBorder="1" applyAlignment="1">
      <alignment horizontal="left" vertical="center" wrapText="1"/>
    </xf>
    <xf numFmtId="0" fontId="43" fillId="2" borderId="106" xfId="0" applyFont="1" applyFill="1" applyBorder="1" applyAlignment="1">
      <alignment horizontal="left" vertical="center" wrapText="1" indent="1"/>
    </xf>
    <xf numFmtId="0" fontId="44" fillId="2" borderId="106" xfId="0" applyFont="1" applyFill="1" applyBorder="1" applyAlignment="1">
      <alignment horizontal="left" vertical="center" wrapText="1"/>
    </xf>
    <xf numFmtId="0" fontId="43" fillId="8" borderId="106" xfId="0" applyFont="1" applyFill="1" applyBorder="1" applyAlignment="1">
      <alignment horizontal="left" vertical="center" wrapText="1" indent="1"/>
    </xf>
    <xf numFmtId="0" fontId="42" fillId="2" borderId="106" xfId="0" applyFont="1" applyFill="1" applyBorder="1" applyAlignment="1">
      <alignment horizontal="left" vertical="center" wrapText="1"/>
    </xf>
    <xf numFmtId="0" fontId="41" fillId="2" borderId="13" xfId="0" applyFont="1" applyFill="1" applyBorder="1" applyAlignment="1">
      <alignment horizontal="center" vertical="center"/>
    </xf>
    <xf numFmtId="0" fontId="0" fillId="2" borderId="0" xfId="0" applyFill="1"/>
    <xf numFmtId="0" fontId="40" fillId="0" borderId="118" xfId="0" applyFont="1" applyBorder="1"/>
    <xf numFmtId="0" fontId="40" fillId="0" borderId="119" xfId="0" applyFont="1" applyBorder="1" applyAlignment="1">
      <alignment horizontal="center"/>
    </xf>
    <xf numFmtId="0" fontId="40" fillId="0" borderId="120" xfId="0" applyFont="1" applyBorder="1" applyAlignment="1">
      <alignment horizontal="center"/>
    </xf>
    <xf numFmtId="0" fontId="42" fillId="2" borderId="13" xfId="0" applyFont="1" applyFill="1" applyBorder="1" applyAlignment="1">
      <alignment vertical="center" wrapText="1"/>
    </xf>
    <xf numFmtId="0" fontId="41" fillId="2" borderId="1" xfId="0" applyFont="1" applyFill="1" applyBorder="1" applyAlignment="1">
      <alignment horizontal="center" vertical="center"/>
    </xf>
    <xf numFmtId="0" fontId="0" fillId="2" borderId="31" xfId="0" applyFill="1" applyBorder="1"/>
    <xf numFmtId="0" fontId="42" fillId="2" borderId="40" xfId="0" applyFont="1" applyFill="1" applyBorder="1" applyAlignment="1">
      <alignment vertical="center" wrapText="1"/>
    </xf>
    <xf numFmtId="0" fontId="42" fillId="2" borderId="80" xfId="0" applyFont="1" applyFill="1" applyBorder="1" applyAlignment="1">
      <alignment vertical="center" wrapText="1"/>
    </xf>
    <xf numFmtId="0" fontId="42" fillId="2" borderId="122" xfId="0" applyFont="1" applyFill="1" applyBorder="1" applyAlignment="1">
      <alignment vertical="center" wrapText="1"/>
    </xf>
    <xf numFmtId="0" fontId="42" fillId="2" borderId="123" xfId="0" applyFont="1" applyFill="1" applyBorder="1" applyAlignment="1">
      <alignment vertical="center" wrapText="1"/>
    </xf>
    <xf numFmtId="0" fontId="0" fillId="2" borderId="2" xfId="0" applyFill="1" applyBorder="1" applyAlignment="1">
      <alignment horizontal="left" vertical="top" wrapText="1"/>
    </xf>
    <xf numFmtId="0" fontId="56" fillId="0" borderId="1" xfId="0" applyFont="1" applyBorder="1" applyAlignment="1">
      <alignment vertical="center" wrapText="1"/>
    </xf>
    <xf numFmtId="0" fontId="56" fillId="0" borderId="26" xfId="0" applyFont="1" applyBorder="1" applyAlignment="1">
      <alignment vertical="center" wrapText="1"/>
    </xf>
    <xf numFmtId="0" fontId="56" fillId="0" borderId="13" xfId="0" applyFont="1" applyBorder="1" applyAlignment="1">
      <alignment vertical="center" wrapText="1"/>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13" xfId="0" applyFont="1" applyBorder="1" applyAlignment="1">
      <alignment vertical="center" wrapText="1"/>
    </xf>
    <xf numFmtId="0" fontId="9" fillId="0" borderId="1" xfId="0" applyFont="1" applyBorder="1" applyAlignment="1">
      <alignment vertical="center" wrapText="1"/>
    </xf>
    <xf numFmtId="0" fontId="9" fillId="0" borderId="26" xfId="0" applyFont="1" applyBorder="1" applyAlignment="1">
      <alignment vertical="center" wrapText="1"/>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center" vertical="center" wrapText="1"/>
      <protection locked="0"/>
    </xf>
    <xf numFmtId="0" fontId="9" fillId="0" borderId="91" xfId="0" applyFont="1" applyBorder="1" applyAlignment="1">
      <alignment vertical="center" wrapText="1"/>
    </xf>
    <xf numFmtId="0" fontId="9" fillId="0" borderId="92" xfId="0" applyFont="1" applyBorder="1" applyAlignment="1">
      <alignment vertical="center" wrapText="1"/>
    </xf>
    <xf numFmtId="0" fontId="9" fillId="0" borderId="93" xfId="0" applyFont="1" applyBorder="1" applyAlignment="1">
      <alignment vertical="center" wrapText="1"/>
    </xf>
    <xf numFmtId="0" fontId="9" fillId="0" borderId="26" xfId="0" applyFont="1" applyBorder="1" applyAlignment="1">
      <alignment horizontal="left" vertical="center" wrapText="1"/>
    </xf>
    <xf numFmtId="0" fontId="9" fillId="0" borderId="81" xfId="0" applyFont="1" applyBorder="1" applyAlignment="1">
      <alignment vertical="center" wrapText="1"/>
    </xf>
    <xf numFmtId="0" fontId="9" fillId="0" borderId="50" xfId="0" applyFont="1" applyBorder="1" applyAlignment="1">
      <alignment vertical="center" wrapText="1"/>
    </xf>
    <xf numFmtId="0" fontId="9" fillId="0" borderId="50"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68" xfId="0" applyFont="1" applyBorder="1" applyAlignment="1">
      <alignment vertical="center" wrapText="1"/>
    </xf>
    <xf numFmtId="0" fontId="9" fillId="0" borderId="41" xfId="0" applyFont="1" applyBorder="1" applyAlignment="1">
      <alignment vertical="center" wrapText="1"/>
    </xf>
    <xf numFmtId="0" fontId="9" fillId="0" borderId="75" xfId="0" applyFont="1" applyBorder="1" applyAlignment="1">
      <alignment vertical="center" wrapText="1"/>
    </xf>
    <xf numFmtId="0" fontId="9" fillId="0" borderId="55" xfId="0" applyFont="1" applyBorder="1" applyAlignment="1">
      <alignment vertical="center" wrapText="1"/>
    </xf>
    <xf numFmtId="0" fontId="44" fillId="2" borderId="1" xfId="0" applyFont="1" applyFill="1" applyBorder="1" applyAlignment="1">
      <alignment horizontal="left" vertical="center" wrapText="1"/>
    </xf>
    <xf numFmtId="0" fontId="25" fillId="8" borderId="20" xfId="0" applyFont="1" applyFill="1" applyBorder="1" applyAlignment="1">
      <alignment horizontal="left" vertical="center" wrapText="1"/>
    </xf>
    <xf numFmtId="0" fontId="25" fillId="8" borderId="1" xfId="0" applyFont="1" applyFill="1" applyBorder="1" applyAlignment="1">
      <alignment horizontal="left" vertical="center" wrapText="1"/>
    </xf>
    <xf numFmtId="0" fontId="25" fillId="8" borderId="26" xfId="0" applyFont="1" applyFill="1" applyBorder="1" applyAlignment="1">
      <alignment horizontal="left" vertical="center" wrapText="1"/>
    </xf>
    <xf numFmtId="0" fontId="25" fillId="8" borderId="13" xfId="0" applyFont="1" applyFill="1" applyBorder="1" applyAlignment="1">
      <alignment horizontal="left" vertical="center" wrapText="1"/>
    </xf>
    <xf numFmtId="0" fontId="25" fillId="8" borderId="15" xfId="0" applyFont="1" applyFill="1" applyBorder="1" applyAlignment="1">
      <alignment horizontal="left" vertical="center"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vertical="center"/>
    </xf>
    <xf numFmtId="0" fontId="45" fillId="0" borderId="0" xfId="0" applyFont="1"/>
    <xf numFmtId="0" fontId="0" fillId="0" borderId="0" xfId="0" applyFont="1"/>
    <xf numFmtId="0" fontId="60" fillId="0" borderId="0" xfId="0" applyFont="1" applyAlignment="1">
      <alignment vertical="center"/>
    </xf>
    <xf numFmtId="0" fontId="61" fillId="0" borderId="0" xfId="0" applyFont="1" applyAlignment="1">
      <alignment vertical="center"/>
    </xf>
    <xf numFmtId="0" fontId="19" fillId="2" borderId="1" xfId="0" applyFont="1" applyFill="1" applyBorder="1" applyAlignment="1">
      <alignment horizontal="left" vertical="center" wrapText="1"/>
    </xf>
    <xf numFmtId="0" fontId="15" fillId="2" borderId="1" xfId="0" applyFont="1"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lignment horizontal="left" vertical="top" wrapText="1"/>
    </xf>
    <xf numFmtId="0" fontId="62" fillId="0" borderId="0" xfId="0" applyFont="1"/>
    <xf numFmtId="0" fontId="17" fillId="5" borderId="46" xfId="0" applyFont="1" applyFill="1" applyBorder="1" applyAlignment="1">
      <alignment horizontal="center"/>
    </xf>
    <xf numFmtId="0" fontId="17" fillId="5" borderId="47" xfId="0" applyFont="1" applyFill="1" applyBorder="1" applyAlignment="1">
      <alignment horizontal="center"/>
    </xf>
    <xf numFmtId="0" fontId="44" fillId="2" borderId="1" xfId="0" applyFont="1" applyFill="1" applyBorder="1" applyAlignment="1">
      <alignment horizontal="left" vertical="center" wrapText="1"/>
    </xf>
    <xf numFmtId="0" fontId="0" fillId="13" borderId="1" xfId="0" applyFill="1" applyBorder="1" applyAlignment="1">
      <alignment horizontal="left" vertical="top" wrapText="1"/>
    </xf>
    <xf numFmtId="0" fontId="44" fillId="13" borderId="1" xfId="0" applyFont="1" applyFill="1" applyBorder="1" applyAlignment="1">
      <alignment horizontal="left" vertical="center" wrapText="1"/>
    </xf>
    <xf numFmtId="0" fontId="9" fillId="14" borderId="39"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29" fillId="5" borderId="46" xfId="0" applyFont="1" applyFill="1" applyBorder="1" applyAlignment="1">
      <alignment horizontal="center"/>
    </xf>
    <xf numFmtId="0" fontId="29" fillId="5" borderId="47" xfId="0" applyFont="1" applyFill="1" applyBorder="1" applyAlignment="1">
      <alignment horizontal="center"/>
    </xf>
    <xf numFmtId="0" fontId="35" fillId="8" borderId="60" xfId="0" applyFont="1" applyFill="1" applyBorder="1" applyAlignment="1">
      <alignment horizontal="center" vertical="center" textRotation="90"/>
    </xf>
    <xf numFmtId="0" fontId="35" fillId="8" borderId="23" xfId="0" applyFont="1" applyFill="1" applyBorder="1" applyAlignment="1">
      <alignment horizontal="center" vertical="center" textRotation="90"/>
    </xf>
    <xf numFmtId="0" fontId="35" fillId="8" borderId="63" xfId="0" applyFont="1" applyFill="1" applyBorder="1" applyAlignment="1">
      <alignment horizontal="center" vertical="center" textRotation="90"/>
    </xf>
    <xf numFmtId="0" fontId="15" fillId="0" borderId="1"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64" xfId="0" applyFont="1" applyBorder="1" applyAlignment="1" applyProtection="1">
      <alignment horizontal="center" vertical="center" wrapText="1"/>
      <protection locked="0"/>
    </xf>
    <xf numFmtId="0" fontId="15" fillId="0" borderId="90" xfId="0" applyFont="1" applyBorder="1" applyAlignment="1" applyProtection="1">
      <alignment horizontal="center" vertical="center" wrapText="1"/>
      <protection locked="0"/>
    </xf>
    <xf numFmtId="0" fontId="15" fillId="0" borderId="65" xfId="0" applyFont="1" applyBorder="1" applyAlignment="1" applyProtection="1">
      <alignment horizontal="center" vertical="center" wrapText="1"/>
      <protection locked="0"/>
    </xf>
    <xf numFmtId="0" fontId="20" fillId="8" borderId="44" xfId="0" applyFont="1" applyFill="1" applyBorder="1" applyAlignment="1">
      <alignment horizontal="center" vertical="center" wrapText="1"/>
    </xf>
    <xf numFmtId="0" fontId="20" fillId="8" borderId="45" xfId="0" applyFont="1" applyFill="1" applyBorder="1" applyAlignment="1">
      <alignment horizontal="center" vertical="center" wrapText="1"/>
    </xf>
    <xf numFmtId="0" fontId="14" fillId="6" borderId="16"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18" xfId="0" applyFont="1" applyFill="1" applyBorder="1" applyAlignment="1">
      <alignment horizontal="center" vertical="center"/>
    </xf>
    <xf numFmtId="0" fontId="21" fillId="8" borderId="2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15" fillId="0" borderId="61" xfId="0" applyFont="1" applyBorder="1" applyAlignment="1" applyProtection="1">
      <alignment horizontal="center" vertical="center"/>
      <protection locked="0"/>
    </xf>
    <xf numFmtId="0" fontId="15" fillId="0" borderId="89"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5" fillId="4" borderId="21" xfId="0" applyFont="1" applyFill="1" applyBorder="1" applyAlignment="1">
      <alignment horizontal="center" vertical="center" wrapText="1"/>
    </xf>
    <xf numFmtId="0" fontId="5" fillId="4" borderId="75" xfId="0" applyFont="1" applyFill="1" applyBorder="1" applyAlignment="1">
      <alignment horizontal="center" vertical="center" wrapText="1"/>
    </xf>
    <xf numFmtId="0" fontId="5" fillId="4" borderId="59" xfId="0" applyFont="1" applyFill="1" applyBorder="1" applyAlignment="1">
      <alignment horizontal="center" vertical="center" wrapText="1"/>
    </xf>
    <xf numFmtId="2" fontId="11" fillId="8" borderId="22" xfId="0" applyNumberFormat="1" applyFont="1" applyFill="1" applyBorder="1" applyAlignment="1">
      <alignment horizontal="center" vertical="center"/>
    </xf>
    <xf numFmtId="2" fontId="11" fillId="8" borderId="78" xfId="0" applyNumberFormat="1" applyFont="1" applyFill="1" applyBorder="1" applyAlignment="1">
      <alignment horizontal="center" vertical="center"/>
    </xf>
    <xf numFmtId="2" fontId="11" fillId="8" borderId="24" xfId="0" applyNumberFormat="1" applyFont="1" applyFill="1" applyBorder="1" applyAlignment="1">
      <alignment horizontal="center" vertical="center"/>
    </xf>
    <xf numFmtId="2" fontId="11" fillId="8" borderId="30" xfId="0" applyNumberFormat="1" applyFont="1" applyFill="1" applyBorder="1" applyAlignment="1">
      <alignment horizontal="center" vertical="center"/>
    </xf>
    <xf numFmtId="2" fontId="11" fillId="8" borderId="28"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78"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28" xfId="0" applyNumberFormat="1" applyFont="1" applyFill="1" applyBorder="1" applyAlignment="1">
      <alignment horizontal="center" vertical="center"/>
    </xf>
    <xf numFmtId="2" fontId="11" fillId="8" borderId="38" xfId="0" applyNumberFormat="1" applyFont="1" applyFill="1" applyBorder="1" applyAlignment="1">
      <alignment horizontal="center" vertical="center"/>
    </xf>
    <xf numFmtId="2" fontId="11" fillId="8" borderId="80" xfId="0" applyNumberFormat="1" applyFont="1" applyFill="1" applyBorder="1" applyAlignment="1">
      <alignment horizontal="center" vertical="center"/>
    </xf>
    <xf numFmtId="2" fontId="11" fillId="8" borderId="101" xfId="0" applyNumberFormat="1" applyFont="1" applyFill="1" applyBorder="1" applyAlignment="1">
      <alignment horizontal="center" vertical="center"/>
    </xf>
    <xf numFmtId="0" fontId="21" fillId="2" borderId="2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8" borderId="40"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0" fillId="2" borderId="23"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25"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20" fillId="8" borderId="37" xfId="0" applyFont="1" applyFill="1" applyBorder="1" applyAlignment="1">
      <alignment horizontal="center" vertical="center"/>
    </xf>
    <xf numFmtId="0" fontId="20" fillId="8" borderId="79" xfId="0" applyFont="1" applyFill="1" applyBorder="1" applyAlignment="1">
      <alignment horizontal="center" vertical="center"/>
    </xf>
    <xf numFmtId="0" fontId="20" fillId="8" borderId="2" xfId="0" applyFont="1" applyFill="1" applyBorder="1" applyAlignment="1">
      <alignment horizontal="center" vertical="center"/>
    </xf>
    <xf numFmtId="0" fontId="9" fillId="8" borderId="20"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4" fillId="5" borderId="61" xfId="0" applyFont="1" applyFill="1" applyBorder="1" applyAlignment="1">
      <alignment horizontal="center" vertical="center" wrapText="1"/>
    </xf>
    <xf numFmtId="0" fontId="20" fillId="2" borderId="19" xfId="0" applyFont="1" applyFill="1" applyBorder="1" applyAlignment="1">
      <alignment horizontal="center" vertical="center"/>
    </xf>
    <xf numFmtId="0" fontId="20" fillId="2" borderId="67"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0" fillId="8" borderId="23" xfId="0" applyFont="1" applyFill="1" applyBorder="1" applyAlignment="1">
      <alignment horizontal="center" vertical="center"/>
    </xf>
    <xf numFmtId="0" fontId="9" fillId="8" borderId="1" xfId="0" applyFont="1" applyFill="1" applyBorder="1" applyAlignment="1">
      <alignment horizontal="center" vertical="center" wrapText="1"/>
    </xf>
    <xf numFmtId="0" fontId="20" fillId="8" borderId="29" xfId="0" applyFont="1" applyFill="1" applyBorder="1" applyAlignment="1">
      <alignment horizontal="center" vertical="center"/>
    </xf>
    <xf numFmtId="0" fontId="20" fillId="8" borderId="25" xfId="0" applyFont="1" applyFill="1" applyBorder="1" applyAlignment="1">
      <alignment horizontal="center" vertical="center"/>
    </xf>
    <xf numFmtId="0" fontId="9" fillId="8" borderId="1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20" fillId="8" borderId="19" xfId="0" applyFont="1" applyFill="1" applyBorder="1" applyAlignment="1">
      <alignment horizontal="center" vertical="center"/>
    </xf>
    <xf numFmtId="0" fontId="20" fillId="8" borderId="67" xfId="0" applyFont="1" applyFill="1" applyBorder="1" applyAlignment="1">
      <alignment horizontal="center" vertical="center"/>
    </xf>
    <xf numFmtId="0" fontId="9" fillId="8" borderId="13"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8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36" fillId="6" borderId="29" xfId="0" applyFont="1" applyFill="1" applyBorder="1" applyAlignment="1">
      <alignment horizontal="center" vertical="center" wrapText="1"/>
    </xf>
    <xf numFmtId="0" fontId="36" fillId="6" borderId="15" xfId="0" applyFont="1" applyFill="1" applyBorder="1" applyAlignment="1">
      <alignment horizontal="center" vertical="center" wrapText="1"/>
    </xf>
    <xf numFmtId="0" fontId="36" fillId="6" borderId="82" xfId="0" applyFont="1" applyFill="1" applyBorder="1" applyAlignment="1">
      <alignment horizontal="center" vertical="center" wrapText="1"/>
    </xf>
    <xf numFmtId="0" fontId="36" fillId="6" borderId="30"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4" borderId="26" xfId="0" applyFont="1" applyFill="1" applyBorder="1" applyAlignment="1">
      <alignment horizontal="center" vertical="center"/>
    </xf>
    <xf numFmtId="0" fontId="9" fillId="9" borderId="40"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1" borderId="40"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2" borderId="68" xfId="0" applyFont="1" applyFill="1" applyBorder="1" applyAlignment="1">
      <alignment horizontal="center" vertical="center" wrapText="1"/>
    </xf>
    <xf numFmtId="0" fontId="9" fillId="12" borderId="55"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2" borderId="77"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30" fillId="8" borderId="42" xfId="0" applyFont="1" applyFill="1" applyBorder="1" applyAlignment="1">
      <alignment horizontal="center" vertical="center" wrapText="1"/>
    </xf>
    <xf numFmtId="0" fontId="30" fillId="8" borderId="43" xfId="0" applyFont="1" applyFill="1" applyBorder="1" applyAlignment="1">
      <alignment horizontal="center" vertical="center" wrapText="1"/>
    </xf>
    <xf numFmtId="0" fontId="25" fillId="13" borderId="41" xfId="0" applyFont="1" applyFill="1" applyBorder="1" applyAlignment="1" applyProtection="1">
      <alignment horizontal="center" vertical="center" wrapText="1"/>
      <protection locked="0"/>
    </xf>
    <xf numFmtId="0" fontId="25" fillId="13" borderId="32" xfId="0" applyFont="1" applyFill="1" applyBorder="1" applyAlignment="1" applyProtection="1">
      <alignment horizontal="center" vertical="center" wrapText="1"/>
      <protection locked="0"/>
    </xf>
    <xf numFmtId="0" fontId="25" fillId="13" borderId="33" xfId="0" applyFont="1" applyFill="1" applyBorder="1" applyAlignment="1" applyProtection="1">
      <alignment horizontal="center" vertical="center" wrapText="1"/>
      <protection locked="0"/>
    </xf>
    <xf numFmtId="0" fontId="30" fillId="8" borderId="48" xfId="0" applyFont="1" applyFill="1" applyBorder="1" applyAlignment="1">
      <alignment horizontal="center" vertical="center" wrapText="1"/>
    </xf>
    <xf numFmtId="0" fontId="30" fillId="8" borderId="53" xfId="0" applyFont="1" applyFill="1" applyBorder="1" applyAlignment="1">
      <alignment horizontal="center" vertical="center" wrapText="1"/>
    </xf>
    <xf numFmtId="0" fontId="25" fillId="13" borderId="50" xfId="0" applyFont="1" applyFill="1" applyBorder="1" applyAlignment="1" applyProtection="1">
      <alignment horizontal="center" vertical="center" wrapText="1"/>
      <protection locked="0"/>
    </xf>
    <xf numFmtId="0" fontId="25" fillId="13" borderId="49" xfId="0" applyFont="1" applyFill="1" applyBorder="1" applyAlignment="1" applyProtection="1">
      <alignment horizontal="center" vertical="center" wrapText="1"/>
      <protection locked="0"/>
    </xf>
    <xf numFmtId="0" fontId="25" fillId="13" borderId="51" xfId="0" applyFont="1" applyFill="1" applyBorder="1" applyAlignment="1" applyProtection="1">
      <alignment horizontal="center" vertical="center" wrapText="1"/>
      <protection locked="0"/>
    </xf>
    <xf numFmtId="0" fontId="5" fillId="4" borderId="76" xfId="0" applyFont="1" applyFill="1" applyBorder="1" applyAlignment="1">
      <alignment horizontal="center" vertical="center" wrapText="1"/>
    </xf>
    <xf numFmtId="0" fontId="5" fillId="4" borderId="77"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9" fillId="9" borderId="40" xfId="0" applyFont="1" applyFill="1" applyBorder="1" applyAlignment="1">
      <alignment horizontal="center" wrapText="1"/>
    </xf>
    <xf numFmtId="0" fontId="9" fillId="9" borderId="13" xfId="0" applyFont="1" applyFill="1" applyBorder="1" applyAlignment="1">
      <alignment horizontal="center" wrapText="1"/>
    </xf>
    <xf numFmtId="0" fontId="9" fillId="10" borderId="40" xfId="0" applyFont="1" applyFill="1" applyBorder="1" applyAlignment="1">
      <alignment horizontal="center" wrapText="1"/>
    </xf>
    <xf numFmtId="0" fontId="9" fillId="10" borderId="13" xfId="0" applyFont="1" applyFill="1" applyBorder="1" applyAlignment="1">
      <alignment horizontal="center" wrapText="1"/>
    </xf>
    <xf numFmtId="0" fontId="9" fillId="11" borderId="40" xfId="0" applyFont="1" applyFill="1" applyBorder="1" applyAlignment="1">
      <alignment horizontal="center" wrapText="1"/>
    </xf>
    <xf numFmtId="0" fontId="9" fillId="11" borderId="13" xfId="0" applyFont="1" applyFill="1" applyBorder="1" applyAlignment="1">
      <alignment horizontal="center" wrapText="1"/>
    </xf>
    <xf numFmtId="0" fontId="9" fillId="12" borderId="40" xfId="0" applyFont="1" applyFill="1" applyBorder="1" applyAlignment="1">
      <alignment horizontal="center" wrapText="1"/>
    </xf>
    <xf numFmtId="0" fontId="9" fillId="12" borderId="13" xfId="0" applyFont="1" applyFill="1" applyBorder="1" applyAlignment="1">
      <alignment horizontal="center" wrapText="1"/>
    </xf>
    <xf numFmtId="0" fontId="14" fillId="6" borderId="34"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2" fontId="11" fillId="8" borderId="83" xfId="0" applyNumberFormat="1" applyFont="1" applyFill="1" applyBorder="1" applyAlignment="1">
      <alignment horizontal="center" vertical="center"/>
    </xf>
    <xf numFmtId="0" fontId="20" fillId="8" borderId="70" xfId="0" applyFont="1" applyFill="1" applyBorder="1" applyAlignment="1">
      <alignment horizontal="center" vertical="center"/>
    </xf>
    <xf numFmtId="0" fontId="20" fillId="8" borderId="1" xfId="0" applyFont="1" applyFill="1" applyBorder="1" applyAlignment="1">
      <alignment horizontal="center" vertical="center"/>
    </xf>
    <xf numFmtId="0" fontId="36" fillId="6" borderId="25" xfId="0" applyFont="1" applyFill="1" applyBorder="1" applyAlignment="1">
      <alignment horizontal="center" vertical="center" wrapText="1"/>
    </xf>
    <xf numFmtId="0" fontId="36" fillId="6" borderId="26" xfId="0" applyFont="1" applyFill="1" applyBorder="1" applyAlignment="1">
      <alignment horizontal="center" vertical="center" wrapText="1"/>
    </xf>
    <xf numFmtId="0" fontId="36" fillId="6" borderId="28"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0" fillId="2" borderId="70" xfId="0" applyFont="1" applyFill="1" applyBorder="1" applyAlignment="1">
      <alignment horizontal="center" vertical="center"/>
    </xf>
    <xf numFmtId="0" fontId="9" fillId="2" borderId="40" xfId="0" applyFont="1" applyFill="1" applyBorder="1" applyAlignment="1">
      <alignment horizontal="center" vertical="center" wrapText="1"/>
    </xf>
    <xf numFmtId="0" fontId="20" fillId="2" borderId="1" xfId="0" applyFont="1" applyFill="1" applyBorder="1" applyAlignment="1">
      <alignment horizontal="center" vertical="center"/>
    </xf>
    <xf numFmtId="0" fontId="17" fillId="5" borderId="46" xfId="0" applyFont="1" applyFill="1" applyBorder="1" applyAlignment="1">
      <alignment horizontal="center"/>
    </xf>
    <xf numFmtId="0" fontId="17" fillId="5" borderId="47" xfId="0" applyFont="1" applyFill="1" applyBorder="1" applyAlignment="1">
      <alignment horizontal="center"/>
    </xf>
    <xf numFmtId="0" fontId="30" fillId="8" borderId="44" xfId="0" applyFont="1" applyFill="1" applyBorder="1" applyAlignment="1">
      <alignment horizontal="center" vertical="center" wrapText="1"/>
    </xf>
    <xf numFmtId="0" fontId="30" fillId="8" borderId="45" xfId="0" applyFont="1" applyFill="1" applyBorder="1" applyAlignment="1">
      <alignment horizontal="center" vertical="center" wrapText="1"/>
    </xf>
    <xf numFmtId="0" fontId="36" fillId="6" borderId="32" xfId="0" applyFont="1" applyFill="1" applyBorder="1" applyAlignment="1">
      <alignment horizontal="center" vertical="center" wrapText="1"/>
    </xf>
    <xf numFmtId="0" fontId="36" fillId="6" borderId="33" xfId="0" applyFont="1" applyFill="1" applyBorder="1" applyAlignment="1">
      <alignment horizontal="center" vertical="center" wrapText="1"/>
    </xf>
    <xf numFmtId="2" fontId="11" fillId="2" borderId="59" xfId="0" applyNumberFormat="1" applyFont="1" applyFill="1" applyBorder="1" applyAlignment="1">
      <alignment horizontal="center" vertical="center"/>
    </xf>
    <xf numFmtId="2" fontId="11" fillId="2" borderId="83" xfId="0" applyNumberFormat="1" applyFont="1" applyFill="1" applyBorder="1" applyAlignment="1">
      <alignment horizontal="center" vertical="center"/>
    </xf>
    <xf numFmtId="2" fontId="11" fillId="2" borderId="94"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wrapText="1"/>
    </xf>
    <xf numFmtId="0" fontId="20" fillId="2" borderId="85" xfId="0" applyFont="1" applyFill="1" applyBorder="1" applyAlignment="1">
      <alignment horizontal="center" vertical="center"/>
    </xf>
    <xf numFmtId="0" fontId="20" fillId="2" borderId="58"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7" xfId="0" applyFont="1" applyFill="1" applyBorder="1" applyAlignment="1">
      <alignment horizontal="center" vertical="center" wrapText="1"/>
    </xf>
    <xf numFmtId="2" fontId="11" fillId="8" borderId="59" xfId="0" applyNumberFormat="1" applyFont="1" applyFill="1" applyBorder="1" applyAlignment="1">
      <alignment horizontal="center" vertical="center"/>
    </xf>
    <xf numFmtId="2" fontId="11" fillId="8" borderId="94" xfId="0" applyNumberFormat="1" applyFont="1" applyFill="1" applyBorder="1" applyAlignment="1">
      <alignment horizontal="center" vertical="center"/>
    </xf>
    <xf numFmtId="0" fontId="9" fillId="2" borderId="21" xfId="0" applyFont="1" applyFill="1" applyBorder="1" applyAlignment="1">
      <alignment horizontal="center" vertical="center" wrapText="1"/>
    </xf>
    <xf numFmtId="0" fontId="20" fillId="8" borderId="58" xfId="0" applyFont="1" applyFill="1" applyBorder="1" applyAlignment="1">
      <alignment horizontal="center" vertical="center"/>
    </xf>
    <xf numFmtId="0" fontId="21" fillId="8" borderId="21"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5" fillId="4" borderId="95" xfId="0" applyFont="1" applyFill="1" applyBorder="1" applyAlignment="1">
      <alignment horizontal="center" vertical="center" wrapText="1"/>
    </xf>
    <xf numFmtId="0" fontId="5" fillId="4" borderId="96" xfId="0" applyFont="1" applyFill="1" applyBorder="1" applyAlignment="1">
      <alignment horizontal="center" vertical="center" wrapText="1"/>
    </xf>
    <xf numFmtId="0" fontId="5" fillId="4" borderId="98" xfId="0" applyFont="1" applyFill="1" applyBorder="1" applyAlignment="1">
      <alignment horizontal="center" vertical="center" wrapText="1"/>
    </xf>
    <xf numFmtId="0" fontId="5" fillId="4" borderId="97" xfId="0" applyFont="1" applyFill="1" applyBorder="1" applyAlignment="1">
      <alignment horizontal="center" vertical="center" wrapText="1"/>
    </xf>
    <xf numFmtId="0" fontId="29" fillId="8" borderId="60" xfId="0" applyFont="1" applyFill="1" applyBorder="1" applyAlignment="1">
      <alignment horizontal="center" vertical="center" textRotation="90"/>
    </xf>
    <xf numFmtId="0" fontId="29" fillId="8" borderId="67" xfId="0" applyFont="1" applyFill="1" applyBorder="1" applyAlignment="1">
      <alignment horizontal="center" vertical="center" textRotation="90"/>
    </xf>
    <xf numFmtId="0" fontId="29" fillId="8" borderId="23" xfId="0" applyFont="1" applyFill="1" applyBorder="1" applyAlignment="1">
      <alignment horizontal="center" vertical="center" textRotation="90"/>
    </xf>
    <xf numFmtId="0" fontId="29" fillId="8" borderId="63" xfId="0" applyFont="1" applyFill="1" applyBorder="1" applyAlignment="1">
      <alignment horizontal="center" vertical="center" textRotation="90"/>
    </xf>
    <xf numFmtId="0" fontId="4" fillId="5" borderId="99" xfId="0" applyFont="1" applyFill="1" applyBorder="1" applyAlignment="1">
      <alignment horizontal="center" vertical="center" wrapText="1"/>
    </xf>
    <xf numFmtId="0" fontId="15" fillId="0" borderId="99" xfId="0" applyFont="1" applyBorder="1" applyAlignment="1" applyProtection="1">
      <alignment horizontal="center" vertical="center"/>
      <protection locked="0"/>
    </xf>
    <xf numFmtId="0" fontId="15" fillId="0" borderId="100" xfId="0" applyFont="1" applyBorder="1" applyAlignment="1" applyProtection="1">
      <alignment horizontal="center" vertical="center"/>
      <protection locked="0"/>
    </xf>
    <xf numFmtId="0" fontId="4" fillId="5" borderId="13" xfId="0" applyFont="1" applyFill="1" applyBorder="1" applyAlignment="1">
      <alignment horizontal="center" vertical="center" wrapText="1"/>
    </xf>
    <xf numFmtId="0" fontId="15" fillId="0" borderId="13" xfId="0" applyFont="1" applyBorder="1" applyAlignment="1" applyProtection="1">
      <alignment horizontal="center" vertical="center"/>
      <protection locked="0"/>
    </xf>
    <xf numFmtId="0" fontId="15" fillId="0" borderId="78" xfId="0" applyFont="1" applyBorder="1" applyAlignment="1" applyProtection="1">
      <alignment horizontal="center" vertical="center"/>
      <protection locked="0"/>
    </xf>
    <xf numFmtId="0" fontId="9" fillId="8" borderId="27"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xf>
    <xf numFmtId="0" fontId="39" fillId="0" borderId="0" xfId="0" applyFont="1" applyAlignment="1">
      <alignment horizontal="left" vertical="top"/>
    </xf>
    <xf numFmtId="0" fontId="57" fillId="0" borderId="0" xfId="0" applyFont="1" applyAlignment="1">
      <alignment horizontal="left" vertical="top" wrapText="1"/>
    </xf>
    <xf numFmtId="0" fontId="58" fillId="0" borderId="0" xfId="0" applyFont="1" applyAlignment="1">
      <alignment horizontal="left" vertical="top" wrapText="1"/>
    </xf>
    <xf numFmtId="0" fontId="57" fillId="0" borderId="0" xfId="0" applyFont="1" applyAlignment="1">
      <alignment horizontal="left" vertical="top"/>
    </xf>
    <xf numFmtId="0" fontId="58" fillId="0" borderId="0" xfId="0" applyFont="1" applyAlignment="1">
      <alignment horizontal="left" vertical="top"/>
    </xf>
    <xf numFmtId="0" fontId="1" fillId="0" borderId="0" xfId="0" applyFont="1" applyAlignment="1">
      <alignment horizontal="center"/>
    </xf>
    <xf numFmtId="0" fontId="0" fillId="0" borderId="0" xfId="0" applyAlignment="1">
      <alignment horizontal="left" vertical="top"/>
    </xf>
    <xf numFmtId="0" fontId="45" fillId="0" borderId="0" xfId="0" applyFont="1" applyAlignment="1">
      <alignment horizontal="left" vertical="top"/>
    </xf>
    <xf numFmtId="0" fontId="19" fillId="8" borderId="86"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19" fillId="8" borderId="46"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2" fillId="8" borderId="16"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5" fillId="8" borderId="63" xfId="0" applyFont="1" applyFill="1" applyBorder="1" applyAlignment="1">
      <alignment horizontal="center" vertical="center" wrapText="1"/>
    </xf>
    <xf numFmtId="0" fontId="25" fillId="8" borderId="44" xfId="0" applyFont="1" applyFill="1" applyBorder="1" applyAlignment="1">
      <alignment horizontal="center" vertical="center" wrapText="1"/>
    </xf>
    <xf numFmtId="0" fontId="25" fillId="8" borderId="46"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4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86" xfId="0" applyFont="1" applyFill="1" applyBorder="1" applyAlignment="1">
      <alignment horizontal="center" vertical="center" wrapText="1"/>
    </xf>
    <xf numFmtId="2" fontId="25" fillId="8" borderId="71" xfId="0" applyNumberFormat="1" applyFont="1" applyFill="1" applyBorder="1" applyAlignment="1">
      <alignment horizontal="center" vertical="center"/>
    </xf>
    <xf numFmtId="2" fontId="25" fillId="8" borderId="72" xfId="0" applyNumberFormat="1" applyFont="1" applyFill="1" applyBorder="1" applyAlignment="1">
      <alignment horizontal="center" vertical="center"/>
    </xf>
    <xf numFmtId="0" fontId="25" fillId="5" borderId="68" xfId="0" applyFont="1" applyFill="1" applyBorder="1" applyAlignment="1">
      <alignment horizontal="center" vertical="center" wrapText="1"/>
    </xf>
    <xf numFmtId="0" fontId="25" fillId="5" borderId="66" xfId="0" applyFont="1" applyFill="1" applyBorder="1" applyAlignment="1">
      <alignment horizontal="center" vertical="center" wrapText="1"/>
    </xf>
    <xf numFmtId="2" fontId="19" fillId="5" borderId="73" xfId="0" applyNumberFormat="1" applyFont="1" applyFill="1" applyBorder="1" applyAlignment="1">
      <alignment horizontal="center"/>
    </xf>
    <xf numFmtId="2" fontId="19" fillId="5" borderId="74" xfId="0" applyNumberFormat="1" applyFont="1" applyFill="1" applyBorder="1" applyAlignment="1">
      <alignment horizontal="center"/>
    </xf>
    <xf numFmtId="2" fontId="25" fillId="8" borderId="44" xfId="0" applyNumberFormat="1" applyFont="1" applyFill="1" applyBorder="1" applyAlignment="1">
      <alignment horizontal="center" vertical="center"/>
    </xf>
    <xf numFmtId="2" fontId="25" fillId="8" borderId="46" xfId="0" applyNumberFormat="1" applyFont="1" applyFill="1" applyBorder="1" applyAlignment="1">
      <alignment horizontal="center" vertical="center"/>
    </xf>
    <xf numFmtId="0" fontId="25" fillId="2" borderId="48"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63"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7" xfId="0" applyFont="1" applyFill="1" applyBorder="1" applyAlignment="1">
      <alignment horizontal="center" vertical="center" wrapText="1"/>
    </xf>
    <xf numFmtId="2" fontId="25" fillId="2" borderId="44" xfId="0" applyNumberFormat="1" applyFont="1" applyFill="1" applyBorder="1" applyAlignment="1">
      <alignment horizontal="center" vertical="center"/>
    </xf>
    <xf numFmtId="2" fontId="25" fillId="2" borderId="46" xfId="0" applyNumberFormat="1"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17" fillId="8" borderId="67"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8" borderId="63" xfId="0" applyFont="1" applyFill="1" applyBorder="1" applyAlignment="1">
      <alignment horizontal="center" vertical="center" wrapText="1"/>
    </xf>
    <xf numFmtId="2" fontId="19" fillId="5" borderId="50" xfId="0" applyNumberFormat="1" applyFont="1" applyFill="1" applyBorder="1" applyAlignment="1">
      <alignment horizontal="center"/>
    </xf>
    <xf numFmtId="2" fontId="19" fillId="5" borderId="51" xfId="0" applyNumberFormat="1" applyFont="1" applyFill="1" applyBorder="1" applyAlignment="1">
      <alignment horizontal="center"/>
    </xf>
    <xf numFmtId="0" fontId="24" fillId="6" borderId="16"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18" xfId="0" applyFont="1" applyFill="1" applyBorder="1" applyAlignment="1">
      <alignment horizontal="center" vertical="center"/>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25" fillId="2" borderId="88"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45" xfId="0" applyFont="1" applyFill="1" applyBorder="1" applyAlignment="1">
      <alignment horizontal="center" vertical="center" wrapText="1"/>
    </xf>
    <xf numFmtId="2" fontId="25" fillId="2" borderId="48" xfId="0" applyNumberFormat="1" applyFont="1" applyFill="1" applyBorder="1" applyAlignment="1">
      <alignment horizontal="center" vertical="center"/>
    </xf>
    <xf numFmtId="2" fontId="25" fillId="2" borderId="53" xfId="0" applyNumberFormat="1" applyFont="1" applyFill="1" applyBorder="1" applyAlignment="1">
      <alignment horizontal="center" vertical="center"/>
    </xf>
    <xf numFmtId="0" fontId="25" fillId="8" borderId="45"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5" fillId="13" borderId="55" xfId="0" applyFont="1" applyFill="1" applyBorder="1" applyAlignment="1" applyProtection="1">
      <alignment horizontal="center" vertical="center" wrapText="1"/>
      <protection locked="0"/>
    </xf>
    <xf numFmtId="0" fontId="25" fillId="13" borderId="47" xfId="0" applyFont="1" applyFill="1" applyBorder="1" applyAlignment="1" applyProtection="1">
      <alignment horizontal="center" vertical="center" wrapText="1"/>
      <protection locked="0"/>
    </xf>
    <xf numFmtId="0" fontId="33" fillId="13" borderId="15" xfId="0" applyFont="1" applyFill="1" applyBorder="1" applyAlignment="1" applyProtection="1">
      <alignment horizontal="center" vertical="center" wrapText="1"/>
      <protection locked="0"/>
    </xf>
    <xf numFmtId="0" fontId="15" fillId="13" borderId="30" xfId="0" applyFont="1" applyFill="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9" fillId="8" borderId="58" xfId="0" applyFont="1" applyFill="1" applyBorder="1" applyAlignment="1">
      <alignment horizontal="center" vertical="center" wrapText="1"/>
    </xf>
    <xf numFmtId="0" fontId="19" fillId="8" borderId="70" xfId="0" applyFont="1" applyFill="1" applyBorder="1" applyAlignment="1">
      <alignment horizontal="center" vertical="center" wrapText="1"/>
    </xf>
    <xf numFmtId="0" fontId="25" fillId="13" borderId="81" xfId="0" applyFont="1" applyFill="1" applyBorder="1" applyAlignment="1" applyProtection="1">
      <alignment horizontal="center" vertical="center" wrapText="1"/>
      <protection locked="0"/>
    </xf>
    <xf numFmtId="0" fontId="25" fillId="13" borderId="84" xfId="0" applyFont="1" applyFill="1" applyBorder="1" applyAlignment="1" applyProtection="1">
      <alignment horizontal="center" vertical="center" wrapText="1"/>
      <protection locked="0"/>
    </xf>
    <xf numFmtId="0" fontId="33" fillId="13" borderId="26" xfId="0" applyFont="1" applyFill="1" applyBorder="1" applyAlignment="1" applyProtection="1">
      <alignment horizontal="center" vertical="center" wrapText="1"/>
      <protection locked="0"/>
    </xf>
    <xf numFmtId="0" fontId="15" fillId="13" borderId="28" xfId="0" applyFont="1" applyFill="1" applyBorder="1" applyAlignment="1" applyProtection="1">
      <alignment horizontal="center" vertical="center" wrapText="1"/>
      <protection locked="0"/>
    </xf>
    <xf numFmtId="0" fontId="41" fillId="2" borderId="89" xfId="0" applyFont="1" applyFill="1" applyBorder="1" applyAlignment="1">
      <alignment horizontal="center"/>
    </xf>
    <xf numFmtId="0" fontId="41" fillId="2" borderId="104" xfId="0" applyFont="1" applyFill="1" applyBorder="1" applyAlignment="1">
      <alignment horizontal="center"/>
    </xf>
    <xf numFmtId="0" fontId="41" fillId="2" borderId="121" xfId="0" applyFont="1" applyFill="1" applyBorder="1" applyAlignment="1">
      <alignment horizontal="center"/>
    </xf>
    <xf numFmtId="0" fontId="46" fillId="0" borderId="50" xfId="0" applyFont="1" applyBorder="1" applyAlignment="1">
      <alignment horizontal="center"/>
    </xf>
    <xf numFmtId="0" fontId="46" fillId="0" borderId="49" xfId="0" applyFont="1" applyBorder="1" applyAlignment="1">
      <alignment horizontal="center"/>
    </xf>
    <xf numFmtId="0" fontId="46" fillId="0" borderId="53" xfId="0" applyFont="1" applyBorder="1" applyAlignment="1">
      <alignment horizontal="center"/>
    </xf>
    <xf numFmtId="0" fontId="46" fillId="0" borderId="1" xfId="0" applyFont="1" applyBorder="1" applyAlignment="1">
      <alignment horizontal="center"/>
    </xf>
    <xf numFmtId="0" fontId="41" fillId="2" borderId="50" xfId="0" applyFont="1" applyFill="1" applyBorder="1" applyAlignment="1">
      <alignment horizontal="center"/>
    </xf>
    <xf numFmtId="0" fontId="41" fillId="2" borderId="49" xfId="0" applyFont="1" applyFill="1" applyBorder="1" applyAlignment="1">
      <alignment horizontal="center"/>
    </xf>
    <xf numFmtId="0" fontId="41" fillId="2" borderId="53" xfId="0" applyFont="1" applyFill="1" applyBorder="1" applyAlignment="1">
      <alignment horizontal="center"/>
    </xf>
    <xf numFmtId="0" fontId="24" fillId="6" borderId="102" xfId="0" applyFont="1" applyFill="1" applyBorder="1" applyAlignment="1">
      <alignment horizontal="center" vertical="center"/>
    </xf>
    <xf numFmtId="0" fontId="24" fillId="6" borderId="0" xfId="0" applyFont="1" applyFill="1" applyBorder="1" applyAlignment="1">
      <alignment horizontal="center" vertical="center"/>
    </xf>
    <xf numFmtId="0" fontId="37" fillId="4" borderId="46" xfId="0" applyFont="1" applyFill="1" applyBorder="1" applyAlignment="1">
      <alignment horizontal="center" vertical="center" wrapText="1"/>
    </xf>
    <xf numFmtId="0" fontId="39" fillId="0" borderId="1" xfId="0" applyFont="1" applyBorder="1" applyAlignment="1">
      <alignment horizontal="center"/>
    </xf>
    <xf numFmtId="0" fontId="46" fillId="0" borderId="15" xfId="0" applyFont="1" applyBorder="1" applyAlignment="1">
      <alignment horizontal="center"/>
    </xf>
    <xf numFmtId="0" fontId="41" fillId="2" borderId="55" xfId="0" applyFont="1" applyFill="1" applyBorder="1" applyAlignment="1">
      <alignment horizontal="center"/>
    </xf>
    <xf numFmtId="0" fontId="41" fillId="2" borderId="46" xfId="0" applyFont="1" applyFill="1" applyBorder="1" applyAlignment="1">
      <alignment horizontal="center"/>
    </xf>
    <xf numFmtId="0" fontId="41" fillId="2" borderId="45" xfId="0" applyFont="1" applyFill="1" applyBorder="1" applyAlignment="1">
      <alignment horizontal="center"/>
    </xf>
    <xf numFmtId="0" fontId="41" fillId="2" borderId="1" xfId="0" applyFont="1" applyFill="1" applyBorder="1" applyAlignment="1">
      <alignment horizontal="center"/>
    </xf>
    <xf numFmtId="0" fontId="41" fillId="2" borderId="50" xfId="0" applyFont="1" applyFill="1" applyBorder="1" applyAlignment="1">
      <alignment horizontal="center" vertical="center"/>
    </xf>
    <xf numFmtId="0" fontId="41" fillId="2" borderId="49" xfId="0" applyFont="1" applyFill="1" applyBorder="1" applyAlignment="1">
      <alignment horizontal="center" vertical="center"/>
    </xf>
    <xf numFmtId="0" fontId="41" fillId="2" borderId="53" xfId="0" applyFont="1" applyFill="1" applyBorder="1" applyAlignment="1">
      <alignment horizontal="center" vertical="center"/>
    </xf>
    <xf numFmtId="0" fontId="41" fillId="2" borderId="1" xfId="0" applyFont="1" applyFill="1" applyBorder="1" applyAlignment="1">
      <alignment horizontal="center" vertical="center"/>
    </xf>
    <xf numFmtId="0" fontId="39" fillId="0" borderId="55" xfId="0" applyFont="1" applyBorder="1" applyAlignment="1">
      <alignment horizontal="center"/>
    </xf>
    <xf numFmtId="0" fontId="39" fillId="0" borderId="46" xfId="0" applyFont="1" applyBorder="1" applyAlignment="1">
      <alignment horizontal="center"/>
    </xf>
    <xf numFmtId="0" fontId="46" fillId="0" borderId="112" xfId="0" applyFont="1" applyBorder="1" applyAlignment="1">
      <alignment horizontal="center"/>
    </xf>
    <xf numFmtId="0" fontId="46" fillId="0" borderId="113" xfId="0" applyFont="1" applyBorder="1" applyAlignment="1">
      <alignment horizontal="center"/>
    </xf>
    <xf numFmtId="0" fontId="46" fillId="0" borderId="114" xfId="0" applyFont="1" applyBorder="1" applyAlignment="1">
      <alignment horizontal="center"/>
    </xf>
    <xf numFmtId="0" fontId="46" fillId="0" borderId="103" xfId="0" applyFont="1"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51" fillId="0" borderId="118" xfId="0" applyFont="1" applyBorder="1" applyAlignment="1">
      <alignment horizontal="center"/>
    </xf>
    <xf numFmtId="0" fontId="51" fillId="0" borderId="119" xfId="0" applyFont="1" applyBorder="1" applyAlignment="1">
      <alignment horizontal="center"/>
    </xf>
    <xf numFmtId="0" fontId="51" fillId="0" borderId="120" xfId="0" applyFont="1" applyBorder="1" applyAlignment="1">
      <alignment horizontal="center"/>
    </xf>
    <xf numFmtId="0" fontId="41" fillId="2" borderId="55" xfId="0" applyFont="1" applyFill="1" applyBorder="1" applyAlignment="1">
      <alignment horizontal="center" vertical="center" wrapText="1"/>
    </xf>
    <xf numFmtId="0" fontId="41" fillId="2" borderId="46" xfId="0" applyFont="1" applyFill="1" applyBorder="1" applyAlignment="1">
      <alignment horizontal="center" vertical="center" wrapText="1"/>
    </xf>
    <xf numFmtId="0" fontId="41" fillId="2" borderId="45" xfId="0" applyFont="1" applyFill="1" applyBorder="1" applyAlignment="1">
      <alignment horizontal="center" vertical="center" wrapText="1"/>
    </xf>
    <xf numFmtId="0" fontId="41" fillId="2" borderId="89" xfId="0" applyFont="1" applyFill="1" applyBorder="1" applyAlignment="1">
      <alignment horizontal="center" vertical="center"/>
    </xf>
    <xf numFmtId="0" fontId="41" fillId="2" borderId="104" xfId="0" applyFont="1" applyFill="1" applyBorder="1" applyAlignment="1">
      <alignment horizontal="center" vertical="center"/>
    </xf>
    <xf numFmtId="0" fontId="41" fillId="2" borderId="121" xfId="0" applyFont="1" applyFill="1" applyBorder="1" applyAlignment="1">
      <alignment horizontal="center" vertical="center"/>
    </xf>
    <xf numFmtId="0" fontId="42" fillId="2" borderId="89" xfId="0" applyFont="1" applyFill="1" applyBorder="1" applyAlignment="1">
      <alignment horizontal="center"/>
    </xf>
    <xf numFmtId="0" fontId="42" fillId="2" borderId="104" xfId="0" applyFont="1" applyFill="1" applyBorder="1" applyAlignment="1">
      <alignment horizontal="center"/>
    </xf>
    <xf numFmtId="0" fontId="42" fillId="2" borderId="121" xfId="0" applyFont="1" applyFill="1" applyBorder="1" applyAlignment="1">
      <alignment horizontal="center"/>
    </xf>
    <xf numFmtId="0" fontId="42" fillId="2" borderId="50" xfId="0" applyFont="1" applyFill="1" applyBorder="1" applyAlignment="1">
      <alignment horizontal="center"/>
    </xf>
    <xf numFmtId="0" fontId="42" fillId="2" borderId="49" xfId="0" applyFont="1" applyFill="1" applyBorder="1" applyAlignment="1">
      <alignment horizontal="center"/>
    </xf>
    <xf numFmtId="0" fontId="42" fillId="2" borderId="53" xfId="0" applyFont="1" applyFill="1" applyBorder="1" applyAlignment="1">
      <alignment horizontal="center"/>
    </xf>
    <xf numFmtId="0" fontId="51" fillId="0" borderId="1" xfId="0" applyFont="1" applyBorder="1" applyAlignment="1">
      <alignment horizontal="center"/>
    </xf>
    <xf numFmtId="0" fontId="41" fillId="2" borderId="50" xfId="0" applyFont="1" applyFill="1" applyBorder="1" applyAlignment="1">
      <alignment horizontal="center" vertical="center" wrapText="1"/>
    </xf>
    <xf numFmtId="0" fontId="41" fillId="2" borderId="49" xfId="0" applyFont="1" applyFill="1" applyBorder="1" applyAlignment="1">
      <alignment horizontal="center" vertical="center" wrapText="1"/>
    </xf>
    <xf numFmtId="0" fontId="41" fillId="2" borderId="53" xfId="0" applyFont="1" applyFill="1" applyBorder="1" applyAlignment="1">
      <alignment horizontal="center" vertical="center" wrapText="1"/>
    </xf>
    <xf numFmtId="0" fontId="46" fillId="0" borderId="104" xfId="0" applyFont="1" applyBorder="1" applyAlignment="1">
      <alignment horizontal="center"/>
    </xf>
    <xf numFmtId="0" fontId="46" fillId="0" borderId="105" xfId="0" applyFont="1" applyBorder="1" applyAlignment="1">
      <alignment horizontal="center"/>
    </xf>
    <xf numFmtId="0" fontId="24" fillId="6" borderId="0" xfId="0" applyFont="1" applyFill="1" applyBorder="1" applyAlignment="1">
      <alignment horizontal="left" vertical="center"/>
    </xf>
    <xf numFmtId="0" fontId="37" fillId="4" borderId="124" xfId="0" applyFont="1" applyFill="1" applyBorder="1" applyAlignment="1">
      <alignment horizontal="center" vertical="center" wrapText="1"/>
    </xf>
    <xf numFmtId="0" fontId="51" fillId="0" borderId="125" xfId="0" applyFont="1" applyBorder="1" applyAlignment="1">
      <alignment horizontal="center"/>
    </xf>
    <xf numFmtId="0" fontId="51" fillId="0" borderId="126" xfId="0" applyFont="1" applyBorder="1" applyAlignment="1">
      <alignment horizontal="center"/>
    </xf>
    <xf numFmtId="0" fontId="51" fillId="0" borderId="127" xfId="0" applyFont="1" applyBorder="1" applyAlignment="1">
      <alignment horizontal="center"/>
    </xf>
    <xf numFmtId="0" fontId="51" fillId="0" borderId="128" xfId="0" applyFont="1" applyBorder="1" applyAlignment="1">
      <alignment horizontal="center"/>
    </xf>
    <xf numFmtId="0" fontId="51" fillId="0" borderId="124" xfId="0" applyFont="1" applyBorder="1" applyAlignment="1">
      <alignment horizontal="center"/>
    </xf>
    <xf numFmtId="0" fontId="51" fillId="0" borderId="129" xfId="0" applyFont="1" applyBorder="1" applyAlignment="1">
      <alignment horizontal="center"/>
    </xf>
    <xf numFmtId="0" fontId="39" fillId="0" borderId="125" xfId="0" applyFont="1" applyBorder="1" applyAlignment="1">
      <alignment horizontal="center"/>
    </xf>
    <xf numFmtId="0" fontId="39" fillId="0" borderId="126" xfId="0" applyFont="1" applyBorder="1" applyAlignment="1">
      <alignment horizontal="center"/>
    </xf>
    <xf numFmtId="0" fontId="39" fillId="0" borderId="127" xfId="0" applyFont="1" applyBorder="1" applyAlignment="1">
      <alignment horizontal="center"/>
    </xf>
    <xf numFmtId="0" fontId="39" fillId="0" borderId="128" xfId="0" applyFont="1" applyBorder="1" applyAlignment="1">
      <alignment horizontal="center"/>
    </xf>
    <xf numFmtId="0" fontId="39" fillId="0" borderId="124" xfId="0" applyFont="1" applyBorder="1" applyAlignment="1">
      <alignment horizontal="center"/>
    </xf>
    <xf numFmtId="0" fontId="39" fillId="0" borderId="129" xfId="0" applyFont="1" applyBorder="1" applyAlignment="1">
      <alignment horizontal="center"/>
    </xf>
    <xf numFmtId="0" fontId="51" fillId="0" borderId="19" xfId="0" applyFont="1" applyBorder="1" applyAlignment="1">
      <alignment horizontal="center"/>
    </xf>
    <xf numFmtId="0" fontId="51" fillId="0" borderId="20" xfId="0" applyFont="1" applyBorder="1" applyAlignment="1">
      <alignment horizontal="center"/>
    </xf>
    <xf numFmtId="0" fontId="51" fillId="0" borderId="22" xfId="0" applyFont="1" applyBorder="1" applyAlignment="1">
      <alignment horizontal="center"/>
    </xf>
    <xf numFmtId="0" fontId="51" fillId="0" borderId="25" xfId="0" applyFont="1" applyBorder="1" applyAlignment="1">
      <alignment horizontal="center"/>
    </xf>
    <xf numFmtId="0" fontId="51" fillId="0" borderId="26" xfId="0" applyFont="1" applyBorder="1" applyAlignment="1">
      <alignment horizontal="center"/>
    </xf>
    <xf numFmtId="0" fontId="51" fillId="0" borderId="28" xfId="0" applyFont="1" applyBorder="1" applyAlignment="1">
      <alignment horizontal="center"/>
    </xf>
    <xf numFmtId="0" fontId="41" fillId="13" borderId="26" xfId="0" applyFont="1" applyFill="1" applyBorder="1" applyAlignment="1">
      <alignment horizontal="center" vertical="center" wrapText="1"/>
    </xf>
    <xf numFmtId="0" fontId="41" fillId="13" borderId="26" xfId="0" applyFont="1" applyFill="1" applyBorder="1" applyAlignment="1">
      <alignment horizontal="center" vertical="center"/>
    </xf>
    <xf numFmtId="0" fontId="40" fillId="0" borderId="26" xfId="0" applyFont="1" applyBorder="1" applyAlignment="1">
      <alignment horizontal="center"/>
    </xf>
    <xf numFmtId="0" fontId="40" fillId="0" borderId="28" xfId="0" applyFont="1" applyBorder="1" applyAlignment="1">
      <alignment horizontal="center"/>
    </xf>
    <xf numFmtId="0" fontId="40" fillId="2" borderId="48" xfId="0" applyFont="1" applyFill="1" applyBorder="1" applyAlignment="1">
      <alignment horizontal="center"/>
    </xf>
    <xf numFmtId="0" fontId="40" fillId="2" borderId="49" xfId="0" applyFont="1" applyFill="1" applyBorder="1" applyAlignment="1">
      <alignment horizontal="center"/>
    </xf>
    <xf numFmtId="0" fontId="40" fillId="2" borderId="51" xfId="0" applyFont="1" applyFill="1" applyBorder="1" applyAlignment="1">
      <alignment horizontal="center"/>
    </xf>
    <xf numFmtId="0" fontId="44" fillId="2" borderId="1"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52" fillId="2" borderId="68"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42" fillId="13" borderId="26" xfId="0" applyFont="1" applyFill="1" applyBorder="1" applyAlignment="1">
      <alignment horizontal="center"/>
    </xf>
    <xf numFmtId="0" fontId="42" fillId="13" borderId="28" xfId="0" applyFont="1" applyFill="1" applyBorder="1" applyAlignment="1">
      <alignment horizontal="center"/>
    </xf>
    <xf numFmtId="0" fontId="53" fillId="4" borderId="0" xfId="0" applyFont="1" applyFill="1" applyBorder="1" applyAlignment="1">
      <alignment horizontal="center" vertical="center" wrapText="1"/>
    </xf>
    <xf numFmtId="0" fontId="53" fillId="4" borderId="116" xfId="0" applyFont="1" applyFill="1" applyBorder="1" applyAlignment="1">
      <alignment horizontal="center" vertical="center" wrapText="1"/>
    </xf>
    <xf numFmtId="0" fontId="39" fillId="0" borderId="109" xfId="0" applyFont="1" applyBorder="1" applyAlignment="1">
      <alignment horizontal="center"/>
    </xf>
    <xf numFmtId="0" fontId="39" fillId="0" borderId="61" xfId="0" applyFont="1" applyBorder="1" applyAlignment="1">
      <alignment horizontal="center"/>
    </xf>
    <xf numFmtId="0" fontId="39" fillId="0" borderId="110" xfId="0" applyFont="1" applyBorder="1" applyAlignment="1">
      <alignment horizontal="center"/>
    </xf>
    <xf numFmtId="0" fontId="55" fillId="0" borderId="109" xfId="0" applyFont="1" applyBorder="1" applyAlignment="1">
      <alignment horizontal="center" wrapText="1"/>
    </xf>
    <xf numFmtId="0" fontId="55" fillId="0" borderId="110" xfId="0" applyFont="1" applyBorder="1" applyAlignment="1">
      <alignment horizontal="center" wrapText="1"/>
    </xf>
    <xf numFmtId="0" fontId="2" fillId="6" borderId="1" xfId="0" applyFont="1" applyFill="1" applyBorder="1" applyAlignment="1">
      <alignment horizontal="center"/>
    </xf>
  </cellXfs>
  <cellStyles count="1">
    <cellStyle name="Normal" xfId="0" builtinId="0"/>
  </cellStyles>
  <dxfs count="512">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alignment horizontal="general" vertical="bottom"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style="medium">
          <color rgb="FF000000"/>
        </bottom>
      </border>
    </dxf>
    <dxf>
      <border outline="0">
        <bottom style="medium">
          <color rgb="FF000000"/>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border diagonalUp="0" diagonalDown="0" outline="0">
        <left style="medium">
          <color rgb="FF000000"/>
        </left>
        <right/>
        <top/>
        <bottom/>
      </border>
    </dxf>
    <dxf>
      <font>
        <b val="0"/>
        <i val="0"/>
        <strike val="0"/>
        <condense val="0"/>
        <extend val="0"/>
        <outline val="0"/>
        <shadow val="0"/>
        <u val="none"/>
        <vertAlign val="baseline"/>
        <sz val="10.5"/>
        <color theme="1"/>
        <name val="Calibri  "/>
        <scheme val="none"/>
      </font>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0.5"/>
        <color theme="1"/>
        <name val="Calibri  "/>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medium">
          <color rgb="FF000000"/>
        </left>
        <right/>
        <top/>
        <bottom style="medium">
          <color rgb="FF000000"/>
        </bottom>
      </border>
    </dxf>
    <dxf>
      <font>
        <b val="0"/>
        <i val="0"/>
        <strike val="0"/>
        <condense val="0"/>
        <extend val="0"/>
        <outline val="0"/>
        <shadow val="0"/>
        <u val="none"/>
        <vertAlign val="baseline"/>
        <sz val="10.5"/>
        <color theme="1"/>
        <name val="Calibri  "/>
        <scheme val="none"/>
      </font>
      <fill>
        <patternFill patternType="solid">
          <fgColor theme="4" tint="0.79998168889431442"/>
          <bgColor theme="4" tint="0.79998168889431442"/>
        </patternFill>
      </fill>
      <alignment horizontal="general" vertical="center" textRotation="0" wrapText="1" indent="0" justifyLastLine="0" shrinkToFit="0" readingOrder="0"/>
    </dxf>
    <dxf>
      <font>
        <strike val="0"/>
        <outline val="0"/>
        <shadow val="0"/>
        <u val="none"/>
        <vertAlign val="baseline"/>
        <color theme="1"/>
        <name val="Calibri  "/>
        <scheme val="none"/>
      </font>
    </dxf>
    <dxf>
      <font>
        <b val="0"/>
        <i val="0"/>
        <strike val="0"/>
        <condense val="0"/>
        <extend val="0"/>
        <outline val="0"/>
        <shadow val="0"/>
        <u val="none"/>
        <vertAlign val="baseline"/>
        <sz val="11"/>
        <color theme="1"/>
        <name val="Calibri  "/>
        <scheme val="none"/>
      </font>
      <fill>
        <patternFill patternType="solid">
          <fgColor theme="4" tint="0.79998168889431442"/>
          <bgColor theme="4" tint="0.79998168889431442"/>
        </patternFill>
      </fill>
      <border diagonalUp="0" diagonalDown="0" outline="0">
        <left style="thin">
          <color theme="4" tint="0.39997558519241921"/>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
        <scheme val="none"/>
      </font>
      <fill>
        <patternFill patternType="solid">
          <fgColor theme="4" tint="0.79998168889431442"/>
          <bgColor theme="4" tint="0.79998168889431442"/>
        </patternFill>
      </fill>
    </dxf>
    <dxf>
      <font>
        <strike val="0"/>
        <outline val="0"/>
        <shadow val="0"/>
        <u val="none"/>
        <vertAlign val="baseline"/>
        <color theme="1"/>
        <name val="Calibri  "/>
        <scheme val="none"/>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b/>
        <i val="0"/>
        <color rgb="FFFF0000"/>
      </font>
    </dxf>
    <dxf>
      <font>
        <b/>
        <i val="0"/>
        <color rgb="FF00B050"/>
      </font>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
      <font>
        <color theme="5" tint="-0.24994659260841701"/>
      </font>
      <fill>
        <patternFill>
          <bgColor theme="7" tint="0.79998168889431442"/>
        </patternFill>
      </fill>
    </dxf>
  </dxfs>
  <tableStyles count="0" defaultTableStyle="TableStyleMedium2" defaultPivotStyle="PivotStyleLight16"/>
  <colors>
    <mruColors>
      <color rgb="FF9900CC"/>
      <color rgb="FFCC99FF"/>
      <color rgb="FFCC66FF"/>
      <color rgb="FFFF5050"/>
      <color rgb="FFD8C012"/>
      <color rgb="FFEEEBF9"/>
      <color rgb="FF00642D"/>
      <color rgb="FFEBE7F9"/>
      <color rgb="FFE1FFEF"/>
      <color rgb="FFD1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Control1!B8"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GBox"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Radio" checked="Checked" firstButton="1" fmlaLink="Control5!B23" lockText="1"/>
</file>

<file path=xl/ctrlProps/ctrlProp1007.xml><?xml version="1.0" encoding="utf-8"?>
<formControlPr xmlns="http://schemas.microsoft.com/office/spreadsheetml/2009/9/main" objectType="Radio" lockText="1"/>
</file>

<file path=xl/ctrlProps/ctrlProp1008.xml><?xml version="1.0" encoding="utf-8"?>
<formControlPr xmlns="http://schemas.microsoft.com/office/spreadsheetml/2009/9/main" objectType="Radio" lockText="1"/>
</file>

<file path=xl/ctrlProps/ctrlProp1009.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checked="Checked" firstButton="1" fmlaLink="Control1!B65" lockText="1"/>
</file>

<file path=xl/ctrlProps/ctrlProp1010.xml><?xml version="1.0" encoding="utf-8"?>
<formControlPr xmlns="http://schemas.microsoft.com/office/spreadsheetml/2009/9/main" objectType="GBox" noThreeD="1"/>
</file>

<file path=xl/ctrlProps/ctrlProp1011.xml><?xml version="1.0" encoding="utf-8"?>
<formControlPr xmlns="http://schemas.microsoft.com/office/spreadsheetml/2009/9/main" objectType="GBox" noThreeD="1"/>
</file>

<file path=xl/ctrlProps/ctrlProp1012.xml><?xml version="1.0" encoding="utf-8"?>
<formControlPr xmlns="http://schemas.microsoft.com/office/spreadsheetml/2009/9/main" objectType="GBox" noThreeD="1"/>
</file>

<file path=xl/ctrlProps/ctrlProp1013.xml><?xml version="1.0" encoding="utf-8"?>
<formControlPr xmlns="http://schemas.microsoft.com/office/spreadsheetml/2009/9/main" objectType="Radio" checked="Checked" firstButton="1" fmlaLink="Control5!B26" lockText="1"/>
</file>

<file path=xl/ctrlProps/ctrlProp1014.xml><?xml version="1.0" encoding="utf-8"?>
<formControlPr xmlns="http://schemas.microsoft.com/office/spreadsheetml/2009/9/main" objectType="Radio" lockText="1"/>
</file>

<file path=xl/ctrlProps/ctrlProp1015.xml><?xml version="1.0" encoding="utf-8"?>
<formControlPr xmlns="http://schemas.microsoft.com/office/spreadsheetml/2009/9/main" objectType="Radio" lockText="1"/>
</file>

<file path=xl/ctrlProps/ctrlProp1016.xml><?xml version="1.0" encoding="utf-8"?>
<formControlPr xmlns="http://schemas.microsoft.com/office/spreadsheetml/2009/9/main" objectType="Radio" lockText="1"/>
</file>

<file path=xl/ctrlProps/ctrlProp1017.xml><?xml version="1.0" encoding="utf-8"?>
<formControlPr xmlns="http://schemas.microsoft.com/office/spreadsheetml/2009/9/main" objectType="GBox" noThreeD="1"/>
</file>

<file path=xl/ctrlProps/ctrlProp1018.xml><?xml version="1.0" encoding="utf-8"?>
<formControlPr xmlns="http://schemas.microsoft.com/office/spreadsheetml/2009/9/main" objectType="GBox" noThreeD="1"/>
</file>

<file path=xl/ctrlProps/ctrlProp1019.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file>

<file path=xl/ctrlProps/ctrlProp1020.xml><?xml version="1.0" encoding="utf-8"?>
<formControlPr xmlns="http://schemas.microsoft.com/office/spreadsheetml/2009/9/main" objectType="Radio" checked="Checked" firstButton="1" fmlaLink="Control5!B29" lockText="1"/>
</file>

<file path=xl/ctrlProps/ctrlProp1021.xml><?xml version="1.0" encoding="utf-8"?>
<formControlPr xmlns="http://schemas.microsoft.com/office/spreadsheetml/2009/9/main" objectType="Radio" lockText="1"/>
</file>

<file path=xl/ctrlProps/ctrlProp1022.xml><?xml version="1.0" encoding="utf-8"?>
<formControlPr xmlns="http://schemas.microsoft.com/office/spreadsheetml/2009/9/main" objectType="Radio" lockText="1"/>
</file>

<file path=xl/ctrlProps/ctrlProp1023.xml><?xml version="1.0" encoding="utf-8"?>
<formControlPr xmlns="http://schemas.microsoft.com/office/spreadsheetml/2009/9/main" objectType="Radio" lockText="1"/>
</file>

<file path=xl/ctrlProps/ctrlProp1024.xml><?xml version="1.0" encoding="utf-8"?>
<formControlPr xmlns="http://schemas.microsoft.com/office/spreadsheetml/2009/9/main" objectType="GBox" noThreeD="1"/>
</file>

<file path=xl/ctrlProps/ctrlProp1025.xml><?xml version="1.0" encoding="utf-8"?>
<formControlPr xmlns="http://schemas.microsoft.com/office/spreadsheetml/2009/9/main" objectType="GBox" noThreeD="1"/>
</file>

<file path=xl/ctrlProps/ctrlProp1026.xml><?xml version="1.0" encoding="utf-8"?>
<formControlPr xmlns="http://schemas.microsoft.com/office/spreadsheetml/2009/9/main" objectType="GBox" noThreeD="1"/>
</file>

<file path=xl/ctrlProps/ctrlProp1027.xml><?xml version="1.0" encoding="utf-8"?>
<formControlPr xmlns="http://schemas.microsoft.com/office/spreadsheetml/2009/9/main" objectType="Radio" checked="Checked" firstButton="1" fmlaLink="Control5!B32" lockText="1"/>
</file>

<file path=xl/ctrlProps/ctrlProp1028.xml><?xml version="1.0" encoding="utf-8"?>
<formControlPr xmlns="http://schemas.microsoft.com/office/spreadsheetml/2009/9/main" objectType="Radio" lockText="1"/>
</file>

<file path=xl/ctrlProps/ctrlProp1029.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lockText="1"/>
</file>

<file path=xl/ctrlProps/ctrlProp1030.xml><?xml version="1.0" encoding="utf-8"?>
<formControlPr xmlns="http://schemas.microsoft.com/office/spreadsheetml/2009/9/main" objectType="Radio" lockText="1"/>
</file>

<file path=xl/ctrlProps/ctrlProp1031.xml><?xml version="1.0" encoding="utf-8"?>
<formControlPr xmlns="http://schemas.microsoft.com/office/spreadsheetml/2009/9/main" objectType="GBox" noThreeD="1"/>
</file>

<file path=xl/ctrlProps/ctrlProp1032.xml><?xml version="1.0" encoding="utf-8"?>
<formControlPr xmlns="http://schemas.microsoft.com/office/spreadsheetml/2009/9/main" objectType="GBox" noThreeD="1"/>
</file>

<file path=xl/ctrlProps/ctrlProp1033.xml><?xml version="1.0" encoding="utf-8"?>
<formControlPr xmlns="http://schemas.microsoft.com/office/spreadsheetml/2009/9/main" objectType="GBox"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lockText="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GBox" noThreeD="1"/>
</file>

<file path=xl/ctrlProps/ctrlProp1047.xml><?xml version="1.0" encoding="utf-8"?>
<formControlPr xmlns="http://schemas.microsoft.com/office/spreadsheetml/2009/9/main" objectType="Radio" checked="Checked" firstButton="1" fmlaLink="Control5!B56" lockText="1"/>
</file>

<file path=xl/ctrlProps/ctrlProp1048.xml><?xml version="1.0" encoding="utf-8"?>
<formControlPr xmlns="http://schemas.microsoft.com/office/spreadsheetml/2009/9/main" objectType="Radio" lockText="1"/>
</file>

<file path=xl/ctrlProps/ctrlProp1049.xml><?xml version="1.0" encoding="utf-8"?>
<formControlPr xmlns="http://schemas.microsoft.com/office/spreadsheetml/2009/9/main" objectType="Radio" lockText="1"/>
</file>

<file path=xl/ctrlProps/ctrlProp105.xml><?xml version="1.0" encoding="utf-8"?>
<formControlPr xmlns="http://schemas.microsoft.com/office/spreadsheetml/2009/9/main" objectType="GBox" noThreeD="1"/>
</file>

<file path=xl/ctrlProps/ctrlProp1050.xml><?xml version="1.0" encoding="utf-8"?>
<formControlPr xmlns="http://schemas.microsoft.com/office/spreadsheetml/2009/9/main" objectType="Radio" lockText="1"/>
</file>

<file path=xl/ctrlProps/ctrlProp1051.xml><?xml version="1.0" encoding="utf-8"?>
<formControlPr xmlns="http://schemas.microsoft.com/office/spreadsheetml/2009/9/main" objectType="GBox" noThreeD="1"/>
</file>

<file path=xl/ctrlProps/ctrlProp1052.xml><?xml version="1.0" encoding="utf-8"?>
<formControlPr xmlns="http://schemas.microsoft.com/office/spreadsheetml/2009/9/main" objectType="GBox" noThreeD="1"/>
</file>

<file path=xl/ctrlProps/ctrlProp1053.xml><?xml version="1.0" encoding="utf-8"?>
<formControlPr xmlns="http://schemas.microsoft.com/office/spreadsheetml/2009/9/main" objectType="Radio" checked="Checked" firstButton="1" fmlaLink="Control5!B59" lockText="1"/>
</file>

<file path=xl/ctrlProps/ctrlProp1054.xml><?xml version="1.0" encoding="utf-8"?>
<formControlPr xmlns="http://schemas.microsoft.com/office/spreadsheetml/2009/9/main" objectType="Radio" lockText="1"/>
</file>

<file path=xl/ctrlProps/ctrlProp1055.xml><?xml version="1.0" encoding="utf-8"?>
<formControlPr xmlns="http://schemas.microsoft.com/office/spreadsheetml/2009/9/main" objectType="Radio" lockText="1"/>
</file>

<file path=xl/ctrlProps/ctrlProp1056.xml><?xml version="1.0" encoding="utf-8"?>
<formControlPr xmlns="http://schemas.microsoft.com/office/spreadsheetml/2009/9/main" objectType="Radio" lockText="1"/>
</file>

<file path=xl/ctrlProps/ctrlProp1057.xml><?xml version="1.0" encoding="utf-8"?>
<formControlPr xmlns="http://schemas.microsoft.com/office/spreadsheetml/2009/9/main" objectType="GBox" noThreeD="1"/>
</file>

<file path=xl/ctrlProps/ctrlProp1058.xml><?xml version="1.0" encoding="utf-8"?>
<formControlPr xmlns="http://schemas.microsoft.com/office/spreadsheetml/2009/9/main" objectType="GBox" noThreeD="1"/>
</file>

<file path=xl/ctrlProps/ctrlProp1059.xml><?xml version="1.0" encoding="utf-8"?>
<formControlPr xmlns="http://schemas.microsoft.com/office/spreadsheetml/2009/9/main" objectType="Radio" checked="Checked" firstButton="1" fmlaLink="Control5!B62" lockText="1"/>
</file>

<file path=xl/ctrlProps/ctrlProp106.xml><?xml version="1.0" encoding="utf-8"?>
<formControlPr xmlns="http://schemas.microsoft.com/office/spreadsheetml/2009/9/main" objectType="Radio" checked="Checked" firstButton="1" fmlaLink="Control1!B68" lockText="1"/>
</file>

<file path=xl/ctrlProps/ctrlProp1060.xml><?xml version="1.0" encoding="utf-8"?>
<formControlPr xmlns="http://schemas.microsoft.com/office/spreadsheetml/2009/9/main" objectType="Radio" lockText="1"/>
</file>

<file path=xl/ctrlProps/ctrlProp1061.xml><?xml version="1.0" encoding="utf-8"?>
<formControlPr xmlns="http://schemas.microsoft.com/office/spreadsheetml/2009/9/main" objectType="Radio" lockText="1"/>
</file>

<file path=xl/ctrlProps/ctrlProp1062.xml><?xml version="1.0" encoding="utf-8"?>
<formControlPr xmlns="http://schemas.microsoft.com/office/spreadsheetml/2009/9/main" objectType="Radio" lockText="1"/>
</file>

<file path=xl/ctrlProps/ctrlProp1063.xml><?xml version="1.0" encoding="utf-8"?>
<formControlPr xmlns="http://schemas.microsoft.com/office/spreadsheetml/2009/9/main" objectType="GBox" noThreeD="1"/>
</file>

<file path=xl/ctrlProps/ctrlProp1064.xml><?xml version="1.0" encoding="utf-8"?>
<formControlPr xmlns="http://schemas.microsoft.com/office/spreadsheetml/2009/9/main" objectType="GBox" noThreeD="1"/>
</file>

<file path=xl/ctrlProps/ctrlProp1065.xml><?xml version="1.0" encoding="utf-8"?>
<formControlPr xmlns="http://schemas.microsoft.com/office/spreadsheetml/2009/9/main" objectType="Radio" checked="Checked" firstButton="1" fmlaLink="Control5!B65" lockText="1"/>
</file>

<file path=xl/ctrlProps/ctrlProp1066.xml><?xml version="1.0" encoding="utf-8"?>
<formControlPr xmlns="http://schemas.microsoft.com/office/spreadsheetml/2009/9/main" objectType="Radio" lockText="1"/>
</file>

<file path=xl/ctrlProps/ctrlProp1067.xml><?xml version="1.0" encoding="utf-8"?>
<formControlPr xmlns="http://schemas.microsoft.com/office/spreadsheetml/2009/9/main" objectType="Radio" lockText="1"/>
</file>

<file path=xl/ctrlProps/ctrlProp1068.xml><?xml version="1.0" encoding="utf-8"?>
<formControlPr xmlns="http://schemas.microsoft.com/office/spreadsheetml/2009/9/main" objectType="Radio" lockText="1"/>
</file>

<file path=xl/ctrlProps/ctrlProp1069.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file>

<file path=xl/ctrlProps/ctrlProp1070.xml><?xml version="1.0" encoding="utf-8"?>
<formControlPr xmlns="http://schemas.microsoft.com/office/spreadsheetml/2009/9/main" objectType="Radio" checked="Checked" firstButton="1" fmlaLink="Control6!B20" lockText="1"/>
</file>

<file path=xl/ctrlProps/ctrlProp1071.xml><?xml version="1.0" encoding="utf-8"?>
<formControlPr xmlns="http://schemas.microsoft.com/office/spreadsheetml/2009/9/main" objectType="Radio" lockText="1"/>
</file>

<file path=xl/ctrlProps/ctrlProp1072.xml><?xml version="1.0" encoding="utf-8"?>
<formControlPr xmlns="http://schemas.microsoft.com/office/spreadsheetml/2009/9/main" objectType="Radio" lockText="1"/>
</file>

<file path=xl/ctrlProps/ctrlProp1073.xml><?xml version="1.0" encoding="utf-8"?>
<formControlPr xmlns="http://schemas.microsoft.com/office/spreadsheetml/2009/9/main" objectType="Radio" lockText="1"/>
</file>

<file path=xl/ctrlProps/ctrlProp1074.xml><?xml version="1.0" encoding="utf-8"?>
<formControlPr xmlns="http://schemas.microsoft.com/office/spreadsheetml/2009/9/main" objectType="Radio" checked="Checked" firstButton="1" fmlaLink="Control6!B23" lockText="1"/>
</file>

<file path=xl/ctrlProps/ctrlProp1075.xml><?xml version="1.0" encoding="utf-8"?>
<formControlPr xmlns="http://schemas.microsoft.com/office/spreadsheetml/2009/9/main" objectType="Radio" lockText="1"/>
</file>

<file path=xl/ctrlProps/ctrlProp1076.xml><?xml version="1.0" encoding="utf-8"?>
<formControlPr xmlns="http://schemas.microsoft.com/office/spreadsheetml/2009/9/main" objectType="Radio" lockText="1"/>
</file>

<file path=xl/ctrlProps/ctrlProp1077.xml><?xml version="1.0" encoding="utf-8"?>
<formControlPr xmlns="http://schemas.microsoft.com/office/spreadsheetml/2009/9/main" objectType="Radio" lockText="1"/>
</file>

<file path=xl/ctrlProps/ctrlProp1078.xml><?xml version="1.0" encoding="utf-8"?>
<formControlPr xmlns="http://schemas.microsoft.com/office/spreadsheetml/2009/9/main" objectType="Radio" checked="Checked" firstButton="1" fmlaLink="Control6!B32" lockText="1"/>
</file>

<file path=xl/ctrlProps/ctrlProp1079.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80.xml><?xml version="1.0" encoding="utf-8"?>
<formControlPr xmlns="http://schemas.microsoft.com/office/spreadsheetml/2009/9/main" objectType="Radio" lockText="1"/>
</file>

<file path=xl/ctrlProps/ctrlProp1081.xml><?xml version="1.0" encoding="utf-8"?>
<formControlPr xmlns="http://schemas.microsoft.com/office/spreadsheetml/2009/9/main" objectType="Radio" lockText="1"/>
</file>

<file path=xl/ctrlProps/ctrlProp1082.xml><?xml version="1.0" encoding="utf-8"?>
<formControlPr xmlns="http://schemas.microsoft.com/office/spreadsheetml/2009/9/main" objectType="Radio" checked="Checked" firstButton="1" fmlaLink="Control6!B35" lockText="1"/>
</file>

<file path=xl/ctrlProps/ctrlProp1083.xml><?xml version="1.0" encoding="utf-8"?>
<formControlPr xmlns="http://schemas.microsoft.com/office/spreadsheetml/2009/9/main" objectType="Radio" lockText="1"/>
</file>

<file path=xl/ctrlProps/ctrlProp1084.xml><?xml version="1.0" encoding="utf-8"?>
<formControlPr xmlns="http://schemas.microsoft.com/office/spreadsheetml/2009/9/main" objectType="Radio" lockText="1"/>
</file>

<file path=xl/ctrlProps/ctrlProp1085.xml><?xml version="1.0" encoding="utf-8"?>
<formControlPr xmlns="http://schemas.microsoft.com/office/spreadsheetml/2009/9/main" objectType="Radio" lockText="1"/>
</file>

<file path=xl/ctrlProps/ctrlProp1086.xml><?xml version="1.0" encoding="utf-8"?>
<formControlPr xmlns="http://schemas.microsoft.com/office/spreadsheetml/2009/9/main" objectType="GBox" noThreeD="1"/>
</file>

<file path=xl/ctrlProps/ctrlProp1087.xml><?xml version="1.0" encoding="utf-8"?>
<formControlPr xmlns="http://schemas.microsoft.com/office/spreadsheetml/2009/9/main" objectType="GBox" noThreeD="1"/>
</file>

<file path=xl/ctrlProps/ctrlProp1088.xml><?xml version="1.0" encoding="utf-8"?>
<formControlPr xmlns="http://schemas.microsoft.com/office/spreadsheetml/2009/9/main" objectType="GBox" noThreeD="1"/>
</file>

<file path=xl/ctrlProps/ctrlProp1089.xml><?xml version="1.0" encoding="utf-8"?>
<formControlPr xmlns="http://schemas.microsoft.com/office/spreadsheetml/2009/9/main" objectType="Radio" checked="Checked" firstButton="1" fmlaLink="Control6!B5" lockText="1"/>
</file>

<file path=xl/ctrlProps/ctrlProp109.xml><?xml version="1.0" encoding="utf-8"?>
<formControlPr xmlns="http://schemas.microsoft.com/office/spreadsheetml/2009/9/main" objectType="Radio" lockText="1"/>
</file>

<file path=xl/ctrlProps/ctrlProp1090.xml><?xml version="1.0" encoding="utf-8"?>
<formControlPr xmlns="http://schemas.microsoft.com/office/spreadsheetml/2009/9/main" objectType="Radio" lockText="1"/>
</file>

<file path=xl/ctrlProps/ctrlProp1091.xml><?xml version="1.0" encoding="utf-8"?>
<formControlPr xmlns="http://schemas.microsoft.com/office/spreadsheetml/2009/9/main" objectType="Radio" lockText="1"/>
</file>

<file path=xl/ctrlProps/ctrlProp1092.xml><?xml version="1.0" encoding="utf-8"?>
<formControlPr xmlns="http://schemas.microsoft.com/office/spreadsheetml/2009/9/main" objectType="Radio" lockText="1"/>
</file>

<file path=xl/ctrlProps/ctrlProp1093.xml><?xml version="1.0" encoding="utf-8"?>
<formControlPr xmlns="http://schemas.microsoft.com/office/spreadsheetml/2009/9/main" objectType="GBox" noThreeD="1"/>
</file>

<file path=xl/ctrlProps/ctrlProp1094.xml><?xml version="1.0" encoding="utf-8"?>
<formControlPr xmlns="http://schemas.microsoft.com/office/spreadsheetml/2009/9/main" objectType="GBox" noThreeD="1"/>
</file>

<file path=xl/ctrlProps/ctrlProp1095.xml><?xml version="1.0" encoding="utf-8"?>
<formControlPr xmlns="http://schemas.microsoft.com/office/spreadsheetml/2009/9/main" objectType="Radio" checked="Checked" firstButton="1" fmlaLink="Control6!B38" lockText="1"/>
</file>

<file path=xl/ctrlProps/ctrlProp1096.xml><?xml version="1.0" encoding="utf-8"?>
<formControlPr xmlns="http://schemas.microsoft.com/office/spreadsheetml/2009/9/main" objectType="Radio" lockText="1"/>
</file>

<file path=xl/ctrlProps/ctrlProp1097.xml><?xml version="1.0" encoding="utf-8"?>
<formControlPr xmlns="http://schemas.microsoft.com/office/spreadsheetml/2009/9/main" objectType="Radio" lockText="1"/>
</file>

<file path=xl/ctrlProps/ctrlProp1098.xml><?xml version="1.0" encoding="utf-8"?>
<formControlPr xmlns="http://schemas.microsoft.com/office/spreadsheetml/2009/9/main" objectType="Radio" lockText="1"/>
</file>

<file path=xl/ctrlProps/ctrlProp109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00.xml><?xml version="1.0" encoding="utf-8"?>
<formControlPr xmlns="http://schemas.microsoft.com/office/spreadsheetml/2009/9/main" objectType="Radio" checked="Checked" firstButton="1" fmlaLink="Control6!B44" lockText="1"/>
</file>

<file path=xl/ctrlProps/ctrlProp1101.xml><?xml version="1.0" encoding="utf-8"?>
<formControlPr xmlns="http://schemas.microsoft.com/office/spreadsheetml/2009/9/main" objectType="Radio" lockText="1"/>
</file>

<file path=xl/ctrlProps/ctrlProp1102.xml><?xml version="1.0" encoding="utf-8"?>
<formControlPr xmlns="http://schemas.microsoft.com/office/spreadsheetml/2009/9/main" objectType="Radio" lockText="1"/>
</file>

<file path=xl/ctrlProps/ctrlProp1103.xml><?xml version="1.0" encoding="utf-8"?>
<formControlPr xmlns="http://schemas.microsoft.com/office/spreadsheetml/2009/9/main" objectType="Radio" lockText="1"/>
</file>

<file path=xl/ctrlProps/ctrlProp1104.xml><?xml version="1.0" encoding="utf-8"?>
<formControlPr xmlns="http://schemas.microsoft.com/office/spreadsheetml/2009/9/main" objectType="GBox" noThreeD="1"/>
</file>

<file path=xl/ctrlProps/ctrlProp1105.xml><?xml version="1.0" encoding="utf-8"?>
<formControlPr xmlns="http://schemas.microsoft.com/office/spreadsheetml/2009/9/main" objectType="Radio" checked="Checked" firstButton="1" fmlaLink="Control6!B47" lockText="1"/>
</file>

<file path=xl/ctrlProps/ctrlProp1106.xml><?xml version="1.0" encoding="utf-8"?>
<formControlPr xmlns="http://schemas.microsoft.com/office/spreadsheetml/2009/9/main" objectType="Radio" lockText="1"/>
</file>

<file path=xl/ctrlProps/ctrlProp1107.xml><?xml version="1.0" encoding="utf-8"?>
<formControlPr xmlns="http://schemas.microsoft.com/office/spreadsheetml/2009/9/main" objectType="Radio" lockText="1"/>
</file>

<file path=xl/ctrlProps/ctrlProp1108.xml><?xml version="1.0" encoding="utf-8"?>
<formControlPr xmlns="http://schemas.microsoft.com/office/spreadsheetml/2009/9/main" objectType="Radio" lockText="1"/>
</file>

<file path=xl/ctrlProps/ctrlProp1109.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Control1!B71" lockText="1"/>
</file>

<file path=xl/ctrlProps/ctrlProp1110.xml><?xml version="1.0" encoding="utf-8"?>
<formControlPr xmlns="http://schemas.microsoft.com/office/spreadsheetml/2009/9/main" objectType="Radio" checked="Checked" firstButton="1" fmlaLink="Control6!B8" lockText="1"/>
</file>

<file path=xl/ctrlProps/ctrlProp1111.xml><?xml version="1.0" encoding="utf-8"?>
<formControlPr xmlns="http://schemas.microsoft.com/office/spreadsheetml/2009/9/main" objectType="Radio" lockText="1"/>
</file>

<file path=xl/ctrlProps/ctrlProp1112.xml><?xml version="1.0" encoding="utf-8"?>
<formControlPr xmlns="http://schemas.microsoft.com/office/spreadsheetml/2009/9/main" objectType="Radio" lockText="1"/>
</file>

<file path=xl/ctrlProps/ctrlProp1113.xml><?xml version="1.0" encoding="utf-8"?>
<formControlPr xmlns="http://schemas.microsoft.com/office/spreadsheetml/2009/9/main" objectType="Radio" lockText="1"/>
</file>

<file path=xl/ctrlProps/ctrlProp1114.xml><?xml version="1.0" encoding="utf-8"?>
<formControlPr xmlns="http://schemas.microsoft.com/office/spreadsheetml/2009/9/main" objectType="GBox" noThreeD="1"/>
</file>

<file path=xl/ctrlProps/ctrlProp1115.xml><?xml version="1.0" encoding="utf-8"?>
<formControlPr xmlns="http://schemas.microsoft.com/office/spreadsheetml/2009/9/main" objectType="Radio" checked="Checked" firstButton="1" fmlaLink="Control6!B11" lockText="1"/>
</file>

<file path=xl/ctrlProps/ctrlProp1116.xml><?xml version="1.0" encoding="utf-8"?>
<formControlPr xmlns="http://schemas.microsoft.com/office/spreadsheetml/2009/9/main" objectType="Radio" lockText="1"/>
</file>

<file path=xl/ctrlProps/ctrlProp1117.xml><?xml version="1.0" encoding="utf-8"?>
<formControlPr xmlns="http://schemas.microsoft.com/office/spreadsheetml/2009/9/main" objectType="Radio" lockText="1"/>
</file>

<file path=xl/ctrlProps/ctrlProp1118.xml><?xml version="1.0" encoding="utf-8"?>
<formControlPr xmlns="http://schemas.microsoft.com/office/spreadsheetml/2009/9/main" objectType="Radio" lockText="1"/>
</file>

<file path=xl/ctrlProps/ctrlProp1119.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file>

<file path=xl/ctrlProps/ctrlProp1120.xml><?xml version="1.0" encoding="utf-8"?>
<formControlPr xmlns="http://schemas.microsoft.com/office/spreadsheetml/2009/9/main" objectType="Radio" checked="Checked" firstButton="1" fmlaLink="Control6!B14" lockText="1"/>
</file>

<file path=xl/ctrlProps/ctrlProp1121.xml><?xml version="1.0" encoding="utf-8"?>
<formControlPr xmlns="http://schemas.microsoft.com/office/spreadsheetml/2009/9/main" objectType="Radio" lockText="1"/>
</file>

<file path=xl/ctrlProps/ctrlProp1122.xml><?xml version="1.0" encoding="utf-8"?>
<formControlPr xmlns="http://schemas.microsoft.com/office/spreadsheetml/2009/9/main" objectType="Radio" lockText="1"/>
</file>

<file path=xl/ctrlProps/ctrlProp1123.xml><?xml version="1.0" encoding="utf-8"?>
<formControlPr xmlns="http://schemas.microsoft.com/office/spreadsheetml/2009/9/main" objectType="Radio" lockText="1"/>
</file>

<file path=xl/ctrlProps/ctrlProp1124.xml><?xml version="1.0" encoding="utf-8"?>
<formControlPr xmlns="http://schemas.microsoft.com/office/spreadsheetml/2009/9/main" objectType="GBox" noThreeD="1"/>
</file>

<file path=xl/ctrlProps/ctrlProp1125.xml><?xml version="1.0" encoding="utf-8"?>
<formControlPr xmlns="http://schemas.microsoft.com/office/spreadsheetml/2009/9/main" objectType="Radio" checked="Checked" firstButton="1" fmlaLink="Control6!B17" lockText="1"/>
</file>

<file path=xl/ctrlProps/ctrlProp1126.xml><?xml version="1.0" encoding="utf-8"?>
<formControlPr xmlns="http://schemas.microsoft.com/office/spreadsheetml/2009/9/main" objectType="Radio" lockText="1"/>
</file>

<file path=xl/ctrlProps/ctrlProp1127.xml><?xml version="1.0" encoding="utf-8"?>
<formControlPr xmlns="http://schemas.microsoft.com/office/spreadsheetml/2009/9/main" objectType="Radio" lockText="1"/>
</file>

<file path=xl/ctrlProps/ctrlProp1128.xml><?xml version="1.0" encoding="utf-8"?>
<formControlPr xmlns="http://schemas.microsoft.com/office/spreadsheetml/2009/9/main" objectType="Radio" lockText="1"/>
</file>

<file path=xl/ctrlProps/ctrlProp1129.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file>

<file path=xl/ctrlProps/ctrlProp1130.xml><?xml version="1.0" encoding="utf-8"?>
<formControlPr xmlns="http://schemas.microsoft.com/office/spreadsheetml/2009/9/main" objectType="Radio" checked="Checked" firstButton="1" fmlaLink="Control6!B26" lockText="1"/>
</file>

<file path=xl/ctrlProps/ctrlProp1131.xml><?xml version="1.0" encoding="utf-8"?>
<formControlPr xmlns="http://schemas.microsoft.com/office/spreadsheetml/2009/9/main" objectType="Radio" lockText="1"/>
</file>

<file path=xl/ctrlProps/ctrlProp1132.xml><?xml version="1.0" encoding="utf-8"?>
<formControlPr xmlns="http://schemas.microsoft.com/office/spreadsheetml/2009/9/main" objectType="Radio" lockText="1"/>
</file>

<file path=xl/ctrlProps/ctrlProp1133.xml><?xml version="1.0" encoding="utf-8"?>
<formControlPr xmlns="http://schemas.microsoft.com/office/spreadsheetml/2009/9/main" objectType="Radio" lockText="1"/>
</file>

<file path=xl/ctrlProps/ctrlProp1134.xml><?xml version="1.0" encoding="utf-8"?>
<formControlPr xmlns="http://schemas.microsoft.com/office/spreadsheetml/2009/9/main" objectType="GBox" noThreeD="1"/>
</file>

<file path=xl/ctrlProps/ctrlProp1135.xml><?xml version="1.0" encoding="utf-8"?>
<formControlPr xmlns="http://schemas.microsoft.com/office/spreadsheetml/2009/9/main" objectType="Radio" checked="Checked" firstButton="1" fmlaLink="Control6!B29" lockText="1"/>
</file>

<file path=xl/ctrlProps/ctrlProp1136.xml><?xml version="1.0" encoding="utf-8"?>
<formControlPr xmlns="http://schemas.microsoft.com/office/spreadsheetml/2009/9/main" objectType="Radio" lockText="1"/>
</file>

<file path=xl/ctrlProps/ctrlProp1137.xml><?xml version="1.0" encoding="utf-8"?>
<formControlPr xmlns="http://schemas.microsoft.com/office/spreadsheetml/2009/9/main" objectType="Radio" lockText="1"/>
</file>

<file path=xl/ctrlProps/ctrlProp1138.xml><?xml version="1.0" encoding="utf-8"?>
<formControlPr xmlns="http://schemas.microsoft.com/office/spreadsheetml/2009/9/main" objectType="Radio" lockText="1"/>
</file>

<file path=xl/ctrlProps/ctrlProp1139.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file>

<file path=xl/ctrlProps/ctrlProp1140.xml><?xml version="1.0" encoding="utf-8"?>
<formControlPr xmlns="http://schemas.microsoft.com/office/spreadsheetml/2009/9/main" objectType="Radio" checked="Checked" firstButton="1" fmlaLink="Control6!B41" lockText="1"/>
</file>

<file path=xl/ctrlProps/ctrlProp1141.xml><?xml version="1.0" encoding="utf-8"?>
<formControlPr xmlns="http://schemas.microsoft.com/office/spreadsheetml/2009/9/main" objectType="Radio" lockText="1"/>
</file>

<file path=xl/ctrlProps/ctrlProp1142.xml><?xml version="1.0" encoding="utf-8"?>
<formControlPr xmlns="http://schemas.microsoft.com/office/spreadsheetml/2009/9/main" objectType="Radio" lockText="1"/>
</file>

<file path=xl/ctrlProps/ctrlProp1143.xml><?xml version="1.0" encoding="utf-8"?>
<formControlPr xmlns="http://schemas.microsoft.com/office/spreadsheetml/2009/9/main" objectType="Radio" lockText="1"/>
</file>

<file path=xl/ctrlProps/ctrlProp1144.xml><?xml version="1.0" encoding="utf-8"?>
<formControlPr xmlns="http://schemas.microsoft.com/office/spreadsheetml/2009/9/main" objectType="GBox"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GBox"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Radio" checked="Checked" firstButton="1" fmlaLink="Control1!B74" lockText="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Radio" lockText="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Radio" lockText="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Control1!B77"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fmlaLink="Control1!B80"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checked="Checked" firstButton="1" fmlaLink="Control1!B17"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Control1!B83"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Control1!B86"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checked="Checked" firstButton="1" fmlaLink="Control1!B89"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fmlaLink="Control1!B20" lockText="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checked="Checked" firstButton="1" fmlaLink="Control1!B23" lockText="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Radio" checked="Checked" firstButton="1" fmlaLink="Control2!B8" lockText="1"/>
</file>

<file path=xl/ctrlProps/ctrlProp234.xml><?xml version="1.0" encoding="utf-8"?>
<formControlPr xmlns="http://schemas.microsoft.com/office/spreadsheetml/2009/9/main" objectType="Radio"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Radio" checked="Checked" firstButton="1" fmlaLink="Control2!B23" lockText="1"/>
</file>

<file path=xl/ctrlProps/ctrlProp238.xml><?xml version="1.0" encoding="utf-8"?>
<formControlPr xmlns="http://schemas.microsoft.com/office/spreadsheetml/2009/9/main" objectType="Radio"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Radio" checked="Checked" firstButton="1" fmlaLink="Control2!B26" lockText="1"/>
</file>

<file path=xl/ctrlProps/ctrlProp242.xml><?xml version="1.0" encoding="utf-8"?>
<formControlPr xmlns="http://schemas.microsoft.com/office/spreadsheetml/2009/9/main" objectType="Radio"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checked="Checked" firstButton="1" fmlaLink="Control2!B29" lockText="1"/>
</file>

<file path=xl/ctrlProps/ctrlProp246.xml><?xml version="1.0" encoding="utf-8"?>
<formControlPr xmlns="http://schemas.microsoft.com/office/spreadsheetml/2009/9/main" objectType="Radio" lockText="1"/>
</file>

<file path=xl/ctrlProps/ctrlProp247.xml><?xml version="1.0" encoding="utf-8"?>
<formControlPr xmlns="http://schemas.microsoft.com/office/spreadsheetml/2009/9/main" objectType="Radio" lockText="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Radio" checked="Checked" firstButton="1" fmlaLink="Control2!B35" lockText="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lockText="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checked="Checked" firstButton="1" fmlaLink="Control2!B5"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Radio" lockText="1"/>
</file>

<file path=xl/ctrlProps/ctrlProp259.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checked="Checked" firstButton="1" fmlaLink="Control2!B38"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Radio" lockText="1"/>
</file>

<file path=xl/ctrlProps/ctrlProp265.xml><?xml version="1.0" encoding="utf-8"?>
<formControlPr xmlns="http://schemas.microsoft.com/office/spreadsheetml/2009/9/main" objectType="Radio" lockText="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checked="Checked" firstButton="1" fmlaLink="Control2!B50" lockText="1"/>
</file>

<file path=xl/ctrlProps/ctrlProp268.xml><?xml version="1.0" encoding="utf-8"?>
<formControlPr xmlns="http://schemas.microsoft.com/office/spreadsheetml/2009/9/main" objectType="Radio"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lockText="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checked="Checked" firstButton="1" fmlaLink="Control2!B53"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checked="Checked" firstButton="1" fmlaLink="Control2!B56" lockText="1"/>
</file>

<file path=xl/ctrlProps/ctrlProp278.xml><?xml version="1.0" encoding="utf-8"?>
<formControlPr xmlns="http://schemas.microsoft.com/office/spreadsheetml/2009/9/main" objectType="Radio" lockText="1"/>
</file>

<file path=xl/ctrlProps/ctrlProp279.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Radio" lockText="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Radio" checked="Checked" firstButton="1" fmlaLink="Control2!B83" lockText="1"/>
</file>

<file path=xl/ctrlProps/ctrlProp283.xml><?xml version="1.0" encoding="utf-8"?>
<formControlPr xmlns="http://schemas.microsoft.com/office/spreadsheetml/2009/9/main" objectType="Radio"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Radio" lockText="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checked="Checked" firstButton="1" fmlaLink="Control2!B86" lockText="1"/>
</file>

<file path=xl/ctrlProps/ctrlProp288.xml><?xml version="1.0" encoding="utf-8"?>
<formControlPr xmlns="http://schemas.microsoft.com/office/spreadsheetml/2009/9/main" objectType="Radio" lockText="1"/>
</file>

<file path=xl/ctrlProps/ctrlProp289.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checked="Checked" firstButton="1" fmlaLink="Control2!B89"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Radio" lockText="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checked="Checked" firstButton="1" fmlaLink="Control2!B92" lockText="1"/>
</file>

<file path=xl/ctrlProps/ctrlProp298.xml><?xml version="1.0" encoding="utf-8"?>
<formControlPr xmlns="http://schemas.microsoft.com/office/spreadsheetml/2009/9/main" objectType="Radio"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checked="Checked" firstButton="1" fmlaLink="Control1!B5"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checked="Checked" firstButton="1" fmlaLink="Control2!B95"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Radio"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Radio" checked="Checked" firstButton="1" fmlaLink="Control2!B107" lockText="1"/>
</file>

<file path=xl/ctrlProps/ctrlProp308.xml><?xml version="1.0" encoding="utf-8"?>
<formControlPr xmlns="http://schemas.microsoft.com/office/spreadsheetml/2009/9/main" objectType="Radio" lockText="1"/>
</file>

<file path=xl/ctrlProps/ctrlProp309.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Radio" checked="Checked" firstButton="1" fmlaLink="Control2!B110" lockText="1"/>
</file>

<file path=xl/ctrlProps/ctrlProp313.xml><?xml version="1.0" encoding="utf-8"?>
<formControlPr xmlns="http://schemas.microsoft.com/office/spreadsheetml/2009/9/main" objectType="Radio" lockText="1"/>
</file>

<file path=xl/ctrlProps/ctrlProp314.xml><?xml version="1.0" encoding="utf-8"?>
<formControlPr xmlns="http://schemas.microsoft.com/office/spreadsheetml/2009/9/main" objectType="Radio"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checked="Checked" firstButton="1" fmlaLink="Control2!B113" lockText="1"/>
</file>

<file path=xl/ctrlProps/ctrlProp318.xml><?xml version="1.0" encoding="utf-8"?>
<formControlPr xmlns="http://schemas.microsoft.com/office/spreadsheetml/2009/9/main" objectType="Radio" lockText="1"/>
</file>

<file path=xl/ctrlProps/ctrlProp319.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Radio" lockText="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checked="Checked" firstButton="1" fmlaLink="Control2!B116"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Radio" lockText="1"/>
</file>

<file path=xl/ctrlProps/ctrlProp325.xml><?xml version="1.0" encoding="utf-8"?>
<formControlPr xmlns="http://schemas.microsoft.com/office/spreadsheetml/2009/9/main" objectType="Radio" lockText="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checked="Checked" firstButton="1" fmlaLink="Control2!B119" lockText="1"/>
</file>

<file path=xl/ctrlProps/ctrlProp328.xml><?xml version="1.0" encoding="utf-8"?>
<formControlPr xmlns="http://schemas.microsoft.com/office/spreadsheetml/2009/9/main" objectType="Radio"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checked="Checked" firstButton="1" fmlaLink="Control2!B122"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Radio"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checked="Checked" firstButton="1" fmlaLink="Control2!B125" lockText="1"/>
</file>

<file path=xl/ctrlProps/ctrlProp338.xml><?xml version="1.0" encoding="utf-8"?>
<formControlPr xmlns="http://schemas.microsoft.com/office/spreadsheetml/2009/9/main" objectType="Radio"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Radio" lockText="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checked="Checked" firstButton="1" fmlaLink="Control2!B128" lockText="1"/>
</file>

<file path=xl/ctrlProps/ctrlProp343.xml><?xml version="1.0" encoding="utf-8"?>
<formControlPr xmlns="http://schemas.microsoft.com/office/spreadsheetml/2009/9/main" objectType="Radio" lockText="1"/>
</file>

<file path=xl/ctrlProps/ctrlProp344.xml><?xml version="1.0" encoding="utf-8"?>
<formControlPr xmlns="http://schemas.microsoft.com/office/spreadsheetml/2009/9/main" objectType="Radio" lockText="1"/>
</file>

<file path=xl/ctrlProps/ctrlProp345.xml><?xml version="1.0" encoding="utf-8"?>
<formControlPr xmlns="http://schemas.microsoft.com/office/spreadsheetml/2009/9/main" objectType="Radio" lockText="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checked="Checked" firstButton="1" fmlaLink="Control2!B146" lockText="1"/>
</file>

<file path=xl/ctrlProps/ctrlProp348.xml><?xml version="1.0" encoding="utf-8"?>
<formControlPr xmlns="http://schemas.microsoft.com/office/spreadsheetml/2009/9/main" objectType="Radio" lockText="1"/>
</file>

<file path=xl/ctrlProps/ctrlProp349.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Radio" lockText="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checked="Checked" firstButton="1" fmlaLink="Control2!B149" lockText="1"/>
</file>

<file path=xl/ctrlProps/ctrlProp353.xml><?xml version="1.0" encoding="utf-8"?>
<formControlPr xmlns="http://schemas.microsoft.com/office/spreadsheetml/2009/9/main" objectType="Radio" lockText="1"/>
</file>

<file path=xl/ctrlProps/ctrlProp354.xml><?xml version="1.0" encoding="utf-8"?>
<formControlPr xmlns="http://schemas.microsoft.com/office/spreadsheetml/2009/9/main" objectType="Radio" lockText="1"/>
</file>

<file path=xl/ctrlProps/ctrlProp355.xml><?xml version="1.0" encoding="utf-8"?>
<formControlPr xmlns="http://schemas.microsoft.com/office/spreadsheetml/2009/9/main" objectType="Radio" lockText="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checked="Checked" firstButton="1" fmlaLink="Control2!B11" lockText="1"/>
</file>

<file path=xl/ctrlProps/ctrlProp358.xml><?xml version="1.0" encoding="utf-8"?>
<formControlPr xmlns="http://schemas.microsoft.com/office/spreadsheetml/2009/9/main" objectType="Radio" lockText="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Radio" checked="Checked" firstButton="1" fmlaLink="Control1!B26" lockText="1"/>
</file>

<file path=xl/ctrlProps/ctrlProp360.xml><?xml version="1.0" encoding="utf-8"?>
<formControlPr xmlns="http://schemas.microsoft.com/office/spreadsheetml/2009/9/main" objectType="Radio" lockText="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checked="Checked" firstButton="1" fmlaLink="Control2!B14" lockText="1"/>
</file>

<file path=xl/ctrlProps/ctrlProp363.xml><?xml version="1.0" encoding="utf-8"?>
<formControlPr xmlns="http://schemas.microsoft.com/office/spreadsheetml/2009/9/main" objectType="Radio" lockText="1"/>
</file>

<file path=xl/ctrlProps/ctrlProp364.xml><?xml version="1.0" encoding="utf-8"?>
<formControlPr xmlns="http://schemas.microsoft.com/office/spreadsheetml/2009/9/main" objectType="Radio" lockText="1"/>
</file>

<file path=xl/ctrlProps/ctrlProp365.xml><?xml version="1.0" encoding="utf-8"?>
<formControlPr xmlns="http://schemas.microsoft.com/office/spreadsheetml/2009/9/main" objectType="Radio" lockText="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checked="Checked" firstButton="1" fmlaLink="Control2!B41" lockText="1"/>
</file>

<file path=xl/ctrlProps/ctrlProp369.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70.xml><?xml version="1.0" encoding="utf-8"?>
<formControlPr xmlns="http://schemas.microsoft.com/office/spreadsheetml/2009/9/main" objectType="Radio" lockText="1"/>
</file>

<file path=xl/ctrlProps/ctrlProp371.xml><?xml version="1.0" encoding="utf-8"?>
<formControlPr xmlns="http://schemas.microsoft.com/office/spreadsheetml/2009/9/main" objectType="Radio" lockText="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checked="Checked" firstButton="1" fmlaLink="Control2!B44" lockText="1"/>
</file>

<file path=xl/ctrlProps/ctrlProp374.xml><?xml version="1.0" encoding="utf-8"?>
<formControlPr xmlns="http://schemas.microsoft.com/office/spreadsheetml/2009/9/main" objectType="Radio" lockText="1"/>
</file>

<file path=xl/ctrlProps/ctrlProp375.xml><?xml version="1.0" encoding="utf-8"?>
<formControlPr xmlns="http://schemas.microsoft.com/office/spreadsheetml/2009/9/main" objectType="Radio" lockText="1"/>
</file>

<file path=xl/ctrlProps/ctrlProp376.xml><?xml version="1.0" encoding="utf-8"?>
<formControlPr xmlns="http://schemas.microsoft.com/office/spreadsheetml/2009/9/main" objectType="Radio" lockText="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checked="Checked" firstButton="1" fmlaLink="Control2!B47" lockText="1"/>
</file>

<file path=xl/ctrlProps/ctrlProp379.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80.xml><?xml version="1.0" encoding="utf-8"?>
<formControlPr xmlns="http://schemas.microsoft.com/office/spreadsheetml/2009/9/main" objectType="Radio" lockText="1"/>
</file>

<file path=xl/ctrlProps/ctrlProp381.xml><?xml version="1.0" encoding="utf-8"?>
<formControlPr xmlns="http://schemas.microsoft.com/office/spreadsheetml/2009/9/main" objectType="Radio" lockText="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checked="Checked" firstButton="1" fmlaLink="Control2!B59" lockText="1"/>
</file>

<file path=xl/ctrlProps/ctrlProp384.xml><?xml version="1.0" encoding="utf-8"?>
<formControlPr xmlns="http://schemas.microsoft.com/office/spreadsheetml/2009/9/main" objectType="Radio" lockText="1"/>
</file>

<file path=xl/ctrlProps/ctrlProp385.xml><?xml version="1.0" encoding="utf-8"?>
<formControlPr xmlns="http://schemas.microsoft.com/office/spreadsheetml/2009/9/main" objectType="Radio" lockText="1"/>
</file>

<file path=xl/ctrlProps/ctrlProp386.xml><?xml version="1.0" encoding="utf-8"?>
<formControlPr xmlns="http://schemas.microsoft.com/office/spreadsheetml/2009/9/main" objectType="Radio" lockText="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Radio" checked="Checked" firstButton="1" fmlaLink="Control2!B62" lockText="1"/>
</file>

<file path=xl/ctrlProps/ctrlProp389.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390.xml><?xml version="1.0" encoding="utf-8"?>
<formControlPr xmlns="http://schemas.microsoft.com/office/spreadsheetml/2009/9/main" objectType="Radio" lockText="1"/>
</file>

<file path=xl/ctrlProps/ctrlProp391.xml><?xml version="1.0" encoding="utf-8"?>
<formControlPr xmlns="http://schemas.microsoft.com/office/spreadsheetml/2009/9/main" objectType="Radio" lockText="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checked="Checked" firstButton="1" fmlaLink="Control2!B65" lockText="1"/>
</file>

<file path=xl/ctrlProps/ctrlProp394.xml><?xml version="1.0" encoding="utf-8"?>
<formControlPr xmlns="http://schemas.microsoft.com/office/spreadsheetml/2009/9/main" objectType="Radio" lockText="1"/>
</file>

<file path=xl/ctrlProps/ctrlProp395.xml><?xml version="1.0" encoding="utf-8"?>
<formControlPr xmlns="http://schemas.microsoft.com/office/spreadsheetml/2009/9/main" objectType="Radio" lockText="1"/>
</file>

<file path=xl/ctrlProps/ctrlProp396.xml><?xml version="1.0" encoding="utf-8"?>
<formControlPr xmlns="http://schemas.microsoft.com/office/spreadsheetml/2009/9/main" objectType="Radio" lockText="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checked="Checked" firstButton="1" fmlaLink="Control2!B68" lockText="1"/>
</file>

<file path=xl/ctrlProps/ctrlProp39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Radio" lockText="1"/>
</file>

<file path=xl/ctrlProps/ctrlProp401.xml><?xml version="1.0" encoding="utf-8"?>
<formControlPr xmlns="http://schemas.microsoft.com/office/spreadsheetml/2009/9/main" objectType="Radio" lockText="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checked="Checked" firstButton="1" fmlaLink="Control2!B71" lockText="1"/>
</file>

<file path=xl/ctrlProps/ctrlProp404.xml><?xml version="1.0" encoding="utf-8"?>
<formControlPr xmlns="http://schemas.microsoft.com/office/spreadsheetml/2009/9/main" objectType="Radio" lockText="1"/>
</file>

<file path=xl/ctrlProps/ctrlProp405.xml><?xml version="1.0" encoding="utf-8"?>
<formControlPr xmlns="http://schemas.microsoft.com/office/spreadsheetml/2009/9/main" objectType="Radio" lockText="1"/>
</file>

<file path=xl/ctrlProps/ctrlProp406.xml><?xml version="1.0" encoding="utf-8"?>
<formControlPr xmlns="http://schemas.microsoft.com/office/spreadsheetml/2009/9/main" objectType="Radio" lockText="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Radio" checked="Checked" firstButton="1" fmlaLink="Control2!B74" lockText="1"/>
</file>

<file path=xl/ctrlProps/ctrlProp409.xml><?xml version="1.0" encoding="utf-8"?>
<formControlPr xmlns="http://schemas.microsoft.com/office/spreadsheetml/2009/9/main" objectType="Radio" lockText="1"/>
</file>

<file path=xl/ctrlProps/ctrlProp41.xml><?xml version="1.0" encoding="utf-8"?>
<formControlPr xmlns="http://schemas.microsoft.com/office/spreadsheetml/2009/9/main" objectType="Radio" checked="Checked" firstButton="1" fmlaLink="Control1!B29" lockText="1"/>
</file>

<file path=xl/ctrlProps/ctrlProp410.xml><?xml version="1.0" encoding="utf-8"?>
<formControlPr xmlns="http://schemas.microsoft.com/office/spreadsheetml/2009/9/main" objectType="Radio" lockText="1"/>
</file>

<file path=xl/ctrlProps/ctrlProp411.xml><?xml version="1.0" encoding="utf-8"?>
<formControlPr xmlns="http://schemas.microsoft.com/office/spreadsheetml/2009/9/main" objectType="Radio" lockText="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checked="Checked" firstButton="1" fmlaLink="Control2!B77" lockText="1"/>
</file>

<file path=xl/ctrlProps/ctrlProp414.xml><?xml version="1.0" encoding="utf-8"?>
<formControlPr xmlns="http://schemas.microsoft.com/office/spreadsheetml/2009/9/main" objectType="Radio" lockText="1"/>
</file>

<file path=xl/ctrlProps/ctrlProp415.xml><?xml version="1.0" encoding="utf-8"?>
<formControlPr xmlns="http://schemas.microsoft.com/office/spreadsheetml/2009/9/main" objectType="Radio" lockText="1"/>
</file>

<file path=xl/ctrlProps/ctrlProp416.xml><?xml version="1.0" encoding="utf-8"?>
<formControlPr xmlns="http://schemas.microsoft.com/office/spreadsheetml/2009/9/main" objectType="Radio" lockText="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checked="Checked" firstButton="1" fmlaLink="Control2!B80" lockText="1"/>
</file>

<file path=xl/ctrlProps/ctrlProp419.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20.xml><?xml version="1.0" encoding="utf-8"?>
<formControlPr xmlns="http://schemas.microsoft.com/office/spreadsheetml/2009/9/main" objectType="Radio" lockText="1"/>
</file>

<file path=xl/ctrlProps/ctrlProp421.xml><?xml version="1.0" encoding="utf-8"?>
<formControlPr xmlns="http://schemas.microsoft.com/office/spreadsheetml/2009/9/main" objectType="Radio" lockText="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Radio" checked="Checked" firstButton="1" fmlaLink="Control2!B98" lockText="1"/>
</file>

<file path=xl/ctrlProps/ctrlProp424.xml><?xml version="1.0" encoding="utf-8"?>
<formControlPr xmlns="http://schemas.microsoft.com/office/spreadsheetml/2009/9/main" objectType="Radio" lockText="1"/>
</file>

<file path=xl/ctrlProps/ctrlProp425.xml><?xml version="1.0" encoding="utf-8"?>
<formControlPr xmlns="http://schemas.microsoft.com/office/spreadsheetml/2009/9/main" objectType="Radio" lockText="1"/>
</file>

<file path=xl/ctrlProps/ctrlProp426.xml><?xml version="1.0" encoding="utf-8"?>
<formControlPr xmlns="http://schemas.microsoft.com/office/spreadsheetml/2009/9/main" objectType="Radio" lockText="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checked="Checked" firstButton="1" fmlaLink="Control2!B101" lockText="1"/>
</file>

<file path=xl/ctrlProps/ctrlProp429.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30.xml><?xml version="1.0" encoding="utf-8"?>
<formControlPr xmlns="http://schemas.microsoft.com/office/spreadsheetml/2009/9/main" objectType="Radio" lockText="1"/>
</file>

<file path=xl/ctrlProps/ctrlProp431.xml><?xml version="1.0" encoding="utf-8"?>
<formControlPr xmlns="http://schemas.microsoft.com/office/spreadsheetml/2009/9/main" objectType="Radio" lockText="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checked="Checked" firstButton="1" fmlaLink="Control2!B104" lockText="1"/>
</file>

<file path=xl/ctrlProps/ctrlProp434.xml><?xml version="1.0" encoding="utf-8"?>
<formControlPr xmlns="http://schemas.microsoft.com/office/spreadsheetml/2009/9/main" objectType="Radio" lockText="1"/>
</file>

<file path=xl/ctrlProps/ctrlProp435.xml><?xml version="1.0" encoding="utf-8"?>
<formControlPr xmlns="http://schemas.microsoft.com/office/spreadsheetml/2009/9/main" objectType="Radio" lockText="1"/>
</file>

<file path=xl/ctrlProps/ctrlProp436.xml><?xml version="1.0" encoding="utf-8"?>
<formControlPr xmlns="http://schemas.microsoft.com/office/spreadsheetml/2009/9/main" objectType="Radio" lockText="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Radio" checked="Checked" firstButton="1" fmlaLink="Control2!B131" lockText="1"/>
</file>

<file path=xl/ctrlProps/ctrlProp439.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40.xml><?xml version="1.0" encoding="utf-8"?>
<formControlPr xmlns="http://schemas.microsoft.com/office/spreadsheetml/2009/9/main" objectType="Radio" lockText="1"/>
</file>

<file path=xl/ctrlProps/ctrlProp441.xml><?xml version="1.0" encoding="utf-8"?>
<formControlPr xmlns="http://schemas.microsoft.com/office/spreadsheetml/2009/9/main" objectType="Radio" lockText="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checked="Checked" firstButton="1" fmlaLink="Control2!B134" lockText="1"/>
</file>

<file path=xl/ctrlProps/ctrlProp444.xml><?xml version="1.0" encoding="utf-8"?>
<formControlPr xmlns="http://schemas.microsoft.com/office/spreadsheetml/2009/9/main" objectType="Radio" lockText="1"/>
</file>

<file path=xl/ctrlProps/ctrlProp445.xml><?xml version="1.0" encoding="utf-8"?>
<formControlPr xmlns="http://schemas.microsoft.com/office/spreadsheetml/2009/9/main" objectType="Radio" lockText="1"/>
</file>

<file path=xl/ctrlProps/ctrlProp446.xml><?xml version="1.0" encoding="utf-8"?>
<formControlPr xmlns="http://schemas.microsoft.com/office/spreadsheetml/2009/9/main" objectType="Radio" lockText="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Radio" checked="Checked" firstButton="1" fmlaLink="Control2!B137" lockText="1"/>
</file>

<file path=xl/ctrlProps/ctrlProp449.xml><?xml version="1.0" encoding="utf-8"?>
<formControlPr xmlns="http://schemas.microsoft.com/office/spreadsheetml/2009/9/main" objectType="Radio" lockText="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lockText="1"/>
</file>

<file path=xl/ctrlProps/ctrlProp451.xml><?xml version="1.0" encoding="utf-8"?>
<formControlPr xmlns="http://schemas.microsoft.com/office/spreadsheetml/2009/9/main" objectType="Radio" lockText="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checked="Checked" firstButton="1" fmlaLink="Control2!B140" lockText="1"/>
</file>

<file path=xl/ctrlProps/ctrlProp454.xml><?xml version="1.0" encoding="utf-8"?>
<formControlPr xmlns="http://schemas.microsoft.com/office/spreadsheetml/2009/9/main" objectType="Radio" lockText="1"/>
</file>

<file path=xl/ctrlProps/ctrlProp455.xml><?xml version="1.0" encoding="utf-8"?>
<formControlPr xmlns="http://schemas.microsoft.com/office/spreadsheetml/2009/9/main" objectType="Radio" lockText="1"/>
</file>

<file path=xl/ctrlProps/ctrlProp456.xml><?xml version="1.0" encoding="utf-8"?>
<formControlPr xmlns="http://schemas.microsoft.com/office/spreadsheetml/2009/9/main" objectType="Radio" lockText="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checked="Checked" firstButton="1" fmlaLink="Control2!B143" lockText="1"/>
</file>

<file path=xl/ctrlProps/ctrlProp459.xml><?xml version="1.0" encoding="utf-8"?>
<formControlPr xmlns="http://schemas.microsoft.com/office/spreadsheetml/2009/9/main" objectType="Radio" lockText="1"/>
</file>

<file path=xl/ctrlProps/ctrlProp46.xml><?xml version="1.0" encoding="utf-8"?>
<formControlPr xmlns="http://schemas.microsoft.com/office/spreadsheetml/2009/9/main" objectType="Radio" checked="Checked" firstButton="1" fmlaLink="Control1!B32" lockText="1"/>
</file>

<file path=xl/ctrlProps/ctrlProp460.xml><?xml version="1.0" encoding="utf-8"?>
<formControlPr xmlns="http://schemas.microsoft.com/office/spreadsheetml/2009/9/main" objectType="Radio" lockText="1"/>
</file>

<file path=xl/ctrlProps/ctrlProp461.xml><?xml version="1.0" encoding="utf-8"?>
<formControlPr xmlns="http://schemas.microsoft.com/office/spreadsheetml/2009/9/main" objectType="Radio" lockText="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checked="Checked" firstButton="1" fmlaLink="Control2!B32" lockText="1"/>
</file>

<file path=xl/ctrlProps/ctrlProp466.xml><?xml version="1.0" encoding="utf-8"?>
<formControlPr xmlns="http://schemas.microsoft.com/office/spreadsheetml/2009/9/main" objectType="Radio" lockText="1"/>
</file>

<file path=xl/ctrlProps/ctrlProp467.xml><?xml version="1.0" encoding="utf-8"?>
<formControlPr xmlns="http://schemas.microsoft.com/office/spreadsheetml/2009/9/main" objectType="Radio" lockText="1"/>
</file>

<file path=xl/ctrlProps/ctrlProp468.xml><?xml version="1.0" encoding="utf-8"?>
<formControlPr xmlns="http://schemas.microsoft.com/office/spreadsheetml/2009/9/main" objectType="Radio" lockText="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file>

<file path=xl/ctrlProps/ctrlProp470.xml><?xml version="1.0" encoding="utf-8"?>
<formControlPr xmlns="http://schemas.microsoft.com/office/spreadsheetml/2009/9/main" objectType="Radio" checked="Checked" firstButton="1" fmlaLink="Control2!B17" lockText="1"/>
</file>

<file path=xl/ctrlProps/ctrlProp471.xml><?xml version="1.0" encoding="utf-8"?>
<formControlPr xmlns="http://schemas.microsoft.com/office/spreadsheetml/2009/9/main" objectType="Radio" lockText="1"/>
</file>

<file path=xl/ctrlProps/ctrlProp472.xml><?xml version="1.0" encoding="utf-8"?>
<formControlPr xmlns="http://schemas.microsoft.com/office/spreadsheetml/2009/9/main" objectType="Radio" lockText="1"/>
</file>

<file path=xl/ctrlProps/ctrlProp473.xml><?xml version="1.0" encoding="utf-8"?>
<formControlPr xmlns="http://schemas.microsoft.com/office/spreadsheetml/2009/9/main" objectType="Radio" lockText="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Radio" checked="Checked" firstButton="1" fmlaLink="Control2!B20" lockText="1"/>
</file>

<file path=xl/ctrlProps/ctrlProp476.xml><?xml version="1.0" encoding="utf-8"?>
<formControlPr xmlns="http://schemas.microsoft.com/office/spreadsheetml/2009/9/main" objectType="Radio" lockText="1"/>
</file>

<file path=xl/ctrlProps/ctrlProp477.xml><?xml version="1.0" encoding="utf-8"?>
<formControlPr xmlns="http://schemas.microsoft.com/office/spreadsheetml/2009/9/main" objectType="Radio" lockText="1"/>
</file>

<file path=xl/ctrlProps/ctrlProp478.xml><?xml version="1.0" encoding="utf-8"?>
<formControlPr xmlns="http://schemas.microsoft.com/office/spreadsheetml/2009/9/main" objectType="Radio" lockText="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Radio" lockText="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Radio" lockText="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fmlaLink="Control1!B11" lockText="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checked="Checked" firstButton="1" fmlaLink="Control1!B35" lockText="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lockText="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lockText="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lockText="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checked="Checked" firstButton="1" fmlaLink="Control1!B38" lockText="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lockText="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Radio" lockText="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lockText="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checked="Checked" firstButton="1" fmlaLink="Control1!B41" lockText="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lockText="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Radio" checked="Checked" firstButton="1" fmlaLink="Control3!B8" lockText="1"/>
</file>

<file path=xl/ctrlProps/ctrlProp628.xml><?xml version="1.0" encoding="utf-8"?>
<formControlPr xmlns="http://schemas.microsoft.com/office/spreadsheetml/2009/9/main" objectType="Radio" lockText="1"/>
</file>

<file path=xl/ctrlProps/ctrlProp629.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30.xml><?xml version="1.0" encoding="utf-8"?>
<formControlPr xmlns="http://schemas.microsoft.com/office/spreadsheetml/2009/9/main" objectType="Radio" lockText="1"/>
</file>

<file path=xl/ctrlProps/ctrlProp631.xml><?xml version="1.0" encoding="utf-8"?>
<formControlPr xmlns="http://schemas.microsoft.com/office/spreadsheetml/2009/9/main" objectType="Radio" checked="Checked" firstButton="1" fmlaLink="Control3!B11" lockText="1"/>
</file>

<file path=xl/ctrlProps/ctrlProp632.xml><?xml version="1.0" encoding="utf-8"?>
<formControlPr xmlns="http://schemas.microsoft.com/office/spreadsheetml/2009/9/main" objectType="Radio" lockText="1"/>
</file>

<file path=xl/ctrlProps/ctrlProp633.xml><?xml version="1.0" encoding="utf-8"?>
<formControlPr xmlns="http://schemas.microsoft.com/office/spreadsheetml/2009/9/main" objectType="Radio" lockText="1"/>
</file>

<file path=xl/ctrlProps/ctrlProp634.xml><?xml version="1.0" encoding="utf-8"?>
<formControlPr xmlns="http://schemas.microsoft.com/office/spreadsheetml/2009/9/main" objectType="Radio" lockText="1"/>
</file>

<file path=xl/ctrlProps/ctrlProp635.xml><?xml version="1.0" encoding="utf-8"?>
<formControlPr xmlns="http://schemas.microsoft.com/office/spreadsheetml/2009/9/main" objectType="Radio" checked="Checked" firstButton="1" fmlaLink="Control3!B14" lockText="1"/>
</file>

<file path=xl/ctrlProps/ctrlProp636.xml><?xml version="1.0" encoding="utf-8"?>
<formControlPr xmlns="http://schemas.microsoft.com/office/spreadsheetml/2009/9/main" objectType="Radio" lockText="1"/>
</file>

<file path=xl/ctrlProps/ctrlProp637.xml><?xml version="1.0" encoding="utf-8"?>
<formControlPr xmlns="http://schemas.microsoft.com/office/spreadsheetml/2009/9/main" objectType="Radio" lockText="1"/>
</file>

<file path=xl/ctrlProps/ctrlProp638.xml><?xml version="1.0" encoding="utf-8"?>
<formControlPr xmlns="http://schemas.microsoft.com/office/spreadsheetml/2009/9/main" objectType="Radio" lockText="1"/>
</file>

<file path=xl/ctrlProps/ctrlProp639.xml><?xml version="1.0" encoding="utf-8"?>
<formControlPr xmlns="http://schemas.microsoft.com/office/spreadsheetml/2009/9/main" objectType="Radio" checked="Checked" firstButton="1" fmlaLink="Control3!B17" lockText="1"/>
</file>

<file path=xl/ctrlProps/ctrlProp64.xml><?xml version="1.0" encoding="utf-8"?>
<formControlPr xmlns="http://schemas.microsoft.com/office/spreadsheetml/2009/9/main" objectType="Radio" lockText="1"/>
</file>

<file path=xl/ctrlProps/ctrlProp640.xml><?xml version="1.0" encoding="utf-8"?>
<formControlPr xmlns="http://schemas.microsoft.com/office/spreadsheetml/2009/9/main" objectType="Radio" lockText="1"/>
</file>

<file path=xl/ctrlProps/ctrlProp641.xml><?xml version="1.0" encoding="utf-8"?>
<formControlPr xmlns="http://schemas.microsoft.com/office/spreadsheetml/2009/9/main" objectType="Radio" lockText="1"/>
</file>

<file path=xl/ctrlProps/ctrlProp642.xml><?xml version="1.0" encoding="utf-8"?>
<formControlPr xmlns="http://schemas.microsoft.com/office/spreadsheetml/2009/9/main" objectType="Radio" lockText="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GBox"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Radio" checked="Checked" firstButton="1" fmlaLink="Control3!B5" lockText="1"/>
</file>

<file path=xl/ctrlProps/ctrlProp647.xml><?xml version="1.0" encoding="utf-8"?>
<formControlPr xmlns="http://schemas.microsoft.com/office/spreadsheetml/2009/9/main" objectType="Radio" lockText="1"/>
</file>

<file path=xl/ctrlProps/ctrlProp648.xml><?xml version="1.0" encoding="utf-8"?>
<formControlPr xmlns="http://schemas.microsoft.com/office/spreadsheetml/2009/9/main" objectType="Radio" lockText="1"/>
</file>

<file path=xl/ctrlProps/ctrlProp649.xml><?xml version="1.0" encoding="utf-8"?>
<formControlPr xmlns="http://schemas.microsoft.com/office/spreadsheetml/2009/9/main" objectType="Radio" lockText="1"/>
</file>

<file path=xl/ctrlProps/ctrlProp65.xml><?xml version="1.0" encoding="utf-8"?>
<formControlPr xmlns="http://schemas.microsoft.com/office/spreadsheetml/2009/9/main" objectType="GBox"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Radio" checked="Checked" firstButton="1" fmlaLink="Control3!B20" lockText="1"/>
</file>

<file path=xl/ctrlProps/ctrlProp653.xml><?xml version="1.0" encoding="utf-8"?>
<formControlPr xmlns="http://schemas.microsoft.com/office/spreadsheetml/2009/9/main" objectType="Radio" lockText="1"/>
</file>

<file path=xl/ctrlProps/ctrlProp654.xml><?xml version="1.0" encoding="utf-8"?>
<formControlPr xmlns="http://schemas.microsoft.com/office/spreadsheetml/2009/9/main" objectType="Radio" lockText="1"/>
</file>

<file path=xl/ctrlProps/ctrlProp655.xml><?xml version="1.0" encoding="utf-8"?>
<formControlPr xmlns="http://schemas.microsoft.com/office/spreadsheetml/2009/9/main" objectType="Radio" lockText="1"/>
</file>

<file path=xl/ctrlProps/ctrlProp656.xml><?xml version="1.0" encoding="utf-8"?>
<formControlPr xmlns="http://schemas.microsoft.com/office/spreadsheetml/2009/9/main" objectType="GBox" noThreeD="1"/>
</file>

<file path=xl/ctrlProps/ctrlProp657.xml><?xml version="1.0" encoding="utf-8"?>
<formControlPr xmlns="http://schemas.microsoft.com/office/spreadsheetml/2009/9/main" objectType="Radio" checked="Checked" firstButton="1" fmlaLink="Control3!B23" lockText="1"/>
</file>

<file path=xl/ctrlProps/ctrlProp658.xml><?xml version="1.0" encoding="utf-8"?>
<formControlPr xmlns="http://schemas.microsoft.com/office/spreadsheetml/2009/9/main" objectType="Radio" lockText="1"/>
</file>

<file path=xl/ctrlProps/ctrlProp659.xml><?xml version="1.0" encoding="utf-8"?>
<formControlPr xmlns="http://schemas.microsoft.com/office/spreadsheetml/2009/9/main" objectType="Radio" lockText="1"/>
</file>

<file path=xl/ctrlProps/ctrlProp66.xml><?xml version="1.0" encoding="utf-8"?>
<formControlPr xmlns="http://schemas.microsoft.com/office/spreadsheetml/2009/9/main" objectType="Radio" checked="Checked" firstButton="1" fmlaLink="Control1!B44" lockText="1"/>
</file>

<file path=xl/ctrlProps/ctrlProp660.xml><?xml version="1.0" encoding="utf-8"?>
<formControlPr xmlns="http://schemas.microsoft.com/office/spreadsheetml/2009/9/main" objectType="Radio" lockText="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Radio" checked="Checked" firstButton="1" fmlaLink="Control3!B26" lockText="1"/>
</file>

<file path=xl/ctrlProps/ctrlProp663.xml><?xml version="1.0" encoding="utf-8"?>
<formControlPr xmlns="http://schemas.microsoft.com/office/spreadsheetml/2009/9/main" objectType="Radio" lockText="1"/>
</file>

<file path=xl/ctrlProps/ctrlProp664.xml><?xml version="1.0" encoding="utf-8"?>
<formControlPr xmlns="http://schemas.microsoft.com/office/spreadsheetml/2009/9/main" objectType="Radio" lockText="1"/>
</file>

<file path=xl/ctrlProps/ctrlProp665.xml><?xml version="1.0" encoding="utf-8"?>
<formControlPr xmlns="http://schemas.microsoft.com/office/spreadsheetml/2009/9/main" objectType="Radio" lockText="1"/>
</file>

<file path=xl/ctrlProps/ctrlProp666.xml><?xml version="1.0" encoding="utf-8"?>
<formControlPr xmlns="http://schemas.microsoft.com/office/spreadsheetml/2009/9/main" objectType="GBox" noThreeD="1"/>
</file>

<file path=xl/ctrlProps/ctrlProp667.xml><?xml version="1.0" encoding="utf-8"?>
<formControlPr xmlns="http://schemas.microsoft.com/office/spreadsheetml/2009/9/main" objectType="Radio" checked="Checked" firstButton="1" fmlaLink="Control3!B29" lockText="1"/>
</file>

<file path=xl/ctrlProps/ctrlProp668.xml><?xml version="1.0" encoding="utf-8"?>
<formControlPr xmlns="http://schemas.microsoft.com/office/spreadsheetml/2009/9/main" objectType="Radio" lockText="1"/>
</file>

<file path=xl/ctrlProps/ctrlProp669.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70.xml><?xml version="1.0" encoding="utf-8"?>
<formControlPr xmlns="http://schemas.microsoft.com/office/spreadsheetml/2009/9/main" objectType="Radio" lockText="1"/>
</file>

<file path=xl/ctrlProps/ctrlProp671.xml><?xml version="1.0" encoding="utf-8"?>
<formControlPr xmlns="http://schemas.microsoft.com/office/spreadsheetml/2009/9/main" objectType="GBox" noThreeD="1"/>
</file>

<file path=xl/ctrlProps/ctrlProp672.xml><?xml version="1.0" encoding="utf-8"?>
<formControlPr xmlns="http://schemas.microsoft.com/office/spreadsheetml/2009/9/main" objectType="Radio" checked="Checked" firstButton="1" fmlaLink="Control3!B32" lockText="1"/>
</file>

<file path=xl/ctrlProps/ctrlProp673.xml><?xml version="1.0" encoding="utf-8"?>
<formControlPr xmlns="http://schemas.microsoft.com/office/spreadsheetml/2009/9/main" objectType="Radio" lockText="1"/>
</file>

<file path=xl/ctrlProps/ctrlProp674.xml><?xml version="1.0" encoding="utf-8"?>
<formControlPr xmlns="http://schemas.microsoft.com/office/spreadsheetml/2009/9/main" objectType="Radio" lockText="1"/>
</file>

<file path=xl/ctrlProps/ctrlProp675.xml><?xml version="1.0" encoding="utf-8"?>
<formControlPr xmlns="http://schemas.microsoft.com/office/spreadsheetml/2009/9/main" objectType="Radio" lockText="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checked="Checked" firstButton="1" fmlaLink="Control3!B35" lockText="1"/>
</file>

<file path=xl/ctrlProps/ctrlProp678.xml><?xml version="1.0" encoding="utf-8"?>
<formControlPr xmlns="http://schemas.microsoft.com/office/spreadsheetml/2009/9/main" objectType="Radio" lockText="1"/>
</file>

<file path=xl/ctrlProps/ctrlProp679.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80.xml><?xml version="1.0" encoding="utf-8"?>
<formControlPr xmlns="http://schemas.microsoft.com/office/spreadsheetml/2009/9/main" objectType="Radio" lockText="1"/>
</file>

<file path=xl/ctrlProps/ctrlProp681.xml><?xml version="1.0" encoding="utf-8"?>
<formControlPr xmlns="http://schemas.microsoft.com/office/spreadsheetml/2009/9/main" objectType="GBox" noThreeD="1"/>
</file>

<file path=xl/ctrlProps/ctrlProp682.xml><?xml version="1.0" encoding="utf-8"?>
<formControlPr xmlns="http://schemas.microsoft.com/office/spreadsheetml/2009/9/main" objectType="Radio" checked="Checked" firstButton="1" fmlaLink="Control3!B38" lockText="1"/>
</file>

<file path=xl/ctrlProps/ctrlProp683.xml><?xml version="1.0" encoding="utf-8"?>
<formControlPr xmlns="http://schemas.microsoft.com/office/spreadsheetml/2009/9/main" objectType="Radio" lockText="1"/>
</file>

<file path=xl/ctrlProps/ctrlProp684.xml><?xml version="1.0" encoding="utf-8"?>
<formControlPr xmlns="http://schemas.microsoft.com/office/spreadsheetml/2009/9/main" objectType="Radio" lockText="1"/>
</file>

<file path=xl/ctrlProps/ctrlProp685.xml><?xml version="1.0" encoding="utf-8"?>
<formControlPr xmlns="http://schemas.microsoft.com/office/spreadsheetml/2009/9/main" objectType="Radio" lockText="1"/>
</file>

<file path=xl/ctrlProps/ctrlProp686.xml><?xml version="1.0" encoding="utf-8"?>
<formControlPr xmlns="http://schemas.microsoft.com/office/spreadsheetml/2009/9/main" objectType="GBox" noThreeD="1"/>
</file>

<file path=xl/ctrlProps/ctrlProp687.xml><?xml version="1.0" encoding="utf-8"?>
<formControlPr xmlns="http://schemas.microsoft.com/office/spreadsheetml/2009/9/main" objectType="Radio" checked="Checked" firstButton="1" fmlaLink="Control3!B41" lockText="1"/>
</file>

<file path=xl/ctrlProps/ctrlProp688.xml><?xml version="1.0" encoding="utf-8"?>
<formControlPr xmlns="http://schemas.microsoft.com/office/spreadsheetml/2009/9/main" objectType="Radio" lockText="1"/>
</file>

<file path=xl/ctrlProps/ctrlProp689.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690.xml><?xml version="1.0" encoding="utf-8"?>
<formControlPr xmlns="http://schemas.microsoft.com/office/spreadsheetml/2009/9/main" objectType="Radio" lockText="1"/>
</file>

<file path=xl/ctrlProps/ctrlProp691.xml><?xml version="1.0" encoding="utf-8"?>
<formControlPr xmlns="http://schemas.microsoft.com/office/spreadsheetml/2009/9/main" objectType="GBox" noThreeD="1"/>
</file>

<file path=xl/ctrlProps/ctrlProp692.xml><?xml version="1.0" encoding="utf-8"?>
<formControlPr xmlns="http://schemas.microsoft.com/office/spreadsheetml/2009/9/main" objectType="Radio" checked="Checked" firstButton="1" fmlaLink="Control3!B44" lockText="1"/>
</file>

<file path=xl/ctrlProps/ctrlProp693.xml><?xml version="1.0" encoding="utf-8"?>
<formControlPr xmlns="http://schemas.microsoft.com/office/spreadsheetml/2009/9/main" objectType="Radio" lockText="1"/>
</file>

<file path=xl/ctrlProps/ctrlProp694.xml><?xml version="1.0" encoding="utf-8"?>
<formControlPr xmlns="http://schemas.microsoft.com/office/spreadsheetml/2009/9/main" objectType="Radio" lockText="1"/>
</file>

<file path=xl/ctrlProps/ctrlProp695.xml><?xml version="1.0" encoding="utf-8"?>
<formControlPr xmlns="http://schemas.microsoft.com/office/spreadsheetml/2009/9/main" objectType="Radio" lockText="1"/>
</file>

<file path=xl/ctrlProps/ctrlProp696.xml><?xml version="1.0" encoding="utf-8"?>
<formControlPr xmlns="http://schemas.microsoft.com/office/spreadsheetml/2009/9/main" objectType="GBox" noThreeD="1"/>
</file>

<file path=xl/ctrlProps/ctrlProp697.xml><?xml version="1.0" encoding="utf-8"?>
<formControlPr xmlns="http://schemas.microsoft.com/office/spreadsheetml/2009/9/main" objectType="Radio" checked="Checked" firstButton="1" fmlaLink="Control3!B47" lockText="1"/>
</file>

<file path=xl/ctrlProps/ctrlProp698.xml><?xml version="1.0" encoding="utf-8"?>
<formControlPr xmlns="http://schemas.microsoft.com/office/spreadsheetml/2009/9/main" objectType="Radio" lockText="1"/>
</file>

<file path=xl/ctrlProps/ctrlProp69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00.xml><?xml version="1.0" encoding="utf-8"?>
<formControlPr xmlns="http://schemas.microsoft.com/office/spreadsheetml/2009/9/main" objectType="Radio" lockText="1"/>
</file>

<file path=xl/ctrlProps/ctrlProp701.xml><?xml version="1.0" encoding="utf-8"?>
<formControlPr xmlns="http://schemas.microsoft.com/office/spreadsheetml/2009/9/main" objectType="GBox"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fmlaLink="Control1!B47" lockText="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Radio" lockText="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lockText="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lockText="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Radio" checked="Checked" firstButton="1" fmlaLink="Control4!B11" lockText="1"/>
</file>

<file path=xl/ctrlProps/ctrlProp748.xml><?xml version="1.0" encoding="utf-8"?>
<formControlPr xmlns="http://schemas.microsoft.com/office/spreadsheetml/2009/9/main" objectType="Radio" lockText="1"/>
</file>

<file path=xl/ctrlProps/ctrlProp749.xml><?xml version="1.0" encoding="utf-8"?>
<formControlPr xmlns="http://schemas.microsoft.com/office/spreadsheetml/2009/9/main" objectType="Radio" lockText="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Radio" lockText="1"/>
</file>

<file path=xl/ctrlProps/ctrlProp751.xml><?xml version="1.0" encoding="utf-8"?>
<formControlPr xmlns="http://schemas.microsoft.com/office/spreadsheetml/2009/9/main" objectType="Radio" checked="Checked" firstButton="1" fmlaLink="Control4!B14" lockText="1"/>
</file>

<file path=xl/ctrlProps/ctrlProp752.xml><?xml version="1.0" encoding="utf-8"?>
<formControlPr xmlns="http://schemas.microsoft.com/office/spreadsheetml/2009/9/main" objectType="Radio" lockText="1"/>
</file>

<file path=xl/ctrlProps/ctrlProp753.xml><?xml version="1.0" encoding="utf-8"?>
<formControlPr xmlns="http://schemas.microsoft.com/office/spreadsheetml/2009/9/main" objectType="Radio" lockText="1"/>
</file>

<file path=xl/ctrlProps/ctrlProp754.xml><?xml version="1.0" encoding="utf-8"?>
<formControlPr xmlns="http://schemas.microsoft.com/office/spreadsheetml/2009/9/main" objectType="Radio" lockText="1"/>
</file>

<file path=xl/ctrlProps/ctrlProp755.xml><?xml version="1.0" encoding="utf-8"?>
<formControlPr xmlns="http://schemas.microsoft.com/office/spreadsheetml/2009/9/main" objectType="Radio" checked="Checked" firstButton="1" fmlaLink="Control4!B17" lockText="1"/>
</file>

<file path=xl/ctrlProps/ctrlProp756.xml><?xml version="1.0" encoding="utf-8"?>
<formControlPr xmlns="http://schemas.microsoft.com/office/spreadsheetml/2009/9/main" objectType="Radio" lockText="1"/>
</file>

<file path=xl/ctrlProps/ctrlProp757.xml><?xml version="1.0" encoding="utf-8"?>
<formControlPr xmlns="http://schemas.microsoft.com/office/spreadsheetml/2009/9/main" objectType="Radio" lockText="1"/>
</file>

<file path=xl/ctrlProps/ctrlProp758.xml><?xml version="1.0" encoding="utf-8"?>
<formControlPr xmlns="http://schemas.microsoft.com/office/spreadsheetml/2009/9/main" objectType="Radio" lockText="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Radio" checked="Checked" firstButton="1" fmlaLink="Control1!B50" lockText="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Radio" checked="Checked" firstButton="1" fmlaLink="Control4!B5" lockText="1"/>
</file>

<file path=xl/ctrlProps/ctrlProp762.xml><?xml version="1.0" encoding="utf-8"?>
<formControlPr xmlns="http://schemas.microsoft.com/office/spreadsheetml/2009/9/main" objectType="Radio" lockText="1"/>
</file>

<file path=xl/ctrlProps/ctrlProp763.xml><?xml version="1.0" encoding="utf-8"?>
<formControlPr xmlns="http://schemas.microsoft.com/office/spreadsheetml/2009/9/main" objectType="Radio" lockText="1"/>
</file>

<file path=xl/ctrlProps/ctrlProp764.xml><?xml version="1.0" encoding="utf-8"?>
<formControlPr xmlns="http://schemas.microsoft.com/office/spreadsheetml/2009/9/main" objectType="Radio" lockText="1"/>
</file>

<file path=xl/ctrlProps/ctrlProp765.xml><?xml version="1.0" encoding="utf-8"?>
<formControlPr xmlns="http://schemas.microsoft.com/office/spreadsheetml/2009/9/main" objectType="GBox" noThreeD="1"/>
</file>

<file path=xl/ctrlProps/ctrlProp766.xml><?xml version="1.0" encoding="utf-8"?>
<formControlPr xmlns="http://schemas.microsoft.com/office/spreadsheetml/2009/9/main" objectType="GBox" noThreeD="1"/>
</file>

<file path=xl/ctrlProps/ctrlProp767.xml><?xml version="1.0" encoding="utf-8"?>
<formControlPr xmlns="http://schemas.microsoft.com/office/spreadsheetml/2009/9/main" objectType="Radio" checked="Checked" firstButton="1" fmlaLink="Control4!B20" lockText="1"/>
</file>

<file path=xl/ctrlProps/ctrlProp768.xml><?xml version="1.0" encoding="utf-8"?>
<formControlPr xmlns="http://schemas.microsoft.com/office/spreadsheetml/2009/9/main" objectType="Radio" lockText="1"/>
</file>

<file path=xl/ctrlProps/ctrlProp769.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70.xml><?xml version="1.0" encoding="utf-8"?>
<formControlPr xmlns="http://schemas.microsoft.com/office/spreadsheetml/2009/9/main" objectType="Radio" lockText="1"/>
</file>

<file path=xl/ctrlProps/ctrlProp771.xml><?xml version="1.0" encoding="utf-8"?>
<formControlPr xmlns="http://schemas.microsoft.com/office/spreadsheetml/2009/9/main" objectType="GBox" noThreeD="1"/>
</file>

<file path=xl/ctrlProps/ctrlProp772.xml><?xml version="1.0" encoding="utf-8"?>
<formControlPr xmlns="http://schemas.microsoft.com/office/spreadsheetml/2009/9/main" objectType="Radio" checked="Checked" firstButton="1" fmlaLink="Control4!B26" lockText="1"/>
</file>

<file path=xl/ctrlProps/ctrlProp773.xml><?xml version="1.0" encoding="utf-8"?>
<formControlPr xmlns="http://schemas.microsoft.com/office/spreadsheetml/2009/9/main" objectType="Radio" lockText="1"/>
</file>

<file path=xl/ctrlProps/ctrlProp774.xml><?xml version="1.0" encoding="utf-8"?>
<formControlPr xmlns="http://schemas.microsoft.com/office/spreadsheetml/2009/9/main" objectType="Radio" lockText="1"/>
</file>

<file path=xl/ctrlProps/ctrlProp775.xml><?xml version="1.0" encoding="utf-8"?>
<formControlPr xmlns="http://schemas.microsoft.com/office/spreadsheetml/2009/9/main" objectType="Radio" lockText="1"/>
</file>

<file path=xl/ctrlProps/ctrlProp776.xml><?xml version="1.0" encoding="utf-8"?>
<formControlPr xmlns="http://schemas.microsoft.com/office/spreadsheetml/2009/9/main" objectType="GBox" noThreeD="1"/>
</file>

<file path=xl/ctrlProps/ctrlProp777.xml><?xml version="1.0" encoding="utf-8"?>
<formControlPr xmlns="http://schemas.microsoft.com/office/spreadsheetml/2009/9/main" objectType="Radio" checked="Checked" firstButton="1" fmlaLink="Control4!B29" lockText="1"/>
</file>

<file path=xl/ctrlProps/ctrlProp778.xml><?xml version="1.0" encoding="utf-8"?>
<formControlPr xmlns="http://schemas.microsoft.com/office/spreadsheetml/2009/9/main" objectType="Radio" lockText="1"/>
</file>

<file path=xl/ctrlProps/ctrlProp779.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80.xml><?xml version="1.0" encoding="utf-8"?>
<formControlPr xmlns="http://schemas.microsoft.com/office/spreadsheetml/2009/9/main" objectType="Radio" lockText="1"/>
</file>

<file path=xl/ctrlProps/ctrlProp781.xml><?xml version="1.0" encoding="utf-8"?>
<formControlPr xmlns="http://schemas.microsoft.com/office/spreadsheetml/2009/9/main" objectType="GBox" noThreeD="1"/>
</file>

<file path=xl/ctrlProps/ctrlProp782.xml><?xml version="1.0" encoding="utf-8"?>
<formControlPr xmlns="http://schemas.microsoft.com/office/spreadsheetml/2009/9/main" objectType="Radio" checked="Checked" firstButton="1" fmlaLink="Control4!B32" lockText="1"/>
</file>

<file path=xl/ctrlProps/ctrlProp783.xml><?xml version="1.0" encoding="utf-8"?>
<formControlPr xmlns="http://schemas.microsoft.com/office/spreadsheetml/2009/9/main" objectType="Radio" lockText="1"/>
</file>

<file path=xl/ctrlProps/ctrlProp784.xml><?xml version="1.0" encoding="utf-8"?>
<formControlPr xmlns="http://schemas.microsoft.com/office/spreadsheetml/2009/9/main" objectType="Radio" lockText="1"/>
</file>

<file path=xl/ctrlProps/ctrlProp785.xml><?xml version="1.0" encoding="utf-8"?>
<formControlPr xmlns="http://schemas.microsoft.com/office/spreadsheetml/2009/9/main" objectType="Radio" lockText="1"/>
</file>

<file path=xl/ctrlProps/ctrlProp786.xml><?xml version="1.0" encoding="utf-8"?>
<formControlPr xmlns="http://schemas.microsoft.com/office/spreadsheetml/2009/9/main" objectType="GBox" noThreeD="1"/>
</file>

<file path=xl/ctrlProps/ctrlProp787.xml><?xml version="1.0" encoding="utf-8"?>
<formControlPr xmlns="http://schemas.microsoft.com/office/spreadsheetml/2009/9/main" objectType="Radio" checked="Checked" firstButton="1" fmlaLink="Control4!B35" lockText="1"/>
</file>

<file path=xl/ctrlProps/ctrlProp788.xml><?xml version="1.0" encoding="utf-8"?>
<formControlPr xmlns="http://schemas.microsoft.com/office/spreadsheetml/2009/9/main" objectType="Radio" lockText="1"/>
</file>

<file path=xl/ctrlProps/ctrlProp789.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790.xml><?xml version="1.0" encoding="utf-8"?>
<formControlPr xmlns="http://schemas.microsoft.com/office/spreadsheetml/2009/9/main" objectType="Radio" lockText="1"/>
</file>

<file path=xl/ctrlProps/ctrlProp791.xml><?xml version="1.0" encoding="utf-8"?>
<formControlPr xmlns="http://schemas.microsoft.com/office/spreadsheetml/2009/9/main" objectType="GBox" noThreeD="1"/>
</file>

<file path=xl/ctrlProps/ctrlProp792.xml><?xml version="1.0" encoding="utf-8"?>
<formControlPr xmlns="http://schemas.microsoft.com/office/spreadsheetml/2009/9/main" objectType="Radio" checked="Checked" firstButton="1" fmlaLink="Control4!B38" lockText="1"/>
</file>

<file path=xl/ctrlProps/ctrlProp793.xml><?xml version="1.0" encoding="utf-8"?>
<formControlPr xmlns="http://schemas.microsoft.com/office/spreadsheetml/2009/9/main" objectType="Radio" lockText="1"/>
</file>

<file path=xl/ctrlProps/ctrlProp794.xml><?xml version="1.0" encoding="utf-8"?>
<formControlPr xmlns="http://schemas.microsoft.com/office/spreadsheetml/2009/9/main" objectType="Radio" lockText="1"/>
</file>

<file path=xl/ctrlProps/ctrlProp795.xml><?xml version="1.0" encoding="utf-8"?>
<formControlPr xmlns="http://schemas.microsoft.com/office/spreadsheetml/2009/9/main" objectType="Radio" lockText="1"/>
</file>

<file path=xl/ctrlProps/ctrlProp796.xml><?xml version="1.0" encoding="utf-8"?>
<formControlPr xmlns="http://schemas.microsoft.com/office/spreadsheetml/2009/9/main" objectType="GBox" noThreeD="1"/>
</file>

<file path=xl/ctrlProps/ctrlProp797.xml><?xml version="1.0" encoding="utf-8"?>
<formControlPr xmlns="http://schemas.microsoft.com/office/spreadsheetml/2009/9/main" objectType="Radio" checked="Checked" firstButton="1" fmlaLink="Control4!B41" lockText="1"/>
</file>

<file path=xl/ctrlProps/ctrlProp798.xml><?xml version="1.0" encoding="utf-8"?>
<formControlPr xmlns="http://schemas.microsoft.com/office/spreadsheetml/2009/9/main" objectType="Radio" lockText="1"/>
</file>

<file path=xl/ctrlProps/ctrlProp799.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00.xml><?xml version="1.0" encoding="utf-8"?>
<formControlPr xmlns="http://schemas.microsoft.com/office/spreadsheetml/2009/9/main" objectType="Radio" lockText="1"/>
</file>

<file path=xl/ctrlProps/ctrlProp801.xml><?xml version="1.0" encoding="utf-8"?>
<formControlPr xmlns="http://schemas.microsoft.com/office/spreadsheetml/2009/9/main" objectType="GBox" noThreeD="1"/>
</file>

<file path=xl/ctrlProps/ctrlProp802.xml><?xml version="1.0" encoding="utf-8"?>
<formControlPr xmlns="http://schemas.microsoft.com/office/spreadsheetml/2009/9/main" objectType="Radio" checked="Checked" firstButton="1" fmlaLink="Control4!B44" lockText="1"/>
</file>

<file path=xl/ctrlProps/ctrlProp803.xml><?xml version="1.0" encoding="utf-8"?>
<formControlPr xmlns="http://schemas.microsoft.com/office/spreadsheetml/2009/9/main" objectType="Radio" lockText="1"/>
</file>

<file path=xl/ctrlProps/ctrlProp804.xml><?xml version="1.0" encoding="utf-8"?>
<formControlPr xmlns="http://schemas.microsoft.com/office/spreadsheetml/2009/9/main" objectType="Radio" lockText="1"/>
</file>

<file path=xl/ctrlProps/ctrlProp805.xml><?xml version="1.0" encoding="utf-8"?>
<formControlPr xmlns="http://schemas.microsoft.com/office/spreadsheetml/2009/9/main" objectType="Radio" lockText="1"/>
</file>

<file path=xl/ctrlProps/ctrlProp806.xml><?xml version="1.0" encoding="utf-8"?>
<formControlPr xmlns="http://schemas.microsoft.com/office/spreadsheetml/2009/9/main" objectType="GBox" noThreeD="1"/>
</file>

<file path=xl/ctrlProps/ctrlProp807.xml><?xml version="1.0" encoding="utf-8"?>
<formControlPr xmlns="http://schemas.microsoft.com/office/spreadsheetml/2009/9/main" objectType="Radio" checked="Checked" firstButton="1" fmlaLink="Control4!B47" lockText="1"/>
</file>

<file path=xl/ctrlProps/ctrlProp808.xml><?xml version="1.0" encoding="utf-8"?>
<formControlPr xmlns="http://schemas.microsoft.com/office/spreadsheetml/2009/9/main" objectType="Radio" lockText="1"/>
</file>

<file path=xl/ctrlProps/ctrlProp809.xml><?xml version="1.0" encoding="utf-8"?>
<formControlPr xmlns="http://schemas.microsoft.com/office/spreadsheetml/2009/9/main" objectType="Radio" lockText="1"/>
</file>

<file path=xl/ctrlProps/ctrlProp81.xml><?xml version="1.0" encoding="utf-8"?>
<formControlPr xmlns="http://schemas.microsoft.com/office/spreadsheetml/2009/9/main" objectType="Radio" checked="Checked" firstButton="1" fmlaLink="Control1!B53" lockText="1"/>
</file>

<file path=xl/ctrlProps/ctrlProp810.xml><?xml version="1.0" encoding="utf-8"?>
<formControlPr xmlns="http://schemas.microsoft.com/office/spreadsheetml/2009/9/main" objectType="Radio" lockText="1"/>
</file>

<file path=xl/ctrlProps/ctrlProp811.xml><?xml version="1.0" encoding="utf-8"?>
<formControlPr xmlns="http://schemas.microsoft.com/office/spreadsheetml/2009/9/main" objectType="GBox" noThreeD="1"/>
</file>

<file path=xl/ctrlProps/ctrlProp812.xml><?xml version="1.0" encoding="utf-8"?>
<formControlPr xmlns="http://schemas.microsoft.com/office/spreadsheetml/2009/9/main" objectType="GBox" noThreeD="1"/>
</file>

<file path=xl/ctrlProps/ctrlProp813.xml><?xml version="1.0" encoding="utf-8"?>
<formControlPr xmlns="http://schemas.microsoft.com/office/spreadsheetml/2009/9/main" objectType="Radio" checked="Checked" firstButton="1" fmlaLink="Control4!B53" lockText="1"/>
</file>

<file path=xl/ctrlProps/ctrlProp814.xml><?xml version="1.0" encoding="utf-8"?>
<formControlPr xmlns="http://schemas.microsoft.com/office/spreadsheetml/2009/9/main" objectType="Radio" lockText="1"/>
</file>

<file path=xl/ctrlProps/ctrlProp815.xml><?xml version="1.0" encoding="utf-8"?>
<formControlPr xmlns="http://schemas.microsoft.com/office/spreadsheetml/2009/9/main" objectType="Radio" lockText="1"/>
</file>

<file path=xl/ctrlProps/ctrlProp816.xml><?xml version="1.0" encoding="utf-8"?>
<formControlPr xmlns="http://schemas.microsoft.com/office/spreadsheetml/2009/9/main" objectType="Radio" lockText="1"/>
</file>

<file path=xl/ctrlProps/ctrlProp817.xml><?xml version="1.0" encoding="utf-8"?>
<formControlPr xmlns="http://schemas.microsoft.com/office/spreadsheetml/2009/9/main" objectType="Radio" checked="Checked" firstButton="1" fmlaLink="Control4!B50" lockText="1"/>
</file>

<file path=xl/ctrlProps/ctrlProp818.xml><?xml version="1.0" encoding="utf-8"?>
<formControlPr xmlns="http://schemas.microsoft.com/office/spreadsheetml/2009/9/main" objectType="Radio" lockText="1"/>
</file>

<file path=xl/ctrlProps/ctrlProp819.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20.xml><?xml version="1.0" encoding="utf-8"?>
<formControlPr xmlns="http://schemas.microsoft.com/office/spreadsheetml/2009/9/main" objectType="Radio" lockText="1"/>
</file>

<file path=xl/ctrlProps/ctrlProp821.xml><?xml version="1.0" encoding="utf-8"?>
<formControlPr xmlns="http://schemas.microsoft.com/office/spreadsheetml/2009/9/main" objectType="GBox" noThreeD="1"/>
</file>

<file path=xl/ctrlProps/ctrlProp822.xml><?xml version="1.0" encoding="utf-8"?>
<formControlPr xmlns="http://schemas.microsoft.com/office/spreadsheetml/2009/9/main" objectType="Radio" checked="Checked" firstButton="1" fmlaLink="Control4!B23" lockText="1"/>
</file>

<file path=xl/ctrlProps/ctrlProp823.xml><?xml version="1.0" encoding="utf-8"?>
<formControlPr xmlns="http://schemas.microsoft.com/office/spreadsheetml/2009/9/main" objectType="Radio" lockText="1"/>
</file>

<file path=xl/ctrlProps/ctrlProp824.xml><?xml version="1.0" encoding="utf-8"?>
<formControlPr xmlns="http://schemas.microsoft.com/office/spreadsheetml/2009/9/main" objectType="Radio" lockText="1"/>
</file>

<file path=xl/ctrlProps/ctrlProp825.xml><?xml version="1.0" encoding="utf-8"?>
<formControlPr xmlns="http://schemas.microsoft.com/office/spreadsheetml/2009/9/main" objectType="Radio" lockText="1"/>
</file>

<file path=xl/ctrlProps/ctrlProp826.xml><?xml version="1.0" encoding="utf-8"?>
<formControlPr xmlns="http://schemas.microsoft.com/office/spreadsheetml/2009/9/main" objectType="GBox" noThreeD="1"/>
</file>

<file path=xl/ctrlProps/ctrlProp827.xml><?xml version="1.0" encoding="utf-8"?>
<formControlPr xmlns="http://schemas.microsoft.com/office/spreadsheetml/2009/9/main" objectType="Radio" checked="Checked" firstButton="1" fmlaLink="Control4!B8" lockText="1"/>
</file>

<file path=xl/ctrlProps/ctrlProp828.xml><?xml version="1.0" encoding="utf-8"?>
<formControlPr xmlns="http://schemas.microsoft.com/office/spreadsheetml/2009/9/main" objectType="Radio" lockText="1"/>
</file>

<file path=xl/ctrlProps/ctrlProp829.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30.xml><?xml version="1.0" encoding="utf-8"?>
<formControlPr xmlns="http://schemas.microsoft.com/office/spreadsheetml/2009/9/main" objectType="Radio" lockText="1"/>
</file>

<file path=xl/ctrlProps/ctrlProp831.xml><?xml version="1.0" encoding="utf-8"?>
<formControlPr xmlns="http://schemas.microsoft.com/office/spreadsheetml/2009/9/main" objectType="GBox"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Radio" lockText="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GBox"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Radio" checked="Checked" firstButton="1" fmlaLink="Control1!B56" lockText="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lockText="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lockText="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Radio" checked="Checked" firstButton="1" fmlaLink="Control5!B8" lockText="1"/>
</file>

<file path=xl/ctrlProps/ctrlProp884.xml><?xml version="1.0" encoding="utf-8"?>
<formControlPr xmlns="http://schemas.microsoft.com/office/spreadsheetml/2009/9/main" objectType="Radio" lockText="1"/>
</file>

<file path=xl/ctrlProps/ctrlProp885.xml><?xml version="1.0" encoding="utf-8"?>
<formControlPr xmlns="http://schemas.microsoft.com/office/spreadsheetml/2009/9/main" objectType="Radio" lockText="1"/>
</file>

<file path=xl/ctrlProps/ctrlProp886.xml><?xml version="1.0" encoding="utf-8"?>
<formControlPr xmlns="http://schemas.microsoft.com/office/spreadsheetml/2009/9/main" objectType="Radio" lockText="1"/>
</file>

<file path=xl/ctrlProps/ctrlProp887.xml><?xml version="1.0" encoding="utf-8"?>
<formControlPr xmlns="http://schemas.microsoft.com/office/spreadsheetml/2009/9/main" objectType="Radio" checked="Checked" firstButton="1" fmlaLink="Control5!B11" lockText="1"/>
</file>

<file path=xl/ctrlProps/ctrlProp888.xml><?xml version="1.0" encoding="utf-8"?>
<formControlPr xmlns="http://schemas.microsoft.com/office/spreadsheetml/2009/9/main" objectType="Radio" lockText="1"/>
</file>

<file path=xl/ctrlProps/ctrlProp889.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890.xml><?xml version="1.0" encoding="utf-8"?>
<formControlPr xmlns="http://schemas.microsoft.com/office/spreadsheetml/2009/9/main" objectType="Radio" lockText="1"/>
</file>

<file path=xl/ctrlProps/ctrlProp891.xml><?xml version="1.0" encoding="utf-8"?>
<formControlPr xmlns="http://schemas.microsoft.com/office/spreadsheetml/2009/9/main" objectType="Radio" checked="Checked" firstButton="1" fmlaLink="Control5!B14" lockText="1"/>
</file>

<file path=xl/ctrlProps/ctrlProp892.xml><?xml version="1.0" encoding="utf-8"?>
<formControlPr xmlns="http://schemas.microsoft.com/office/spreadsheetml/2009/9/main" objectType="Radio" lockText="1"/>
</file>

<file path=xl/ctrlProps/ctrlProp893.xml><?xml version="1.0" encoding="utf-8"?>
<formControlPr xmlns="http://schemas.microsoft.com/office/spreadsheetml/2009/9/main" objectType="Radio" lockText="1"/>
</file>

<file path=xl/ctrlProps/ctrlProp894.xml><?xml version="1.0" encoding="utf-8"?>
<formControlPr xmlns="http://schemas.microsoft.com/office/spreadsheetml/2009/9/main" objectType="Radio" lockText="1"/>
</file>

<file path=xl/ctrlProps/ctrlProp895.xml><?xml version="1.0" encoding="utf-8"?>
<formControlPr xmlns="http://schemas.microsoft.com/office/spreadsheetml/2009/9/main" objectType="Radio" checked="Checked" firstButton="1" fmlaLink="Control5!B17" lockText="1"/>
</file>

<file path=xl/ctrlProps/ctrlProp896.xml><?xml version="1.0" encoding="utf-8"?>
<formControlPr xmlns="http://schemas.microsoft.com/office/spreadsheetml/2009/9/main" objectType="Radio" lockText="1"/>
</file>

<file path=xl/ctrlProps/ctrlProp897.xml><?xml version="1.0" encoding="utf-8"?>
<formControlPr xmlns="http://schemas.microsoft.com/office/spreadsheetml/2009/9/main" objectType="Radio" lockText="1"/>
</file>

<file path=xl/ctrlProps/ctrlProp898.xml><?xml version="1.0" encoding="utf-8"?>
<formControlPr xmlns="http://schemas.microsoft.com/office/spreadsheetml/2009/9/main" objectType="Radio" lockText="1"/>
</file>

<file path=xl/ctrlProps/ctrlProp899.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Control1!B14" lockText="1"/>
</file>

<file path=xl/ctrlProps/ctrlProp90.xml><?xml version="1.0" encoding="utf-8"?>
<formControlPr xmlns="http://schemas.microsoft.com/office/spreadsheetml/2009/9/main" objectType="GBox" noThreeD="1"/>
</file>

<file path=xl/ctrlProps/ctrlProp900.xml><?xml version="1.0" encoding="utf-8"?>
<formControlPr xmlns="http://schemas.microsoft.com/office/spreadsheetml/2009/9/main" objectType="GBox" noThreeD="1"/>
</file>

<file path=xl/ctrlProps/ctrlProp901.xml><?xml version="1.0" encoding="utf-8"?>
<formControlPr xmlns="http://schemas.microsoft.com/office/spreadsheetml/2009/9/main" objectType="GBox" noThreeD="1"/>
</file>

<file path=xl/ctrlProps/ctrlProp902.xml><?xml version="1.0" encoding="utf-8"?>
<formControlPr xmlns="http://schemas.microsoft.com/office/spreadsheetml/2009/9/main" objectType="Radio" checked="Checked" firstButton="1" fmlaLink="Control5!B5" lockText="1"/>
</file>

<file path=xl/ctrlProps/ctrlProp903.xml><?xml version="1.0" encoding="utf-8"?>
<formControlPr xmlns="http://schemas.microsoft.com/office/spreadsheetml/2009/9/main" objectType="Radio" lockText="1"/>
</file>

<file path=xl/ctrlProps/ctrlProp904.xml><?xml version="1.0" encoding="utf-8"?>
<formControlPr xmlns="http://schemas.microsoft.com/office/spreadsheetml/2009/9/main" objectType="Radio" lockText="1"/>
</file>

<file path=xl/ctrlProps/ctrlProp905.xml><?xml version="1.0" encoding="utf-8"?>
<formControlPr xmlns="http://schemas.microsoft.com/office/spreadsheetml/2009/9/main" objectType="Radio" lockText="1"/>
</file>

<file path=xl/ctrlProps/ctrlProp906.xml><?xml version="1.0" encoding="utf-8"?>
<formControlPr xmlns="http://schemas.microsoft.com/office/spreadsheetml/2009/9/main" objectType="GBox" noThreeD="1"/>
</file>

<file path=xl/ctrlProps/ctrlProp907.xml><?xml version="1.0" encoding="utf-8"?>
<formControlPr xmlns="http://schemas.microsoft.com/office/spreadsheetml/2009/9/main" objectType="GBox" noThreeD="1"/>
</file>

<file path=xl/ctrlProps/ctrlProp908.xml><?xml version="1.0" encoding="utf-8"?>
<formControlPr xmlns="http://schemas.microsoft.com/office/spreadsheetml/2009/9/main" objectType="Radio" checked="Checked" firstButton="1" fmlaLink="Control5!B50" lockText="1"/>
</file>

<file path=xl/ctrlProps/ctrlProp909.xml><?xml version="1.0" encoding="utf-8"?>
<formControlPr xmlns="http://schemas.microsoft.com/office/spreadsheetml/2009/9/main" objectType="Radio" lockText="1"/>
</file>

<file path=xl/ctrlProps/ctrlProp91.xml><?xml version="1.0" encoding="utf-8"?>
<formControlPr xmlns="http://schemas.microsoft.com/office/spreadsheetml/2009/9/main" objectType="Radio" checked="Checked" firstButton="1" fmlaLink="Control1!B59" lockText="1"/>
</file>

<file path=xl/ctrlProps/ctrlProp910.xml><?xml version="1.0" encoding="utf-8"?>
<formControlPr xmlns="http://schemas.microsoft.com/office/spreadsheetml/2009/9/main" objectType="Radio" lockText="1"/>
</file>

<file path=xl/ctrlProps/ctrlProp911.xml><?xml version="1.0" encoding="utf-8"?>
<formControlPr xmlns="http://schemas.microsoft.com/office/spreadsheetml/2009/9/main" objectType="Radio" lockText="1"/>
</file>

<file path=xl/ctrlProps/ctrlProp912.xml><?xml version="1.0" encoding="utf-8"?>
<formControlPr xmlns="http://schemas.microsoft.com/office/spreadsheetml/2009/9/main" objectType="GBox" noThreeD="1"/>
</file>

<file path=xl/ctrlProps/ctrlProp913.xml><?xml version="1.0" encoding="utf-8"?>
<formControlPr xmlns="http://schemas.microsoft.com/office/spreadsheetml/2009/9/main" objectType="GBox" noThreeD="1"/>
</file>

<file path=xl/ctrlProps/ctrlProp914.xml><?xml version="1.0" encoding="utf-8"?>
<formControlPr xmlns="http://schemas.microsoft.com/office/spreadsheetml/2009/9/main" objectType="Radio" checked="Checked" firstButton="1" fmlaLink="Control5!B68" lockText="1"/>
</file>

<file path=xl/ctrlProps/ctrlProp915.xml><?xml version="1.0" encoding="utf-8"?>
<formControlPr xmlns="http://schemas.microsoft.com/office/spreadsheetml/2009/9/main" objectType="Radio" lockText="1"/>
</file>

<file path=xl/ctrlProps/ctrlProp916.xml><?xml version="1.0" encoding="utf-8"?>
<formControlPr xmlns="http://schemas.microsoft.com/office/spreadsheetml/2009/9/main" objectType="Radio" lockText="1"/>
</file>

<file path=xl/ctrlProps/ctrlProp917.xml><?xml version="1.0" encoding="utf-8"?>
<formControlPr xmlns="http://schemas.microsoft.com/office/spreadsheetml/2009/9/main" objectType="Radio" lockText="1"/>
</file>

<file path=xl/ctrlProps/ctrlProp918.xml><?xml version="1.0" encoding="utf-8"?>
<formControlPr xmlns="http://schemas.microsoft.com/office/spreadsheetml/2009/9/main" objectType="GBox" noThreeD="1"/>
</file>

<file path=xl/ctrlProps/ctrlProp919.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file>

<file path=xl/ctrlProps/ctrlProp920.xml><?xml version="1.0" encoding="utf-8"?>
<formControlPr xmlns="http://schemas.microsoft.com/office/spreadsheetml/2009/9/main" objectType="GBox" noThreeD="1"/>
</file>

<file path=xl/ctrlProps/ctrlProp921.xml><?xml version="1.0" encoding="utf-8"?>
<formControlPr xmlns="http://schemas.microsoft.com/office/spreadsheetml/2009/9/main" objectType="GBox" noThreeD="1"/>
</file>

<file path=xl/ctrlProps/ctrlProp922.xml><?xml version="1.0" encoding="utf-8"?>
<formControlPr xmlns="http://schemas.microsoft.com/office/spreadsheetml/2009/9/main" objectType="GBox" noThreeD="1"/>
</file>

<file path=xl/ctrlProps/ctrlProp923.xml><?xml version="1.0" encoding="utf-8"?>
<formControlPr xmlns="http://schemas.microsoft.com/office/spreadsheetml/2009/9/main" objectType="GBox" noThreeD="1"/>
</file>

<file path=xl/ctrlProps/ctrlProp924.xml><?xml version="1.0" encoding="utf-8"?>
<formControlPr xmlns="http://schemas.microsoft.com/office/spreadsheetml/2009/9/main" objectType="GBox" noThreeD="1"/>
</file>

<file path=xl/ctrlProps/ctrlProp925.xml><?xml version="1.0" encoding="utf-8"?>
<formControlPr xmlns="http://schemas.microsoft.com/office/spreadsheetml/2009/9/main" objectType="Radio" checked="Checked" firstButton="1" fmlaLink="Control5!B53" lockText="1"/>
</file>

<file path=xl/ctrlProps/ctrlProp926.xml><?xml version="1.0" encoding="utf-8"?>
<formControlPr xmlns="http://schemas.microsoft.com/office/spreadsheetml/2009/9/main" objectType="Radio" lockText="1"/>
</file>

<file path=xl/ctrlProps/ctrlProp927.xml><?xml version="1.0" encoding="utf-8"?>
<formControlPr xmlns="http://schemas.microsoft.com/office/spreadsheetml/2009/9/main" objectType="Radio" lockText="1"/>
</file>

<file path=xl/ctrlProps/ctrlProp928.xml><?xml version="1.0" encoding="utf-8"?>
<formControlPr xmlns="http://schemas.microsoft.com/office/spreadsheetml/2009/9/main" objectType="Radio" lockText="1"/>
</file>

<file path=xl/ctrlProps/ctrlProp929.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Radio" lockText="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GBox"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Radio" checked="Checked" firstButton="1" fmlaLink="Control5!B41" lockText="1"/>
</file>

<file path=xl/ctrlProps/ctrlProp955.xml><?xml version="1.0" encoding="utf-8"?>
<formControlPr xmlns="http://schemas.microsoft.com/office/spreadsheetml/2009/9/main" objectType="Radio" lockText="1"/>
</file>

<file path=xl/ctrlProps/ctrlProp956.xml><?xml version="1.0" encoding="utf-8"?>
<formControlPr xmlns="http://schemas.microsoft.com/office/spreadsheetml/2009/9/main" objectType="Radio" lockText="1"/>
</file>

<file path=xl/ctrlProps/ctrlProp957.xml><?xml version="1.0" encoding="utf-8"?>
<formControlPr xmlns="http://schemas.microsoft.com/office/spreadsheetml/2009/9/main" objectType="Radio" lockText="1"/>
</file>

<file path=xl/ctrlProps/ctrlProp958.xml><?xml version="1.0" encoding="utf-8"?>
<formControlPr xmlns="http://schemas.microsoft.com/office/spreadsheetml/2009/9/main" objectType="Radio" checked="Checked" firstButton="1" fmlaLink="Control5!B44" lockText="1"/>
</file>

<file path=xl/ctrlProps/ctrlProp959.xml><?xml version="1.0" encoding="utf-8"?>
<formControlPr xmlns="http://schemas.microsoft.com/office/spreadsheetml/2009/9/main" objectType="Radio" lockText="1"/>
</file>

<file path=xl/ctrlProps/ctrlProp96.xml><?xml version="1.0" encoding="utf-8"?>
<formControlPr xmlns="http://schemas.microsoft.com/office/spreadsheetml/2009/9/main" objectType="Radio" checked="Checked" firstButton="1" fmlaLink="Control1!B62" lockText="1"/>
</file>

<file path=xl/ctrlProps/ctrlProp960.xml><?xml version="1.0" encoding="utf-8"?>
<formControlPr xmlns="http://schemas.microsoft.com/office/spreadsheetml/2009/9/main" objectType="Radio" lockText="1"/>
</file>

<file path=xl/ctrlProps/ctrlProp961.xml><?xml version="1.0" encoding="utf-8"?>
<formControlPr xmlns="http://schemas.microsoft.com/office/spreadsheetml/2009/9/main" objectType="Radio" lockText="1"/>
</file>

<file path=xl/ctrlProps/ctrlProp962.xml><?xml version="1.0" encoding="utf-8"?>
<formControlPr xmlns="http://schemas.microsoft.com/office/spreadsheetml/2009/9/main" objectType="Radio" checked="Checked" firstButton="1" fmlaLink="Control5!B47" lockText="1"/>
</file>

<file path=xl/ctrlProps/ctrlProp963.xml><?xml version="1.0" encoding="utf-8"?>
<formControlPr xmlns="http://schemas.microsoft.com/office/spreadsheetml/2009/9/main" objectType="Radio" lockText="1"/>
</file>

<file path=xl/ctrlProps/ctrlProp964.xml><?xml version="1.0" encoding="utf-8"?>
<formControlPr xmlns="http://schemas.microsoft.com/office/spreadsheetml/2009/9/main" objectType="Radio" lockText="1"/>
</file>

<file path=xl/ctrlProps/ctrlProp965.xml><?xml version="1.0" encoding="utf-8"?>
<formControlPr xmlns="http://schemas.microsoft.com/office/spreadsheetml/2009/9/main" objectType="Radio" lockText="1"/>
</file>

<file path=xl/ctrlProps/ctrlProp966.xml><?xml version="1.0" encoding="utf-8"?>
<formControlPr xmlns="http://schemas.microsoft.com/office/spreadsheetml/2009/9/main" objectType="GBox" noThreeD="1"/>
</file>

<file path=xl/ctrlProps/ctrlProp967.xml><?xml version="1.0" encoding="utf-8"?>
<formControlPr xmlns="http://schemas.microsoft.com/office/spreadsheetml/2009/9/main" objectType="GBox" noThreeD="1"/>
</file>

<file path=xl/ctrlProps/ctrlProp968.xml><?xml version="1.0" encoding="utf-8"?>
<formControlPr xmlns="http://schemas.microsoft.com/office/spreadsheetml/2009/9/main" objectType="GBox" noThreeD="1"/>
</file>

<file path=xl/ctrlProps/ctrlProp969.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file>

<file path=xl/ctrlProps/ctrlProp970.xml><?xml version="1.0" encoding="utf-8"?>
<formControlPr xmlns="http://schemas.microsoft.com/office/spreadsheetml/2009/9/main" objectType="GBox"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Radio" lockText="1"/>
</file>

<file path=xl/ctrlProps/ctrlProp980.xml><?xml version="1.0" encoding="utf-8"?>
<formControlPr xmlns="http://schemas.microsoft.com/office/spreadsheetml/2009/9/main" objectType="Radio" checked="Checked" firstButton="1" fmlaLink="Control5!B20" lockText="1"/>
</file>

<file path=xl/ctrlProps/ctrlProp981.xml><?xml version="1.0" encoding="utf-8"?>
<formControlPr xmlns="http://schemas.microsoft.com/office/spreadsheetml/2009/9/main" objectType="Radio" lockText="1"/>
</file>

<file path=xl/ctrlProps/ctrlProp982.xml><?xml version="1.0" encoding="utf-8"?>
<formControlPr xmlns="http://schemas.microsoft.com/office/spreadsheetml/2009/9/main" objectType="Radio" lockText="1"/>
</file>

<file path=xl/ctrlProps/ctrlProp983.xml><?xml version="1.0" encoding="utf-8"?>
<formControlPr xmlns="http://schemas.microsoft.com/office/spreadsheetml/2009/9/main" objectType="Radio" lockText="1"/>
</file>

<file path=xl/ctrlProps/ctrlProp984.xml><?xml version="1.0" encoding="utf-8"?>
<formControlPr xmlns="http://schemas.microsoft.com/office/spreadsheetml/2009/9/main" objectType="Radio" checked="Checked" firstButton="1" fmlaLink="Control5!B35" lockText="1"/>
</file>

<file path=xl/ctrlProps/ctrlProp985.xml><?xml version="1.0" encoding="utf-8"?>
<formControlPr xmlns="http://schemas.microsoft.com/office/spreadsheetml/2009/9/main" objectType="Radio" lockText="1"/>
</file>

<file path=xl/ctrlProps/ctrlProp986.xml><?xml version="1.0" encoding="utf-8"?>
<formControlPr xmlns="http://schemas.microsoft.com/office/spreadsheetml/2009/9/main" objectType="Radio" lockText="1"/>
</file>

<file path=xl/ctrlProps/ctrlProp987.xml><?xml version="1.0" encoding="utf-8"?>
<formControlPr xmlns="http://schemas.microsoft.com/office/spreadsheetml/2009/9/main" objectType="Radio" lockText="1"/>
</file>

<file path=xl/ctrlProps/ctrlProp988.xml><?xml version="1.0" encoding="utf-8"?>
<formControlPr xmlns="http://schemas.microsoft.com/office/spreadsheetml/2009/9/main" objectType="Radio" checked="Checked" firstButton="1" fmlaLink="Control5!B38" lockText="1"/>
</file>

<file path=xl/ctrlProps/ctrlProp989.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ctrlProps/ctrlProp990.xml><?xml version="1.0" encoding="utf-8"?>
<formControlPr xmlns="http://schemas.microsoft.com/office/spreadsheetml/2009/9/main" objectType="Radio" lockText="1"/>
</file>

<file path=xl/ctrlProps/ctrlProp991.xml><?xml version="1.0" encoding="utf-8"?>
<formControlPr xmlns="http://schemas.microsoft.com/office/spreadsheetml/2009/9/main" objectType="Radio" lockText="1"/>
</file>

<file path=xl/ctrlProps/ctrlProp992.xml><?xml version="1.0" encoding="utf-8"?>
<formControlPr xmlns="http://schemas.microsoft.com/office/spreadsheetml/2009/9/main" objectType="GBox" noThreeD="1"/>
</file>

<file path=xl/ctrlProps/ctrlProp993.xml><?xml version="1.0" encoding="utf-8"?>
<formControlPr xmlns="http://schemas.microsoft.com/office/spreadsheetml/2009/9/main" objectType="GBox" noThreeD="1"/>
</file>

<file path=xl/ctrlProps/ctrlProp994.xml><?xml version="1.0" encoding="utf-8"?>
<formControlPr xmlns="http://schemas.microsoft.com/office/spreadsheetml/2009/9/main" objectType="GBox" noThreeD="1"/>
</file>

<file path=xl/ctrlProps/ctrlProp995.xml><?xml version="1.0" encoding="utf-8"?>
<formControlPr xmlns="http://schemas.microsoft.com/office/spreadsheetml/2009/9/main" objectType="GBox" noThreeD="1"/>
</file>

<file path=xl/ctrlProps/ctrlProp996.xml><?xml version="1.0" encoding="utf-8"?>
<formControlPr xmlns="http://schemas.microsoft.com/office/spreadsheetml/2009/9/main" objectType="GBox"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7938</xdr:colOff>
      <xdr:row>2</xdr:row>
      <xdr:rowOff>107949</xdr:rowOff>
    </xdr:from>
    <xdr:to>
      <xdr:col>1</xdr:col>
      <xdr:colOff>0</xdr:colOff>
      <xdr:row>35</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938" y="473074"/>
          <a:ext cx="8374062" cy="7369176"/>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accent5">
                  <a:lumMod val="50000"/>
                </a:schemeClr>
              </a:solidFill>
              <a:effectLst/>
              <a:latin typeface="+mn-lt"/>
              <a:ea typeface="+mn-ea"/>
              <a:cs typeface="+mn-cs"/>
            </a:rPr>
            <a:t>Directions for Completing the Comprehensive Needs Assessment Tool </a:t>
          </a:r>
        </a:p>
        <a:p>
          <a:pPr algn="ctr"/>
          <a:r>
            <a:rPr lang="en-US" sz="1100" b="1">
              <a:solidFill>
                <a:schemeClr val="accent1">
                  <a:lumMod val="50000"/>
                </a:schemeClr>
              </a:solidFill>
              <a:effectLst/>
              <a:latin typeface="+mn-lt"/>
              <a:ea typeface="+mn-ea"/>
              <a:cs typeface="+mn-cs"/>
            </a:rPr>
            <a:t>See CNA and IAP Guidance Document</a:t>
          </a:r>
          <a:endParaRPr lang="en-US" sz="1100">
            <a:solidFill>
              <a:schemeClr val="accent1">
                <a:lumMod val="50000"/>
              </a:schemeClr>
            </a:solidFill>
            <a:effectLst/>
            <a:latin typeface="+mn-lt"/>
            <a:ea typeface="+mn-ea"/>
            <a:cs typeface="+mn-cs"/>
          </a:endParaRPr>
        </a:p>
        <a:p>
          <a:pPr algn="ctr"/>
          <a:endParaRPr lang="en-US" sz="1100" b="1" i="1" baseline="0">
            <a:solidFill>
              <a:schemeClr val="accent1">
                <a:lumMod val="50000"/>
              </a:schemeClr>
            </a:solidFill>
            <a:effectLst/>
            <a:latin typeface="+mn-lt"/>
            <a:ea typeface="+mn-ea"/>
            <a:cs typeface="+mn-cs"/>
          </a:endParaRPr>
        </a:p>
        <a:p>
          <a:pPr algn="ctr"/>
          <a:endParaRPr lang="en-US" sz="1100">
            <a:solidFill>
              <a:schemeClr val="accent1">
                <a:lumMod val="50000"/>
              </a:schemeClr>
            </a:solidFill>
            <a:effectLst/>
            <a:latin typeface="+mn-lt"/>
            <a:ea typeface="+mn-ea"/>
            <a:cs typeface="+mn-cs"/>
          </a:endParaRPr>
        </a:p>
        <a:p>
          <a:r>
            <a:rPr lang="en-US" sz="1000" b="0">
              <a:solidFill>
                <a:schemeClr val="accent1">
                  <a:lumMod val="50000"/>
                </a:schemeClr>
              </a:solidFill>
              <a:effectLst/>
              <a:latin typeface="+mn-lt"/>
              <a:ea typeface="+mn-ea"/>
              <a:cs typeface="+mn-cs"/>
            </a:rPr>
            <a:t>This Comprehensive Needs Assessment Tool will determine your School's program strengths and identify</a:t>
          </a:r>
          <a:r>
            <a:rPr lang="en-US" sz="1000" b="0" baseline="0">
              <a:solidFill>
                <a:schemeClr val="accent1">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the most significant needs. Follow</a:t>
          </a:r>
          <a:r>
            <a:rPr lang="en-US" sz="1000" b="0" baseline="0">
              <a:solidFill>
                <a:schemeClr val="accent1">
                  <a:lumMod val="50000"/>
                </a:schemeClr>
              </a:solidFill>
              <a:effectLst/>
              <a:latin typeface="+mn-lt"/>
              <a:ea typeface="+mn-ea"/>
              <a:cs typeface="+mn-cs"/>
            </a:rPr>
            <a:t> t</a:t>
          </a:r>
          <a:r>
            <a:rPr lang="en-US" sz="1000" b="0">
              <a:solidFill>
                <a:schemeClr val="accent1">
                  <a:lumMod val="50000"/>
                </a:schemeClr>
              </a:solidFill>
              <a:effectLst/>
              <a:latin typeface="+mn-lt"/>
              <a:ea typeface="+mn-ea"/>
              <a:cs typeface="+mn-cs"/>
            </a:rPr>
            <a:t>he CNA and IAP Guidance Document guidlines to complete the full process of identifying the school's primary needs,  root causes and primary needs statements and move into the Integrated Action Plan writing process to achieve the Desired Outcomes by eradicating the root cause/s of those needs.</a:t>
          </a:r>
        </a:p>
        <a:p>
          <a:endParaRPr lang="en-US" sz="1000" b="0">
            <a:solidFill>
              <a:schemeClr val="accent1">
                <a:lumMod val="50000"/>
              </a:schemeClr>
            </a:solidFill>
            <a:effectLst/>
            <a:latin typeface="+mn-lt"/>
            <a:ea typeface="+mn-ea"/>
            <a:cs typeface="+mn-cs"/>
          </a:endParaRPr>
        </a:p>
        <a:p>
          <a:r>
            <a:rPr lang="en-US" sz="1000" b="0">
              <a:solidFill>
                <a:schemeClr val="accent1">
                  <a:lumMod val="50000"/>
                </a:schemeClr>
              </a:solidFill>
              <a:effectLst/>
              <a:latin typeface="+mn-lt"/>
              <a:ea typeface="+mn-ea"/>
              <a:cs typeface="+mn-cs"/>
            </a:rPr>
            <a:t>ADE has provided an Effective Schools framework for you to use to make this determinations.  This framework has 6 </a:t>
          </a:r>
          <a:r>
            <a:rPr lang="en-US" sz="1000" b="1">
              <a:solidFill>
                <a:schemeClr val="accent1">
                  <a:lumMod val="50000"/>
                </a:schemeClr>
              </a:solidFill>
              <a:effectLst/>
              <a:latin typeface="+mn-lt"/>
              <a:ea typeface="+mn-ea"/>
              <a:cs typeface="+mn-cs"/>
            </a:rPr>
            <a:t>P</a:t>
          </a:r>
          <a:r>
            <a:rPr lang="en-US" sz="1000" b="0">
              <a:solidFill>
                <a:schemeClr val="accent1">
                  <a:lumMod val="50000"/>
                </a:schemeClr>
              </a:solidFill>
              <a:effectLst/>
              <a:latin typeface="+mn-lt"/>
              <a:ea typeface="+mn-ea"/>
              <a:cs typeface="+mn-cs"/>
            </a:rPr>
            <a:t>rinciples.    Each Principle has several </a:t>
          </a:r>
          <a:r>
            <a:rPr lang="en-US" sz="1000" b="1">
              <a:solidFill>
                <a:schemeClr val="accent1">
                  <a:lumMod val="50000"/>
                </a:schemeClr>
              </a:solidFill>
              <a:effectLst/>
              <a:latin typeface="+mn-lt"/>
              <a:ea typeface="+mn-ea"/>
              <a:cs typeface="+mn-cs"/>
            </a:rPr>
            <a:t>I</a:t>
          </a:r>
          <a:r>
            <a:rPr lang="en-US" sz="1000" b="0">
              <a:solidFill>
                <a:schemeClr val="accent1">
                  <a:lumMod val="50000"/>
                </a:schemeClr>
              </a:solidFill>
              <a:effectLst/>
              <a:latin typeface="+mn-lt"/>
              <a:ea typeface="+mn-ea"/>
              <a:cs typeface="+mn-cs"/>
            </a:rPr>
            <a:t>ndicators and each Indicator has several </a:t>
          </a:r>
          <a:r>
            <a:rPr lang="en-US" sz="1000" b="1">
              <a:solidFill>
                <a:schemeClr val="accent1">
                  <a:lumMod val="50000"/>
                </a:schemeClr>
              </a:solidFill>
              <a:effectLst/>
              <a:latin typeface="+mn-lt"/>
              <a:ea typeface="+mn-ea"/>
              <a:cs typeface="+mn-cs"/>
            </a:rPr>
            <a:t>E</a:t>
          </a:r>
          <a:r>
            <a:rPr lang="en-US" sz="1000" b="0">
              <a:solidFill>
                <a:schemeClr val="accent1">
                  <a:lumMod val="50000"/>
                </a:schemeClr>
              </a:solidFill>
              <a:effectLst/>
              <a:latin typeface="+mn-lt"/>
              <a:ea typeface="+mn-ea"/>
              <a:cs typeface="+mn-cs"/>
            </a:rPr>
            <a:t>lements that further define best practices.  You can remember this framework using the acronym "</a:t>
          </a:r>
          <a:r>
            <a:rPr lang="en-US" sz="1000" b="1">
              <a:solidFill>
                <a:schemeClr val="accent1">
                  <a:lumMod val="50000"/>
                </a:schemeClr>
              </a:solidFill>
              <a:effectLst/>
              <a:latin typeface="+mn-lt"/>
              <a:ea typeface="+mn-ea"/>
              <a:cs typeface="+mn-cs"/>
            </a:rPr>
            <a:t>PIE</a:t>
          </a:r>
          <a:r>
            <a:rPr lang="en-US" sz="1000" b="0">
              <a:solidFill>
                <a:schemeClr val="accent1">
                  <a:lumMod val="50000"/>
                </a:schemeClr>
              </a:solidFill>
              <a:effectLst/>
              <a:latin typeface="+mn-lt"/>
              <a:ea typeface="+mn-ea"/>
              <a:cs typeface="+mn-cs"/>
            </a:rPr>
            <a:t>".  </a:t>
          </a:r>
        </a:p>
        <a:p>
          <a:endParaRPr lang="en-US" sz="1000" b="0">
            <a:solidFill>
              <a:schemeClr val="accent1">
                <a:lumMod val="50000"/>
              </a:schemeClr>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accent5">
                  <a:lumMod val="50000"/>
                </a:schemeClr>
              </a:solidFill>
              <a:effectLst/>
              <a:latin typeface="+mn-lt"/>
              <a:ea typeface="+mn-ea"/>
              <a:cs typeface="+mn-cs"/>
            </a:rPr>
            <a:t>Directions for the CNA Tool </a:t>
          </a:r>
          <a:r>
            <a:rPr lang="en-US" sz="1400" b="0" i="1" u="sng">
              <a:solidFill>
                <a:schemeClr val="accent5">
                  <a:lumMod val="50000"/>
                </a:schemeClr>
              </a:solidFill>
              <a:effectLst/>
              <a:latin typeface="+mn-lt"/>
              <a:ea typeface="+mn-ea"/>
              <a:cs typeface="+mn-cs"/>
            </a:rPr>
            <a:t>itself</a:t>
          </a:r>
          <a:endParaRPr lang="en-US" sz="1100" b="0" i="1" u="sng">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fontAlgn="base"/>
          <a:r>
            <a:rPr lang="en-US" sz="1000" b="0">
              <a:solidFill>
                <a:schemeClr val="accent1">
                  <a:lumMod val="50000"/>
                </a:schemeClr>
              </a:solidFill>
              <a:effectLst/>
              <a:latin typeface="+mn-lt"/>
              <a:ea typeface="+mn-ea"/>
              <a:cs typeface="+mn-cs"/>
            </a:rPr>
            <a:t>1.</a:t>
          </a:r>
          <a:r>
            <a:rPr lang="en-US" sz="1000" b="0" baseline="0">
              <a:solidFill>
                <a:schemeClr val="accent5">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Access the </a:t>
          </a:r>
          <a:r>
            <a:rPr lang="en-US" sz="1000" b="1">
              <a:solidFill>
                <a:schemeClr val="accent1">
                  <a:lumMod val="50000"/>
                </a:schemeClr>
              </a:solidFill>
              <a:effectLst/>
              <a:latin typeface="+mn-lt"/>
              <a:ea typeface="+mn-ea"/>
              <a:cs typeface="+mn-cs"/>
            </a:rPr>
            <a:t>Comprehensive Needs Assessment Library </a:t>
          </a:r>
          <a:r>
            <a:rPr lang="en-US" sz="1000">
              <a:solidFill>
                <a:schemeClr val="accent1">
                  <a:lumMod val="50000"/>
                </a:schemeClr>
              </a:solidFill>
              <a:effectLst/>
              <a:latin typeface="+mn-lt"/>
              <a:ea typeface="+mn-ea"/>
              <a:cs typeface="+mn-cs"/>
            </a:rPr>
            <a:t>from the Arizona Department of Education website, </a:t>
          </a:r>
          <a:r>
            <a:rPr lang="en-US" sz="1000" b="0" i="0">
              <a:solidFill>
                <a:schemeClr val="accent1">
                  <a:lumMod val="50000"/>
                </a:schemeClr>
              </a:solidFill>
              <a:effectLst/>
              <a:latin typeface="+mn-lt"/>
              <a:ea typeface="+mn-ea"/>
              <a:cs typeface="+mn-cs"/>
            </a:rPr>
            <a:t>The Comprehensive Needs Assessment and Integrated Action Plan</a:t>
          </a:r>
          <a:r>
            <a:rPr lang="en-US" sz="1000" b="0" i="0" baseline="0">
              <a:solidFill>
                <a:schemeClr val="accent1">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webpage.</a:t>
          </a:r>
        </a:p>
        <a:p>
          <a:pPr lvl="0"/>
          <a:r>
            <a:rPr lang="en-US" sz="1000" b="0">
              <a:solidFill>
                <a:schemeClr val="accent1">
                  <a:lumMod val="50000"/>
                </a:schemeClr>
              </a:solidFill>
              <a:effectLst/>
              <a:latin typeface="+mn-lt"/>
              <a:ea typeface="+mn-ea"/>
              <a:cs typeface="+mn-cs"/>
            </a:rPr>
            <a:t>2.</a:t>
          </a:r>
          <a:r>
            <a:rPr lang="en-US" sz="1000" b="0" baseline="0">
              <a:solidFill>
                <a:schemeClr val="accent1">
                  <a:lumMod val="50000"/>
                </a:schemeClr>
              </a:solidFill>
              <a:effectLst/>
              <a:latin typeface="+mn-lt"/>
              <a:ea typeface="+mn-ea"/>
              <a:cs typeface="+mn-cs"/>
            </a:rPr>
            <a:t> </a:t>
          </a:r>
          <a:r>
            <a:rPr lang="en-US" sz="1000" b="0">
              <a:solidFill>
                <a:schemeClr val="accent1">
                  <a:lumMod val="50000"/>
                </a:schemeClr>
              </a:solidFill>
              <a:effectLst/>
              <a:latin typeface="+mn-lt"/>
              <a:ea typeface="+mn-ea"/>
              <a:cs typeface="+mn-cs"/>
            </a:rPr>
            <a:t>Open the </a:t>
          </a:r>
          <a:r>
            <a:rPr lang="en-US" sz="1000" b="1">
              <a:solidFill>
                <a:schemeClr val="accent1">
                  <a:lumMod val="50000"/>
                </a:schemeClr>
              </a:solidFill>
              <a:effectLst/>
              <a:latin typeface="+mn-lt"/>
              <a:ea typeface="+mn-ea"/>
              <a:cs typeface="+mn-cs"/>
            </a:rPr>
            <a:t>CNA Tool </a:t>
          </a:r>
          <a:r>
            <a:rPr lang="en-US" sz="1000">
              <a:solidFill>
                <a:schemeClr val="accent1">
                  <a:lumMod val="50000"/>
                </a:schemeClr>
              </a:solidFill>
              <a:effectLst/>
              <a:latin typeface="+mn-lt"/>
              <a:ea typeface="+mn-ea"/>
              <a:cs typeface="+mn-cs"/>
            </a:rPr>
            <a:t>file and save to your computer desktop.</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accent1">
                  <a:lumMod val="50000"/>
                </a:schemeClr>
              </a:solidFill>
              <a:effectLst/>
              <a:latin typeface="+mn-lt"/>
              <a:ea typeface="+mn-ea"/>
              <a:cs typeface="+mn-cs"/>
            </a:rPr>
            <a:t>3. </a:t>
          </a:r>
          <a:r>
            <a:rPr lang="en-US" sz="1000" b="0">
              <a:solidFill>
                <a:schemeClr val="accent1">
                  <a:lumMod val="50000"/>
                </a:schemeClr>
              </a:solidFill>
              <a:effectLst/>
              <a:latin typeface="+mn-lt"/>
              <a:ea typeface="+mn-ea"/>
              <a:cs typeface="+mn-cs"/>
            </a:rPr>
            <a:t>Open and print the </a:t>
          </a:r>
          <a:r>
            <a:rPr lang="en-US" sz="1000" b="1">
              <a:solidFill>
                <a:schemeClr val="accent1">
                  <a:lumMod val="50000"/>
                </a:schemeClr>
              </a:solidFill>
              <a:effectLst/>
              <a:latin typeface="+mn-lt"/>
              <a:ea typeface="+mn-ea"/>
              <a:cs typeface="+mn-cs"/>
            </a:rPr>
            <a:t>CNA Rubric </a:t>
          </a:r>
          <a:r>
            <a:rPr lang="en-US" sz="1000">
              <a:solidFill>
                <a:schemeClr val="accent1">
                  <a:lumMod val="50000"/>
                </a:schemeClr>
              </a:solidFill>
              <a:effectLst/>
              <a:latin typeface="+mn-lt"/>
              <a:ea typeface="+mn-ea"/>
              <a:cs typeface="+mn-cs"/>
            </a:rPr>
            <a:t>and d</a:t>
          </a:r>
          <a:r>
            <a:rPr lang="en-US" sz="1000" baseline="0">
              <a:solidFill>
                <a:schemeClr val="accent1">
                  <a:lumMod val="50000"/>
                </a:schemeClr>
              </a:solidFill>
              <a:effectLst/>
              <a:latin typeface="+mn-lt"/>
              <a:ea typeface="+mn-ea"/>
              <a:cs typeface="+mn-cs"/>
            </a:rPr>
            <a:t>istribut to appropriate teams or work goups to use in the discussions, data analysis and determination of the current state for each element.  Once all Principles are complete, scores can be entered in the tool itself.</a:t>
          </a:r>
          <a:endParaRPr lang="en-US" sz="1000">
            <a:solidFill>
              <a:schemeClr val="accent1">
                <a:lumMod val="50000"/>
              </a:schemeClr>
            </a:solidFill>
            <a:effectLst/>
            <a:latin typeface="+mn-lt"/>
            <a:ea typeface="+mn-ea"/>
            <a:cs typeface="+mn-cs"/>
          </a:endParaRPr>
        </a:p>
        <a:p>
          <a:pPr lvl="0"/>
          <a:r>
            <a:rPr lang="en-US" sz="1000">
              <a:solidFill>
                <a:schemeClr val="accent1">
                  <a:lumMod val="50000"/>
                </a:schemeClr>
              </a:solidFill>
              <a:effectLst/>
              <a:latin typeface="+mn-lt"/>
              <a:ea typeface="+mn-ea"/>
              <a:cs typeface="+mn-cs"/>
            </a:rPr>
            <a:t>4. </a:t>
          </a:r>
          <a:r>
            <a:rPr lang="en-US" sz="1000" b="0">
              <a:solidFill>
                <a:schemeClr val="accent1">
                  <a:lumMod val="50000"/>
                </a:schemeClr>
              </a:solidFill>
              <a:effectLst/>
              <a:latin typeface="+mn-lt"/>
              <a:ea typeface="+mn-ea"/>
              <a:cs typeface="+mn-cs"/>
            </a:rPr>
            <a:t>To complete the </a:t>
          </a:r>
          <a:r>
            <a:rPr lang="en-US" sz="1000" b="1">
              <a:solidFill>
                <a:schemeClr val="accent1">
                  <a:lumMod val="50000"/>
                </a:schemeClr>
              </a:solidFill>
              <a:effectLst/>
              <a:latin typeface="+mn-lt"/>
              <a:ea typeface="+mn-ea"/>
              <a:cs typeface="+mn-cs"/>
            </a:rPr>
            <a:t>CNA process</a:t>
          </a:r>
          <a:r>
            <a:rPr lang="en-US" sz="1000">
              <a:solidFill>
                <a:schemeClr val="accent1">
                  <a:lumMod val="50000"/>
                </a:schemeClr>
              </a:solidFill>
              <a:effectLst/>
              <a:latin typeface="+mn-lt"/>
              <a:ea typeface="+mn-ea"/>
              <a:cs typeface="+mn-cs"/>
            </a:rPr>
            <a:t>, consider</a:t>
          </a:r>
          <a:r>
            <a:rPr lang="en-US" sz="1000" baseline="0">
              <a:solidFill>
                <a:schemeClr val="accent1">
                  <a:lumMod val="50000"/>
                </a:schemeClr>
              </a:solidFill>
              <a:effectLst/>
              <a:latin typeface="+mn-lt"/>
              <a:ea typeface="+mn-ea"/>
              <a:cs typeface="+mn-cs"/>
            </a:rPr>
            <a:t> every indicator for each Principle.  </a:t>
          </a:r>
          <a:r>
            <a:rPr lang="en-US" sz="1000">
              <a:solidFill>
                <a:schemeClr val="accent1">
                  <a:lumMod val="50000"/>
                </a:schemeClr>
              </a:solidFill>
              <a:effectLst/>
              <a:latin typeface="+mn-lt"/>
              <a:ea typeface="+mn-ea"/>
              <a:cs typeface="+mn-cs"/>
            </a:rPr>
            <a:t>Assess your school’s current state on each Element, rating each one on a scale of 0</a:t>
          </a:r>
          <a:r>
            <a:rPr lang="en-US" sz="1000" baseline="0">
              <a:solidFill>
                <a:schemeClr val="accent1">
                  <a:lumMod val="50000"/>
                </a:schemeClr>
              </a:solidFill>
              <a:effectLst/>
              <a:latin typeface="+mn-lt"/>
              <a:ea typeface="+mn-ea"/>
              <a:cs typeface="+mn-cs"/>
            </a:rPr>
            <a:t> to </a:t>
          </a:r>
          <a:r>
            <a:rPr lang="en-US" sz="1000">
              <a:solidFill>
                <a:schemeClr val="accent1">
                  <a:lumMod val="50000"/>
                </a:schemeClr>
              </a:solidFill>
              <a:effectLst/>
              <a:latin typeface="+mn-lt"/>
              <a:ea typeface="+mn-ea"/>
              <a:cs typeface="+mn-cs"/>
            </a:rPr>
            <a:t>3.  You will use many sources of evidence to determine your current state.  </a:t>
          </a:r>
        </a:p>
        <a:p>
          <a:pPr lvl="0"/>
          <a:r>
            <a:rPr lang="en-US" sz="1000">
              <a:solidFill>
                <a:schemeClr val="accent1">
                  <a:lumMod val="50000"/>
                </a:schemeClr>
              </a:solidFill>
              <a:effectLst/>
              <a:latin typeface="+mn-lt"/>
              <a:ea typeface="+mn-ea"/>
              <a:cs typeface="+mn-cs"/>
            </a:rPr>
            <a:t>5. Once the ratings have been completed, transfer the ratings to the </a:t>
          </a:r>
          <a:r>
            <a:rPr lang="en-US" sz="1000" b="1">
              <a:solidFill>
                <a:schemeClr val="accent1">
                  <a:lumMod val="50000"/>
                </a:schemeClr>
              </a:solidFill>
              <a:effectLst/>
              <a:latin typeface="+mn-lt"/>
              <a:ea typeface="+mn-ea"/>
              <a:cs typeface="+mn-cs"/>
            </a:rPr>
            <a:t>CNA Tool</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accent1">
                  <a:lumMod val="50000"/>
                </a:schemeClr>
              </a:solidFill>
              <a:effectLst/>
              <a:latin typeface="+mn-lt"/>
              <a:ea typeface="+mn-ea"/>
              <a:cs typeface="+mn-cs"/>
            </a:rPr>
            <a:t>	a.</a:t>
          </a:r>
          <a:r>
            <a:rPr lang="en-US" sz="1000" baseline="0">
              <a:solidFill>
                <a:schemeClr val="accent1">
                  <a:lumMod val="50000"/>
                </a:schemeClr>
              </a:solidFill>
              <a:effectLst/>
              <a:latin typeface="+mn-lt"/>
              <a:ea typeface="+mn-ea"/>
              <a:cs typeface="+mn-cs"/>
            </a:rPr>
            <a:t> </a:t>
          </a:r>
          <a:r>
            <a:rPr lang="en-US" sz="900">
              <a:solidFill>
                <a:schemeClr val="accent1">
                  <a:lumMod val="50000"/>
                </a:schemeClr>
              </a:solidFill>
              <a:effectLst/>
              <a:latin typeface="+mn-lt"/>
              <a:ea typeface="+mn-ea"/>
              <a:cs typeface="+mn-cs"/>
            </a:rPr>
            <a:t>Your Indicator average scores (0 to 3) calculate on each Principle sheet as you work. </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b.  Check the</a:t>
          </a:r>
          <a:r>
            <a:rPr lang="en-US" sz="900" baseline="0">
              <a:solidFill>
                <a:schemeClr val="accent1">
                  <a:lumMod val="50000"/>
                </a:schemeClr>
              </a:solidFill>
              <a:effectLst/>
              <a:latin typeface="+mn-lt"/>
              <a:ea typeface="+mn-ea"/>
              <a:cs typeface="+mn-cs"/>
            </a:rPr>
            <a:t> evidence used from the suggested evidence list.  Add additional evidence in notes, if applicable.</a:t>
          </a:r>
          <a:r>
            <a:rPr lang="en-US" sz="900">
              <a:solidFill>
                <a:schemeClr val="accent1">
                  <a:lumMod val="50000"/>
                </a:schemeClr>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c.  The "Data Summary" at</a:t>
          </a:r>
          <a:r>
            <a:rPr lang="en-US" sz="900" baseline="0">
              <a:solidFill>
                <a:schemeClr val="accent1">
                  <a:lumMod val="50000"/>
                </a:schemeClr>
              </a:solidFill>
              <a:effectLst/>
              <a:latin typeface="+mn-lt"/>
              <a:ea typeface="+mn-ea"/>
              <a:cs typeface="+mn-cs"/>
            </a:rPr>
            <a:t> the bottom of</a:t>
          </a:r>
          <a:r>
            <a:rPr lang="en-US" sz="900">
              <a:solidFill>
                <a:schemeClr val="accent1">
                  <a:lumMod val="50000"/>
                </a:schemeClr>
              </a:solidFill>
              <a:effectLst/>
              <a:latin typeface="+mn-lt"/>
              <a:ea typeface="+mn-ea"/>
              <a:cs typeface="+mn-cs"/>
            </a:rPr>
            <a:t> each Principle sheet, you will find the Highest and Lowest scoring indicators</a:t>
          </a:r>
          <a:r>
            <a:rPr lang="en-US" sz="900" baseline="0">
              <a:solidFill>
                <a:schemeClr val="accent1">
                  <a:lumMod val="50000"/>
                </a:schemeClr>
              </a:solidFill>
              <a:effectLst/>
              <a:latin typeface="+mn-lt"/>
              <a:ea typeface="+mn-ea"/>
              <a:cs typeface="+mn-cs"/>
            </a:rPr>
            <a:t> </a:t>
          </a:r>
          <a:r>
            <a:rPr lang="en-US" sz="900">
              <a:solidFill>
                <a:schemeClr val="accent1">
                  <a:lumMod val="50000"/>
                </a:schemeClr>
              </a:solidFill>
              <a:effectLst/>
              <a:latin typeface="+mn-lt"/>
              <a:ea typeface="+mn-ea"/>
              <a:cs typeface="+mn-cs"/>
            </a:rPr>
            <a:t>noted.  	</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d.</a:t>
          </a:r>
          <a:r>
            <a:rPr lang="en-US" sz="900" baseline="0">
              <a:solidFill>
                <a:schemeClr val="accent1">
                  <a:lumMod val="50000"/>
                </a:schemeClr>
              </a:solidFill>
              <a:effectLst/>
              <a:latin typeface="+mn-lt"/>
              <a:ea typeface="+mn-ea"/>
              <a:cs typeface="+mn-cs"/>
            </a:rPr>
            <a:t>  </a:t>
          </a:r>
          <a:r>
            <a:rPr lang="en-US" sz="900">
              <a:solidFill>
                <a:schemeClr val="accent1">
                  <a:lumMod val="50000"/>
                </a:schemeClr>
              </a:solidFill>
              <a:effectLst/>
              <a:latin typeface="+mn-lt"/>
              <a:ea typeface="+mn-ea"/>
              <a:cs typeface="+mn-cs"/>
            </a:rPr>
            <a:t>Analyze your ratings for each Element and Indicator for each Principle, describe any trends</a:t>
          </a:r>
          <a:r>
            <a:rPr lang="en-US" sz="900" baseline="0">
              <a:solidFill>
                <a:schemeClr val="accent1">
                  <a:lumMod val="50000"/>
                </a:schemeClr>
              </a:solidFill>
              <a:effectLst/>
              <a:latin typeface="+mn-lt"/>
              <a:ea typeface="+mn-ea"/>
              <a:cs typeface="+mn-cs"/>
            </a:rPr>
            <a:t> or</a:t>
          </a:r>
          <a:r>
            <a:rPr lang="en-US" sz="900">
              <a:solidFill>
                <a:schemeClr val="accent1">
                  <a:lumMod val="50000"/>
                </a:schemeClr>
              </a:solidFill>
              <a:effectLst/>
              <a:latin typeface="+mn-lt"/>
              <a:ea typeface="+mn-ea"/>
              <a:cs typeface="+mn-cs"/>
            </a:rPr>
            <a:t> patterns.</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accent1">
                  <a:lumMod val="50000"/>
                </a:schemeClr>
              </a:solidFill>
              <a:effectLst/>
              <a:latin typeface="+mn-lt"/>
              <a:ea typeface="+mn-ea"/>
              <a:cs typeface="+mn-cs"/>
            </a:rPr>
            <a:t>	e.</a:t>
          </a:r>
          <a:r>
            <a:rPr lang="en-US" sz="900" baseline="0">
              <a:solidFill>
                <a:schemeClr val="accent1">
                  <a:lumMod val="50000"/>
                </a:schemeClr>
              </a:solidFill>
              <a:effectLst/>
              <a:latin typeface="+mn-lt"/>
              <a:ea typeface="+mn-ea"/>
              <a:cs typeface="+mn-cs"/>
            </a:rPr>
            <a:t> D</a:t>
          </a:r>
          <a:r>
            <a:rPr lang="en-US" sz="900">
              <a:solidFill>
                <a:schemeClr val="accent1">
                  <a:lumMod val="50000"/>
                </a:schemeClr>
              </a:solidFill>
              <a:effectLst/>
              <a:latin typeface="+mn-lt"/>
              <a:ea typeface="+mn-ea"/>
              <a:cs typeface="+mn-cs"/>
            </a:rPr>
            <a:t>etermine possible primary needs for each Principle.</a:t>
          </a:r>
        </a:p>
        <a:p>
          <a:pPr lvl="0"/>
          <a:r>
            <a:rPr lang="en-US" sz="1000">
              <a:solidFill>
                <a:schemeClr val="accent1">
                  <a:lumMod val="50000"/>
                </a:schemeClr>
              </a:solidFill>
              <a:effectLst/>
              <a:latin typeface="+mn-lt"/>
              <a:ea typeface="+mn-ea"/>
              <a:cs typeface="+mn-cs"/>
            </a:rPr>
            <a:t> 6. </a:t>
          </a:r>
          <a:r>
            <a:rPr lang="en-US" sz="1000" b="1" u="none">
              <a:solidFill>
                <a:schemeClr val="accent1">
                  <a:lumMod val="50000"/>
                </a:schemeClr>
              </a:solidFill>
              <a:effectLst/>
              <a:latin typeface="+mn-lt"/>
              <a:ea typeface="+mn-ea"/>
              <a:cs typeface="+mn-cs"/>
            </a:rPr>
            <a:t>Final Summary</a:t>
          </a:r>
          <a:r>
            <a:rPr lang="en-US" sz="1000" u="none">
              <a:solidFill>
                <a:schemeClr val="accent1">
                  <a:lumMod val="50000"/>
                </a:schemeClr>
              </a:solidFill>
              <a:effectLst/>
              <a:latin typeface="+mn-lt"/>
              <a:ea typeface="+mn-ea"/>
              <a:cs typeface="+mn-cs"/>
            </a:rPr>
            <a:t>: </a:t>
          </a:r>
          <a:r>
            <a:rPr lang="en-US" sz="1000">
              <a:solidFill>
                <a:schemeClr val="accent1">
                  <a:lumMod val="50000"/>
                </a:schemeClr>
              </a:solidFill>
              <a:effectLst/>
              <a:latin typeface="+mn-lt"/>
              <a:ea typeface="+mn-ea"/>
              <a:cs typeface="+mn-cs"/>
            </a:rPr>
            <a:t>After you have completed each of the 6 Principles, go to the Final</a:t>
          </a:r>
          <a:r>
            <a:rPr lang="en-US" sz="1000" baseline="0">
              <a:solidFill>
                <a:schemeClr val="accent1">
                  <a:lumMod val="50000"/>
                </a:schemeClr>
              </a:solidFill>
              <a:effectLst/>
              <a:latin typeface="+mn-lt"/>
              <a:ea typeface="+mn-ea"/>
              <a:cs typeface="+mn-cs"/>
            </a:rPr>
            <a:t> </a:t>
          </a:r>
          <a:r>
            <a:rPr lang="en-US" sz="1000">
              <a:solidFill>
                <a:schemeClr val="accent1">
                  <a:lumMod val="50000"/>
                </a:schemeClr>
              </a:solidFill>
              <a:effectLst/>
              <a:latin typeface="+mn-lt"/>
              <a:ea typeface="+mn-ea"/>
              <a:cs typeface="+mn-cs"/>
            </a:rPr>
            <a:t>Summary sheet.  Data from each Principle sheet is loaded into the Final  Summary sheet automatically.</a:t>
          </a:r>
        </a:p>
        <a:p>
          <a:pPr lvl="0"/>
          <a:r>
            <a:rPr lang="en-US" sz="1000">
              <a:solidFill>
                <a:schemeClr val="accent1">
                  <a:lumMod val="50000"/>
                </a:schemeClr>
              </a:solidFill>
              <a:effectLst/>
              <a:latin typeface="+mn-lt"/>
              <a:ea typeface="+mn-ea"/>
              <a:cs typeface="+mn-cs"/>
            </a:rPr>
            <a:t>	a. Analyze data from all Principles, as well as, quantitative leading and lagging indicator data (see below)</a:t>
          </a:r>
        </a:p>
        <a:p>
          <a:pPr lvl="0"/>
          <a:r>
            <a:rPr lang="en-US" sz="1000">
              <a:solidFill>
                <a:schemeClr val="accent1">
                  <a:lumMod val="50000"/>
                </a:schemeClr>
              </a:solidFill>
              <a:effectLst/>
              <a:latin typeface="+mn-lt"/>
              <a:ea typeface="+mn-ea"/>
              <a:cs typeface="+mn-cs"/>
            </a:rPr>
            <a:t>	b. Determine the three or four critical Primary Needs.</a:t>
          </a:r>
        </a:p>
        <a:p>
          <a:pPr lvl="0"/>
          <a:r>
            <a:rPr lang="en-US" sz="1000">
              <a:solidFill>
                <a:schemeClr val="accent1">
                  <a:lumMod val="50000"/>
                </a:schemeClr>
              </a:solidFill>
              <a:effectLst/>
              <a:latin typeface="+mn-lt"/>
              <a:ea typeface="+mn-ea"/>
              <a:cs typeface="+mn-cs"/>
            </a:rPr>
            <a:t>7.</a:t>
          </a:r>
          <a:r>
            <a:rPr lang="en-US" sz="1000" baseline="0">
              <a:solidFill>
                <a:schemeClr val="accent1">
                  <a:lumMod val="50000"/>
                </a:schemeClr>
              </a:solidFill>
              <a:effectLst/>
              <a:latin typeface="+mn-lt"/>
              <a:ea typeface="+mn-ea"/>
              <a:cs typeface="+mn-cs"/>
            </a:rPr>
            <a:t> Complete thorough </a:t>
          </a:r>
          <a:r>
            <a:rPr lang="en-US" sz="1000" b="1" baseline="0">
              <a:solidFill>
                <a:schemeClr val="accent1">
                  <a:lumMod val="50000"/>
                </a:schemeClr>
              </a:solidFill>
              <a:effectLst/>
              <a:latin typeface="+mn-lt"/>
              <a:ea typeface="+mn-ea"/>
              <a:cs typeface="+mn-cs"/>
            </a:rPr>
            <a:t>Root Cause Anaysis for each Primary Need</a:t>
          </a:r>
        </a:p>
        <a:p>
          <a:pPr lvl="0"/>
          <a:r>
            <a:rPr lang="en-US" sz="1000" b="1" baseline="0">
              <a:solidFill>
                <a:schemeClr val="accent1">
                  <a:lumMod val="50000"/>
                </a:schemeClr>
              </a:solidFill>
              <a:effectLst/>
              <a:latin typeface="+mn-lt"/>
              <a:ea typeface="+mn-ea"/>
              <a:cs typeface="+mn-cs"/>
            </a:rPr>
            <a:t>8. </a:t>
          </a:r>
          <a:r>
            <a:rPr lang="en-US" sz="1000" b="0" baseline="0">
              <a:solidFill>
                <a:schemeClr val="accent1">
                  <a:lumMod val="50000"/>
                </a:schemeClr>
              </a:solidFill>
              <a:effectLst/>
              <a:latin typeface="+mn-lt"/>
              <a:ea typeface="+mn-ea"/>
              <a:cs typeface="+mn-cs"/>
            </a:rPr>
            <a:t>Write</a:t>
          </a:r>
          <a:r>
            <a:rPr lang="en-US" sz="1000" b="1" baseline="0">
              <a:solidFill>
                <a:schemeClr val="accent1">
                  <a:lumMod val="50000"/>
                </a:schemeClr>
              </a:solidFill>
              <a:effectLst/>
              <a:latin typeface="+mn-lt"/>
              <a:ea typeface="+mn-ea"/>
              <a:cs typeface="+mn-cs"/>
            </a:rPr>
            <a:t> Need Statements</a:t>
          </a:r>
          <a:endParaRPr lang="en-US" sz="1000">
            <a:solidFill>
              <a:schemeClr val="accent1">
                <a:lumMod val="50000"/>
              </a:schemeClr>
            </a:solidFill>
            <a:effectLst/>
            <a:latin typeface="+mn-lt"/>
            <a:ea typeface="+mn-ea"/>
            <a:cs typeface="+mn-cs"/>
          </a:endParaRPr>
        </a:p>
        <a:p>
          <a:pPr lvl="0"/>
          <a:r>
            <a:rPr lang="en-US" sz="1000" b="1" u="none">
              <a:solidFill>
                <a:schemeClr val="accent1">
                  <a:lumMod val="50000"/>
                </a:schemeClr>
              </a:solidFill>
              <a:effectLst/>
              <a:latin typeface="+mn-lt"/>
              <a:ea typeface="+mn-ea"/>
              <a:cs typeface="+mn-cs"/>
            </a:rPr>
            <a:t>9. Upload total CNA to ALEAT</a:t>
          </a:r>
          <a:r>
            <a:rPr lang="en-US" sz="1000" u="none">
              <a:solidFill>
                <a:schemeClr val="accent1">
                  <a:lumMod val="50000"/>
                </a:schemeClr>
              </a:solidFill>
              <a:effectLst/>
              <a:latin typeface="+mn-lt"/>
              <a:ea typeface="+mn-ea"/>
              <a:cs typeface="+mn-cs"/>
            </a:rPr>
            <a:t>, including root cause analysis documentation.</a:t>
          </a:r>
        </a:p>
        <a:p>
          <a:pPr lvl="1"/>
          <a:endParaRPr lang="en-US" sz="1000">
            <a:solidFill>
              <a:schemeClr val="accent1">
                <a:lumMod val="50000"/>
              </a:schemeClr>
            </a:solidFill>
            <a:effectLst/>
            <a:latin typeface="+mn-lt"/>
            <a:ea typeface="+mn-ea"/>
            <a:cs typeface="+mn-cs"/>
          </a:endParaRPr>
        </a:p>
        <a:p>
          <a:r>
            <a:rPr lang="en-US" sz="1000" b="1" u="none">
              <a:solidFill>
                <a:schemeClr val="accent1">
                  <a:lumMod val="50000"/>
                </a:schemeClr>
              </a:solidFill>
              <a:effectLst/>
              <a:latin typeface="+mn-lt"/>
              <a:ea typeface="+mn-ea"/>
              <a:cs typeface="+mn-cs"/>
            </a:rPr>
            <a:t>Leading and Lagging Indicator</a:t>
          </a:r>
          <a:r>
            <a:rPr lang="en-US" sz="1000" b="1" u="none" baseline="0">
              <a:solidFill>
                <a:schemeClr val="accent1">
                  <a:lumMod val="50000"/>
                </a:schemeClr>
              </a:solidFill>
              <a:effectLst/>
              <a:latin typeface="+mn-lt"/>
              <a:ea typeface="+mn-ea"/>
              <a:cs typeface="+mn-cs"/>
            </a:rPr>
            <a:t> </a:t>
          </a:r>
          <a:r>
            <a:rPr lang="en-US" sz="1000" b="1" u="none">
              <a:solidFill>
                <a:schemeClr val="accent1">
                  <a:lumMod val="50000"/>
                </a:schemeClr>
              </a:solidFill>
              <a:effectLst/>
              <a:latin typeface="+mn-lt"/>
              <a:ea typeface="+mn-ea"/>
              <a:cs typeface="+mn-cs"/>
            </a:rPr>
            <a:t>Quantitative Data</a:t>
          </a:r>
          <a:r>
            <a:rPr lang="en-US" sz="1000" b="1" u="none" baseline="0">
              <a:solidFill>
                <a:schemeClr val="accent1">
                  <a:lumMod val="50000"/>
                </a:schemeClr>
              </a:solidFill>
              <a:effectLst/>
              <a:latin typeface="+mn-lt"/>
              <a:ea typeface="+mn-ea"/>
              <a:cs typeface="+mn-cs"/>
            </a:rPr>
            <a:t> are required</a:t>
          </a:r>
          <a:r>
            <a:rPr lang="en-US" sz="1000" b="1" u="none">
              <a:solidFill>
                <a:schemeClr val="accent1">
                  <a:lumMod val="50000"/>
                </a:schemeClr>
              </a:solidFill>
              <a:effectLst/>
              <a:latin typeface="+mn-lt"/>
              <a:ea typeface="+mn-ea"/>
              <a:cs typeface="+mn-cs"/>
            </a:rPr>
            <a:t> </a:t>
          </a:r>
        </a:p>
        <a:p>
          <a:r>
            <a:rPr lang="en-US" sz="1000" b="1" u="none">
              <a:solidFill>
                <a:schemeClr val="accent1">
                  <a:lumMod val="50000"/>
                </a:schemeClr>
              </a:solidFill>
              <a:effectLst/>
              <a:latin typeface="+mn-lt"/>
              <a:ea typeface="+mn-ea"/>
              <a:cs typeface="+mn-cs"/>
            </a:rPr>
            <a:t>Data Tabs</a:t>
          </a:r>
          <a:r>
            <a:rPr lang="en-US" sz="1000" b="0" u="none" baseline="0">
              <a:solidFill>
                <a:schemeClr val="accent1">
                  <a:lumMod val="50000"/>
                </a:schemeClr>
              </a:solidFill>
              <a:effectLst/>
              <a:latin typeface="+mn-lt"/>
              <a:ea typeface="+mn-ea"/>
              <a:cs typeface="+mn-cs"/>
            </a:rPr>
            <a:t> contain </a:t>
          </a:r>
          <a:r>
            <a:rPr lang="en-US" sz="1000" i="1">
              <a:solidFill>
                <a:schemeClr val="accent1">
                  <a:lumMod val="50000"/>
                </a:schemeClr>
              </a:solidFill>
              <a:effectLst/>
              <a:latin typeface="+mn-lt"/>
              <a:ea typeface="+mn-ea"/>
              <a:cs typeface="+mn-cs"/>
            </a:rPr>
            <a:t>optional templates for </a:t>
          </a:r>
          <a:r>
            <a:rPr lang="en-US" sz="1000">
              <a:solidFill>
                <a:schemeClr val="accent1">
                  <a:lumMod val="50000"/>
                </a:schemeClr>
              </a:solidFill>
              <a:effectLst/>
              <a:latin typeface="+mn-lt"/>
              <a:ea typeface="+mn-ea"/>
              <a:cs typeface="+mn-cs"/>
            </a:rPr>
            <a:t>leading and lagging indicators.  These</a:t>
          </a:r>
          <a:r>
            <a:rPr lang="en-US" sz="1000" baseline="0">
              <a:solidFill>
                <a:schemeClr val="accent1">
                  <a:lumMod val="50000"/>
                </a:schemeClr>
              </a:solidFill>
              <a:effectLst/>
              <a:latin typeface="+mn-lt"/>
              <a:ea typeface="+mn-ea"/>
              <a:cs typeface="+mn-cs"/>
            </a:rPr>
            <a:t> templates </a:t>
          </a:r>
          <a:r>
            <a:rPr lang="en-US" sz="1000" i="1">
              <a:solidFill>
                <a:schemeClr val="accent1">
                  <a:lumMod val="50000"/>
                </a:schemeClr>
              </a:solidFill>
              <a:effectLst/>
              <a:latin typeface="+mn-lt"/>
              <a:ea typeface="+mn-ea"/>
              <a:cs typeface="+mn-cs"/>
            </a:rPr>
            <a:t>may</a:t>
          </a:r>
          <a:r>
            <a:rPr lang="en-US" sz="1000">
              <a:solidFill>
                <a:schemeClr val="accent1">
                  <a:lumMod val="50000"/>
                </a:schemeClr>
              </a:solidFill>
              <a:effectLst/>
              <a:latin typeface="+mn-lt"/>
              <a:ea typeface="+mn-ea"/>
              <a:cs typeface="+mn-cs"/>
            </a:rPr>
            <a:t> be used  or you can gather this </a:t>
          </a:r>
          <a:r>
            <a:rPr lang="en-US" sz="1000" i="1">
              <a:solidFill>
                <a:schemeClr val="accent1">
                  <a:lumMod val="50000"/>
                </a:schemeClr>
              </a:solidFill>
              <a:effectLst/>
              <a:latin typeface="+mn-lt"/>
              <a:ea typeface="+mn-ea"/>
              <a:cs typeface="+mn-cs"/>
            </a:rPr>
            <a:t>data</a:t>
          </a:r>
          <a:r>
            <a:rPr lang="en-US" sz="1000">
              <a:solidFill>
                <a:schemeClr val="accent1">
                  <a:lumMod val="50000"/>
                </a:schemeClr>
              </a:solidFill>
              <a:effectLst/>
              <a:latin typeface="+mn-lt"/>
              <a:ea typeface="+mn-ea"/>
              <a:cs typeface="+mn-cs"/>
            </a:rPr>
            <a:t> in whatever format your LEA and school use</a:t>
          </a:r>
          <a:r>
            <a:rPr lang="en-US" sz="1000" baseline="0">
              <a:solidFill>
                <a:schemeClr val="accent1">
                  <a:lumMod val="50000"/>
                </a:schemeClr>
              </a:solidFill>
              <a:effectLst/>
              <a:latin typeface="+mn-lt"/>
              <a:ea typeface="+mn-ea"/>
              <a:cs typeface="+mn-cs"/>
            </a:rPr>
            <a:t> </a:t>
          </a:r>
          <a:r>
            <a:rPr lang="en-US" sz="1000">
              <a:solidFill>
                <a:schemeClr val="accent1">
                  <a:lumMod val="50000"/>
                </a:schemeClr>
              </a:solidFill>
              <a:effectLst/>
              <a:latin typeface="+mn-lt"/>
              <a:ea typeface="+mn-ea"/>
              <a:cs typeface="+mn-cs"/>
            </a:rPr>
            <a:t>(see Guidance Document for Leading andLagging</a:t>
          </a:r>
          <a:r>
            <a:rPr lang="en-US" sz="1000" baseline="0">
              <a:solidFill>
                <a:schemeClr val="accent1">
                  <a:lumMod val="50000"/>
                </a:schemeClr>
              </a:solidFill>
              <a:effectLst/>
              <a:latin typeface="+mn-lt"/>
              <a:ea typeface="+mn-ea"/>
              <a:cs typeface="+mn-cs"/>
            </a:rPr>
            <a:t> Indicators </a:t>
          </a:r>
          <a:r>
            <a:rPr lang="en-US" sz="1000">
              <a:solidFill>
                <a:schemeClr val="accent1">
                  <a:lumMod val="50000"/>
                </a:schemeClr>
              </a:solidFill>
              <a:effectLst/>
              <a:latin typeface="+mn-lt"/>
              <a:ea typeface="+mn-ea"/>
              <a:cs typeface="+mn-cs"/>
            </a:rPr>
            <a:t>explanation and guiding questions)</a:t>
          </a:r>
          <a:endParaRPr lang="en-US" sz="1000">
            <a:solidFill>
              <a:schemeClr val="accent1">
                <a:lumMod val="50000"/>
              </a:schemeClr>
            </a:solidFill>
            <a:effectLst/>
          </a:endParaRPr>
        </a:p>
        <a:p>
          <a:r>
            <a:rPr lang="en-US" sz="1000" b="1">
              <a:solidFill>
                <a:schemeClr val="accent1">
                  <a:lumMod val="50000"/>
                </a:schemeClr>
              </a:solidFill>
              <a:effectLst/>
              <a:latin typeface="+mn-lt"/>
              <a:ea typeface="+mn-ea"/>
              <a:cs typeface="+mn-cs"/>
            </a:rPr>
            <a:t>Consider for all students</a:t>
          </a:r>
          <a:r>
            <a:rPr lang="en-US" sz="1000" b="1" baseline="0">
              <a:solidFill>
                <a:schemeClr val="accent1">
                  <a:lumMod val="50000"/>
                </a:schemeClr>
              </a:solidFill>
              <a:effectLst/>
              <a:latin typeface="+mn-lt"/>
              <a:ea typeface="+mn-ea"/>
              <a:cs typeface="+mn-cs"/>
            </a:rPr>
            <a:t> </a:t>
          </a:r>
          <a:r>
            <a:rPr lang="en-US" sz="1000" b="1">
              <a:solidFill>
                <a:schemeClr val="accent1">
                  <a:lumMod val="50000"/>
                </a:schemeClr>
              </a:solidFill>
              <a:effectLst/>
              <a:latin typeface="+mn-lt"/>
              <a:ea typeface="+mn-ea"/>
              <a:cs typeface="+mn-cs"/>
            </a:rPr>
            <a:t>as well as the different</a:t>
          </a:r>
          <a:r>
            <a:rPr lang="en-US" sz="1000" b="1" baseline="0">
              <a:solidFill>
                <a:schemeClr val="accent1">
                  <a:lumMod val="50000"/>
                </a:schemeClr>
              </a:solidFill>
              <a:effectLst/>
              <a:latin typeface="+mn-lt"/>
              <a:ea typeface="+mn-ea"/>
              <a:cs typeface="+mn-cs"/>
            </a:rPr>
            <a:t> subgroups.  </a:t>
          </a:r>
        </a:p>
        <a:p>
          <a:r>
            <a:rPr lang="en-US" sz="1000" b="1">
              <a:solidFill>
                <a:schemeClr val="accent1">
                  <a:lumMod val="50000"/>
                </a:schemeClr>
              </a:solidFill>
              <a:effectLst/>
              <a:latin typeface="+mn-lt"/>
              <a:ea typeface="+mn-ea"/>
              <a:cs typeface="+mn-cs"/>
            </a:rPr>
            <a:t>Lagging  Indicators: </a:t>
          </a:r>
          <a:r>
            <a:rPr lang="en-US" sz="1000">
              <a:solidFill>
                <a:schemeClr val="accent1">
                  <a:lumMod val="50000"/>
                </a:schemeClr>
              </a:solidFill>
              <a:effectLst/>
              <a:latin typeface="+mn-lt"/>
              <a:ea typeface="+mn-ea"/>
              <a:cs typeface="+mn-cs"/>
            </a:rPr>
            <a:t>p</a:t>
          </a:r>
          <a:r>
            <a:rPr lang="en-US" sz="1000">
              <a:solidFill>
                <a:schemeClr val="accent1">
                  <a:lumMod val="50000"/>
                </a:schemeClr>
              </a:solidFill>
            </a:rPr>
            <a:t>ercentage of students at or above each proficiency level on State assessments in reading/language arts and mathematics,</a:t>
          </a:r>
          <a:r>
            <a:rPr lang="en-US" sz="1000" baseline="0">
              <a:solidFill>
                <a:schemeClr val="accent1">
                  <a:lumMod val="50000"/>
                </a:schemeClr>
              </a:solidFill>
            </a:rPr>
            <a:t> </a:t>
          </a:r>
          <a:r>
            <a:rPr lang="en-US" sz="1000">
              <a:solidFill>
                <a:schemeClr val="accent1">
                  <a:lumMod val="50000"/>
                </a:schemeClr>
              </a:solidFill>
            </a:rPr>
            <a:t>Percentage of limited English proficient students who attain English language proficiency, Graduation rate.</a:t>
          </a:r>
          <a:endParaRPr lang="en-US" sz="1000">
            <a:solidFill>
              <a:schemeClr val="accent1">
                <a:lumMod val="50000"/>
              </a:schemeClr>
            </a:solidFill>
            <a:effectLst/>
            <a:latin typeface="+mn-lt"/>
            <a:ea typeface="+mn-ea"/>
            <a:cs typeface="+mn-cs"/>
          </a:endParaRPr>
        </a:p>
        <a:p>
          <a:r>
            <a:rPr lang="en-US" sz="1000" b="1">
              <a:solidFill>
                <a:schemeClr val="accent1">
                  <a:lumMod val="50000"/>
                </a:schemeClr>
              </a:solidFill>
              <a:effectLst/>
              <a:latin typeface="+mn-lt"/>
              <a:ea typeface="+mn-ea"/>
              <a:cs typeface="+mn-cs"/>
            </a:rPr>
            <a:t>Leading</a:t>
          </a:r>
          <a:r>
            <a:rPr lang="en-US" sz="1000" b="1" baseline="0">
              <a:solidFill>
                <a:schemeClr val="accent1">
                  <a:lumMod val="50000"/>
                </a:schemeClr>
              </a:solidFill>
              <a:effectLst/>
              <a:latin typeface="+mn-lt"/>
              <a:ea typeface="+mn-ea"/>
              <a:cs typeface="+mn-cs"/>
            </a:rPr>
            <a:t> Indicators: </a:t>
          </a:r>
          <a:r>
            <a:rPr lang="en-US" sz="1000">
              <a:solidFill>
                <a:schemeClr val="accent1">
                  <a:lumMod val="50000"/>
                </a:schemeClr>
              </a:solidFill>
            </a:rPr>
            <a:t>Dropout rate,</a:t>
          </a:r>
          <a:r>
            <a:rPr lang="en-US" sz="1000" baseline="0">
              <a:solidFill>
                <a:schemeClr val="accent1">
                  <a:lumMod val="50000"/>
                </a:schemeClr>
              </a:solidFill>
            </a:rPr>
            <a:t> </a:t>
          </a:r>
          <a:r>
            <a:rPr lang="en-US" sz="1000">
              <a:solidFill>
                <a:schemeClr val="accent1">
                  <a:lumMod val="50000"/>
                </a:schemeClr>
              </a:solidFill>
            </a:rPr>
            <a:t>Student attendance,</a:t>
          </a:r>
          <a:r>
            <a:rPr lang="en-US" sz="1000" baseline="0">
              <a:solidFill>
                <a:schemeClr val="accent1">
                  <a:lumMod val="50000"/>
                </a:schemeClr>
              </a:solidFill>
            </a:rPr>
            <a:t> </a:t>
          </a:r>
          <a:r>
            <a:rPr lang="en-US" sz="1000">
              <a:solidFill>
                <a:schemeClr val="accent1">
                  <a:lumMod val="50000"/>
                </a:schemeClr>
              </a:solidFill>
            </a:rPr>
            <a:t>Discipline incidents Truancy, Teacher attendance rate, Teacher attrition rate, Teacher certification.</a:t>
          </a:r>
          <a:endParaRPr lang="en-US" sz="1000" b="0" i="0" u="none" strike="noStrike" baseline="0">
            <a:solidFill>
              <a:schemeClr val="accent1">
                <a:lumMod val="50000"/>
              </a:schemeClr>
            </a:solidFill>
            <a:effectLst/>
            <a:latin typeface="+mn-lt"/>
            <a:ea typeface="+mn-ea"/>
            <a:cs typeface="+mn-cs"/>
          </a:endParaRPr>
        </a:p>
        <a:p>
          <a:r>
            <a:rPr lang="en-US" sz="1000" b="1">
              <a:solidFill>
                <a:schemeClr val="accent1">
                  <a:lumMod val="50000"/>
                </a:schemeClr>
              </a:solidFill>
            </a:rPr>
            <a:t>Note: </a:t>
          </a:r>
          <a:r>
            <a:rPr lang="en-US" sz="1000" b="0">
              <a:solidFill>
                <a:schemeClr val="accent1">
                  <a:lumMod val="50000"/>
                </a:schemeClr>
              </a:solidFill>
            </a:rPr>
            <a:t>These are the primary Leading and Lagging Indicators in the research.  There are others you may want to consider</a:t>
          </a:r>
          <a:r>
            <a:rPr lang="en-US" sz="1000" b="0" baseline="0">
              <a:solidFill>
                <a:schemeClr val="accent1">
                  <a:lumMod val="50000"/>
                </a:schemeClr>
              </a:solidFill>
            </a:rPr>
            <a:t> depending on your context</a:t>
          </a:r>
          <a:r>
            <a:rPr lang="en-US" sz="1000" b="1" baseline="0">
              <a:solidFill>
                <a:schemeClr val="accent1">
                  <a:lumMod val="50000"/>
                </a:schemeClr>
              </a:solidFill>
            </a:rPr>
            <a:t>.</a:t>
          </a:r>
          <a:endParaRPr lang="en-US" sz="1000" b="1">
            <a:solidFill>
              <a:schemeClr val="accent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1261" name="Group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1267" name="Group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1268" name="Group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1269" name="Group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1270" name="Group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1272" name="Option Button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1275" name="Group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1276" name="Group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1281" name="Group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1284" name="Option Button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1286" name="Group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1291" name="Group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1296" name="Group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1306" name="Group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1307" name="Option Button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1308" name="Option Button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1309" name="Option Button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1311" name="Group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1312" name="Option Button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1313" name="Option Button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1314" name="Option Button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1315" name="Option Button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104775</xdr:rowOff>
        </xdr:from>
        <xdr:to>
          <xdr:col>8</xdr:col>
          <xdr:colOff>9525</xdr:colOff>
          <xdr:row>46</xdr:row>
          <xdr:rowOff>466725</xdr:rowOff>
        </xdr:to>
        <xdr:sp macro="" textlink="">
          <xdr:nvSpPr>
            <xdr:cNvPr id="1316" name="Group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352425</xdr:rowOff>
        </xdr:to>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1319" name="Option Button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1320" name="Option Button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9525</xdr:colOff>
          <xdr:row>49</xdr:row>
          <xdr:rowOff>438150</xdr:rowOff>
        </xdr:to>
        <xdr:sp macro="" textlink="">
          <xdr:nvSpPr>
            <xdr:cNvPr id="1321" name="Group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352425</xdr:rowOff>
        </xdr:to>
        <xdr:sp macro="" textlink="">
          <xdr:nvSpPr>
            <xdr:cNvPr id="1322" name="Option Button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1324" name="Option Button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52</xdr:row>
          <xdr:rowOff>123825</xdr:rowOff>
        </xdr:from>
        <xdr:to>
          <xdr:col>7</xdr:col>
          <xdr:colOff>733425</xdr:colOff>
          <xdr:row>52</xdr:row>
          <xdr:rowOff>333375</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9525</xdr:colOff>
          <xdr:row>52</xdr:row>
          <xdr:rowOff>438150</xdr:rowOff>
        </xdr:to>
        <xdr:sp macro="" textlink="">
          <xdr:nvSpPr>
            <xdr:cNvPr id="1326" name="Group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55</xdr:row>
          <xdr:rowOff>123825</xdr:rowOff>
        </xdr:from>
        <xdr:to>
          <xdr:col>4</xdr:col>
          <xdr:colOff>742950</xdr:colOff>
          <xdr:row>55</xdr:row>
          <xdr:rowOff>352425</xdr:rowOff>
        </xdr:to>
        <xdr:sp macro="" textlink="">
          <xdr:nvSpPr>
            <xdr:cNvPr id="1327" name="Option Button 303" hidden="1">
              <a:extLst>
                <a:ext uri="{63B3BB69-23CF-44E3-9099-C40C66FF867C}">
                  <a14:compatExt spid="_x0000_s1327"/>
                </a:ext>
                <a:ext uri="{FF2B5EF4-FFF2-40B4-BE49-F238E27FC236}">
                  <a16:creationId xmlns:a16="http://schemas.microsoft.com/office/drawing/2014/main" id="{00000000-0008-0000-01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55</xdr:row>
          <xdr:rowOff>123825</xdr:rowOff>
        </xdr:from>
        <xdr:to>
          <xdr:col>5</xdr:col>
          <xdr:colOff>733425</xdr:colOff>
          <xdr:row>55</xdr:row>
          <xdr:rowOff>333375</xdr:rowOff>
        </xdr:to>
        <xdr:sp macro="" textlink="">
          <xdr:nvSpPr>
            <xdr:cNvPr id="1328" name="Option Button 304" hidden="1">
              <a:extLst>
                <a:ext uri="{63B3BB69-23CF-44E3-9099-C40C66FF867C}">
                  <a14:compatExt spid="_x0000_s1328"/>
                </a:ext>
                <a:ext uri="{FF2B5EF4-FFF2-40B4-BE49-F238E27FC236}">
                  <a16:creationId xmlns:a16="http://schemas.microsoft.com/office/drawing/2014/main" id="{00000000-0008-0000-01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55</xdr:row>
          <xdr:rowOff>123825</xdr:rowOff>
        </xdr:from>
        <xdr:to>
          <xdr:col>6</xdr:col>
          <xdr:colOff>742950</xdr:colOff>
          <xdr:row>55</xdr:row>
          <xdr:rowOff>333375</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1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55</xdr:row>
          <xdr:rowOff>123825</xdr:rowOff>
        </xdr:from>
        <xdr:to>
          <xdr:col>7</xdr:col>
          <xdr:colOff>733425</xdr:colOff>
          <xdr:row>55</xdr:row>
          <xdr:rowOff>333375</xdr:rowOff>
        </xdr:to>
        <xdr:sp macro="" textlink="">
          <xdr:nvSpPr>
            <xdr:cNvPr id="1330" name="Option Button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66675</xdr:rowOff>
        </xdr:from>
        <xdr:to>
          <xdr:col>8</xdr:col>
          <xdr:colOff>9525</xdr:colOff>
          <xdr:row>55</xdr:row>
          <xdr:rowOff>438150</xdr:rowOff>
        </xdr:to>
        <xdr:sp macro="" textlink="">
          <xdr:nvSpPr>
            <xdr:cNvPr id="1331" name="Group Box 307" hidden="1">
              <a:extLst>
                <a:ext uri="{63B3BB69-23CF-44E3-9099-C40C66FF867C}">
                  <a14:compatExt spid="_x0000_s1331"/>
                </a:ext>
                <a:ext uri="{FF2B5EF4-FFF2-40B4-BE49-F238E27FC236}">
                  <a16:creationId xmlns:a16="http://schemas.microsoft.com/office/drawing/2014/main" id="{00000000-0008-0000-0100-00003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58</xdr:row>
          <xdr:rowOff>123825</xdr:rowOff>
        </xdr:from>
        <xdr:to>
          <xdr:col>4</xdr:col>
          <xdr:colOff>742950</xdr:colOff>
          <xdr:row>58</xdr:row>
          <xdr:rowOff>352425</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58</xdr:row>
          <xdr:rowOff>123825</xdr:rowOff>
        </xdr:from>
        <xdr:to>
          <xdr:col>5</xdr:col>
          <xdr:colOff>733425</xdr:colOff>
          <xdr:row>58</xdr:row>
          <xdr:rowOff>333375</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58</xdr:row>
          <xdr:rowOff>123825</xdr:rowOff>
        </xdr:from>
        <xdr:to>
          <xdr:col>6</xdr:col>
          <xdr:colOff>742950</xdr:colOff>
          <xdr:row>58</xdr:row>
          <xdr:rowOff>333375</xdr:rowOff>
        </xdr:to>
        <xdr:sp macro="" textlink="">
          <xdr:nvSpPr>
            <xdr:cNvPr id="1334" name="Option Button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58</xdr:row>
          <xdr:rowOff>123825</xdr:rowOff>
        </xdr:from>
        <xdr:to>
          <xdr:col>7</xdr:col>
          <xdr:colOff>733425</xdr:colOff>
          <xdr:row>58</xdr:row>
          <xdr:rowOff>333375</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66675</xdr:rowOff>
        </xdr:from>
        <xdr:to>
          <xdr:col>8</xdr:col>
          <xdr:colOff>0</xdr:colOff>
          <xdr:row>58</xdr:row>
          <xdr:rowOff>438150</xdr:rowOff>
        </xdr:to>
        <xdr:sp macro="" textlink="">
          <xdr:nvSpPr>
            <xdr:cNvPr id="1336" name="Group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61</xdr:row>
          <xdr:rowOff>123825</xdr:rowOff>
        </xdr:from>
        <xdr:to>
          <xdr:col>4</xdr:col>
          <xdr:colOff>742950</xdr:colOff>
          <xdr:row>61</xdr:row>
          <xdr:rowOff>352425</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61</xdr:row>
          <xdr:rowOff>123825</xdr:rowOff>
        </xdr:from>
        <xdr:to>
          <xdr:col>5</xdr:col>
          <xdr:colOff>733425</xdr:colOff>
          <xdr:row>61</xdr:row>
          <xdr:rowOff>333375</xdr:rowOff>
        </xdr:to>
        <xdr:sp macro="" textlink="">
          <xdr:nvSpPr>
            <xdr:cNvPr id="1338" name="Option Button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61</xdr:row>
          <xdr:rowOff>123825</xdr:rowOff>
        </xdr:from>
        <xdr:to>
          <xdr:col>6</xdr:col>
          <xdr:colOff>742950</xdr:colOff>
          <xdr:row>61</xdr:row>
          <xdr:rowOff>333375</xdr:rowOff>
        </xdr:to>
        <xdr:sp macro="" textlink="">
          <xdr:nvSpPr>
            <xdr:cNvPr id="1339" name="Option Button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61</xdr:row>
          <xdr:rowOff>123825</xdr:rowOff>
        </xdr:from>
        <xdr:to>
          <xdr:col>7</xdr:col>
          <xdr:colOff>733425</xdr:colOff>
          <xdr:row>61</xdr:row>
          <xdr:rowOff>333375</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66675</xdr:rowOff>
        </xdr:from>
        <xdr:to>
          <xdr:col>8</xdr:col>
          <xdr:colOff>0</xdr:colOff>
          <xdr:row>61</xdr:row>
          <xdr:rowOff>438150</xdr:rowOff>
        </xdr:to>
        <xdr:sp macro="" textlink="">
          <xdr:nvSpPr>
            <xdr:cNvPr id="1341" name="Group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64</xdr:row>
          <xdr:rowOff>123825</xdr:rowOff>
        </xdr:from>
        <xdr:to>
          <xdr:col>4</xdr:col>
          <xdr:colOff>742950</xdr:colOff>
          <xdr:row>64</xdr:row>
          <xdr:rowOff>352425</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64</xdr:row>
          <xdr:rowOff>123825</xdr:rowOff>
        </xdr:from>
        <xdr:to>
          <xdr:col>5</xdr:col>
          <xdr:colOff>733425</xdr:colOff>
          <xdr:row>64</xdr:row>
          <xdr:rowOff>333375</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64</xdr:row>
          <xdr:rowOff>123825</xdr:rowOff>
        </xdr:from>
        <xdr:to>
          <xdr:col>6</xdr:col>
          <xdr:colOff>742950</xdr:colOff>
          <xdr:row>64</xdr:row>
          <xdr:rowOff>333375</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64</xdr:row>
          <xdr:rowOff>123825</xdr:rowOff>
        </xdr:from>
        <xdr:to>
          <xdr:col>7</xdr:col>
          <xdr:colOff>733425</xdr:colOff>
          <xdr:row>64</xdr:row>
          <xdr:rowOff>333375</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66675</xdr:rowOff>
        </xdr:from>
        <xdr:to>
          <xdr:col>8</xdr:col>
          <xdr:colOff>0</xdr:colOff>
          <xdr:row>64</xdr:row>
          <xdr:rowOff>438150</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67</xdr:row>
          <xdr:rowOff>123825</xdr:rowOff>
        </xdr:from>
        <xdr:to>
          <xdr:col>4</xdr:col>
          <xdr:colOff>742950</xdr:colOff>
          <xdr:row>67</xdr:row>
          <xdr:rowOff>352425</xdr:rowOff>
        </xdr:to>
        <xdr:sp macro="" textlink="">
          <xdr:nvSpPr>
            <xdr:cNvPr id="1347" name="Option Button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67</xdr:row>
          <xdr:rowOff>123825</xdr:rowOff>
        </xdr:from>
        <xdr:to>
          <xdr:col>5</xdr:col>
          <xdr:colOff>733425</xdr:colOff>
          <xdr:row>67</xdr:row>
          <xdr:rowOff>333375</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67</xdr:row>
          <xdr:rowOff>123825</xdr:rowOff>
        </xdr:from>
        <xdr:to>
          <xdr:col>6</xdr:col>
          <xdr:colOff>742950</xdr:colOff>
          <xdr:row>67</xdr:row>
          <xdr:rowOff>333375</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67</xdr:row>
          <xdr:rowOff>123825</xdr:rowOff>
        </xdr:from>
        <xdr:to>
          <xdr:col>7</xdr:col>
          <xdr:colOff>733425</xdr:colOff>
          <xdr:row>67</xdr:row>
          <xdr:rowOff>333375</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66675</xdr:rowOff>
        </xdr:from>
        <xdr:to>
          <xdr:col>8</xdr:col>
          <xdr:colOff>0</xdr:colOff>
          <xdr:row>67</xdr:row>
          <xdr:rowOff>438150</xdr:rowOff>
        </xdr:to>
        <xdr:sp macro="" textlink="">
          <xdr:nvSpPr>
            <xdr:cNvPr id="1351" name="Group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70</xdr:row>
          <xdr:rowOff>123825</xdr:rowOff>
        </xdr:from>
        <xdr:to>
          <xdr:col>4</xdr:col>
          <xdr:colOff>742950</xdr:colOff>
          <xdr:row>70</xdr:row>
          <xdr:rowOff>352425</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70</xdr:row>
          <xdr:rowOff>123825</xdr:rowOff>
        </xdr:from>
        <xdr:to>
          <xdr:col>5</xdr:col>
          <xdr:colOff>733425</xdr:colOff>
          <xdr:row>70</xdr:row>
          <xdr:rowOff>333375</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70</xdr:row>
          <xdr:rowOff>123825</xdr:rowOff>
        </xdr:from>
        <xdr:to>
          <xdr:col>6</xdr:col>
          <xdr:colOff>742950</xdr:colOff>
          <xdr:row>70</xdr:row>
          <xdr:rowOff>333375</xdr:rowOff>
        </xdr:to>
        <xdr:sp macro="" textlink="">
          <xdr:nvSpPr>
            <xdr:cNvPr id="1354" name="Option Button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70</xdr:row>
          <xdr:rowOff>123825</xdr:rowOff>
        </xdr:from>
        <xdr:to>
          <xdr:col>7</xdr:col>
          <xdr:colOff>733425</xdr:colOff>
          <xdr:row>70</xdr:row>
          <xdr:rowOff>333375</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66675</xdr:rowOff>
        </xdr:from>
        <xdr:to>
          <xdr:col>8</xdr:col>
          <xdr:colOff>0</xdr:colOff>
          <xdr:row>70</xdr:row>
          <xdr:rowOff>438150</xdr:rowOff>
        </xdr:to>
        <xdr:sp macro="" textlink="">
          <xdr:nvSpPr>
            <xdr:cNvPr id="1356" name="Group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73</xdr:row>
          <xdr:rowOff>123825</xdr:rowOff>
        </xdr:from>
        <xdr:to>
          <xdr:col>4</xdr:col>
          <xdr:colOff>742950</xdr:colOff>
          <xdr:row>73</xdr:row>
          <xdr:rowOff>352425</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73</xdr:row>
          <xdr:rowOff>123825</xdr:rowOff>
        </xdr:from>
        <xdr:to>
          <xdr:col>5</xdr:col>
          <xdr:colOff>733425</xdr:colOff>
          <xdr:row>73</xdr:row>
          <xdr:rowOff>333375</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1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73</xdr:row>
          <xdr:rowOff>123825</xdr:rowOff>
        </xdr:from>
        <xdr:to>
          <xdr:col>6</xdr:col>
          <xdr:colOff>742950</xdr:colOff>
          <xdr:row>73</xdr:row>
          <xdr:rowOff>333375</xdr:rowOff>
        </xdr:to>
        <xdr:sp macro="" textlink="">
          <xdr:nvSpPr>
            <xdr:cNvPr id="1359" name="Option Button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73</xdr:row>
          <xdr:rowOff>123825</xdr:rowOff>
        </xdr:from>
        <xdr:to>
          <xdr:col>7</xdr:col>
          <xdr:colOff>733425</xdr:colOff>
          <xdr:row>73</xdr:row>
          <xdr:rowOff>333375</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66675</xdr:rowOff>
        </xdr:from>
        <xdr:to>
          <xdr:col>8</xdr:col>
          <xdr:colOff>0</xdr:colOff>
          <xdr:row>73</xdr:row>
          <xdr:rowOff>438150</xdr:rowOff>
        </xdr:to>
        <xdr:sp macro="" textlink="">
          <xdr:nvSpPr>
            <xdr:cNvPr id="1361" name="Group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76</xdr:row>
          <xdr:rowOff>123825</xdr:rowOff>
        </xdr:from>
        <xdr:to>
          <xdr:col>4</xdr:col>
          <xdr:colOff>742950</xdr:colOff>
          <xdr:row>76</xdr:row>
          <xdr:rowOff>352425</xdr:rowOff>
        </xdr:to>
        <xdr:sp macro="" textlink="">
          <xdr:nvSpPr>
            <xdr:cNvPr id="1362" name="Option Button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76</xdr:row>
          <xdr:rowOff>123825</xdr:rowOff>
        </xdr:from>
        <xdr:to>
          <xdr:col>5</xdr:col>
          <xdr:colOff>733425</xdr:colOff>
          <xdr:row>76</xdr:row>
          <xdr:rowOff>333375</xdr:rowOff>
        </xdr:to>
        <xdr:sp macro="" textlink="">
          <xdr:nvSpPr>
            <xdr:cNvPr id="1363" name="Option Button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76</xdr:row>
          <xdr:rowOff>123825</xdr:rowOff>
        </xdr:from>
        <xdr:to>
          <xdr:col>6</xdr:col>
          <xdr:colOff>742950</xdr:colOff>
          <xdr:row>76</xdr:row>
          <xdr:rowOff>333375</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76</xdr:row>
          <xdr:rowOff>123825</xdr:rowOff>
        </xdr:from>
        <xdr:to>
          <xdr:col>7</xdr:col>
          <xdr:colOff>733425</xdr:colOff>
          <xdr:row>76</xdr:row>
          <xdr:rowOff>333375</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66675</xdr:rowOff>
        </xdr:from>
        <xdr:to>
          <xdr:col>8</xdr:col>
          <xdr:colOff>0</xdr:colOff>
          <xdr:row>76</xdr:row>
          <xdr:rowOff>438150</xdr:rowOff>
        </xdr:to>
        <xdr:sp macro="" textlink="">
          <xdr:nvSpPr>
            <xdr:cNvPr id="1366" name="Group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79</xdr:row>
          <xdr:rowOff>123825</xdr:rowOff>
        </xdr:from>
        <xdr:to>
          <xdr:col>4</xdr:col>
          <xdr:colOff>742950</xdr:colOff>
          <xdr:row>79</xdr:row>
          <xdr:rowOff>352425</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79</xdr:row>
          <xdr:rowOff>123825</xdr:rowOff>
        </xdr:from>
        <xdr:to>
          <xdr:col>5</xdr:col>
          <xdr:colOff>733425</xdr:colOff>
          <xdr:row>79</xdr:row>
          <xdr:rowOff>333375</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79</xdr:row>
          <xdr:rowOff>123825</xdr:rowOff>
        </xdr:from>
        <xdr:to>
          <xdr:col>6</xdr:col>
          <xdr:colOff>742950</xdr:colOff>
          <xdr:row>79</xdr:row>
          <xdr:rowOff>333375</xdr:rowOff>
        </xdr:to>
        <xdr:sp macro="" textlink="">
          <xdr:nvSpPr>
            <xdr:cNvPr id="1369" name="Option Button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79</xdr:row>
          <xdr:rowOff>123825</xdr:rowOff>
        </xdr:from>
        <xdr:to>
          <xdr:col>7</xdr:col>
          <xdr:colOff>733425</xdr:colOff>
          <xdr:row>79</xdr:row>
          <xdr:rowOff>333375</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66675</xdr:rowOff>
        </xdr:from>
        <xdr:to>
          <xdr:col>8</xdr:col>
          <xdr:colOff>0</xdr:colOff>
          <xdr:row>79</xdr:row>
          <xdr:rowOff>438150</xdr:rowOff>
        </xdr:to>
        <xdr:sp macro="" textlink="">
          <xdr:nvSpPr>
            <xdr:cNvPr id="1371" name="Group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82</xdr:row>
          <xdr:rowOff>123825</xdr:rowOff>
        </xdr:from>
        <xdr:to>
          <xdr:col>4</xdr:col>
          <xdr:colOff>742950</xdr:colOff>
          <xdr:row>82</xdr:row>
          <xdr:rowOff>352425</xdr:rowOff>
        </xdr:to>
        <xdr:sp macro="" textlink="">
          <xdr:nvSpPr>
            <xdr:cNvPr id="1372" name="Option Button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82</xdr:row>
          <xdr:rowOff>123825</xdr:rowOff>
        </xdr:from>
        <xdr:to>
          <xdr:col>5</xdr:col>
          <xdr:colOff>733425</xdr:colOff>
          <xdr:row>82</xdr:row>
          <xdr:rowOff>333375</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82</xdr:row>
          <xdr:rowOff>123825</xdr:rowOff>
        </xdr:from>
        <xdr:to>
          <xdr:col>6</xdr:col>
          <xdr:colOff>742950</xdr:colOff>
          <xdr:row>82</xdr:row>
          <xdr:rowOff>333375</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82</xdr:row>
          <xdr:rowOff>123825</xdr:rowOff>
        </xdr:from>
        <xdr:to>
          <xdr:col>7</xdr:col>
          <xdr:colOff>733425</xdr:colOff>
          <xdr:row>82</xdr:row>
          <xdr:rowOff>333375</xdr:rowOff>
        </xdr:to>
        <xdr:sp macro="" textlink="">
          <xdr:nvSpPr>
            <xdr:cNvPr id="1375" name="Option Button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66675</xdr:rowOff>
        </xdr:from>
        <xdr:to>
          <xdr:col>8</xdr:col>
          <xdr:colOff>0</xdr:colOff>
          <xdr:row>82</xdr:row>
          <xdr:rowOff>438150</xdr:rowOff>
        </xdr:to>
        <xdr:sp macro="" textlink="">
          <xdr:nvSpPr>
            <xdr:cNvPr id="1376" name="Group Box 352" hidden="1">
              <a:extLst>
                <a:ext uri="{63B3BB69-23CF-44E3-9099-C40C66FF867C}">
                  <a14:compatExt spid="_x0000_s1376"/>
                </a:ext>
                <a:ext uri="{FF2B5EF4-FFF2-40B4-BE49-F238E27FC236}">
                  <a16:creationId xmlns:a16="http://schemas.microsoft.com/office/drawing/2014/main" id="{00000000-0008-0000-0100-00006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85</xdr:row>
          <xdr:rowOff>123825</xdr:rowOff>
        </xdr:from>
        <xdr:to>
          <xdr:col>4</xdr:col>
          <xdr:colOff>742950</xdr:colOff>
          <xdr:row>85</xdr:row>
          <xdr:rowOff>352425</xdr:rowOff>
        </xdr:to>
        <xdr:sp macro="" textlink="">
          <xdr:nvSpPr>
            <xdr:cNvPr id="1377" name="Option Button 353" hidden="1">
              <a:extLst>
                <a:ext uri="{63B3BB69-23CF-44E3-9099-C40C66FF867C}">
                  <a14:compatExt spid="_x0000_s1377"/>
                </a:ext>
                <a:ext uri="{FF2B5EF4-FFF2-40B4-BE49-F238E27FC236}">
                  <a16:creationId xmlns:a16="http://schemas.microsoft.com/office/drawing/2014/main" id="{00000000-0008-0000-01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85</xdr:row>
          <xdr:rowOff>123825</xdr:rowOff>
        </xdr:from>
        <xdr:to>
          <xdr:col>5</xdr:col>
          <xdr:colOff>733425</xdr:colOff>
          <xdr:row>85</xdr:row>
          <xdr:rowOff>333375</xdr:rowOff>
        </xdr:to>
        <xdr:sp macro="" textlink="">
          <xdr:nvSpPr>
            <xdr:cNvPr id="1378" name="Option Button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85</xdr:row>
          <xdr:rowOff>123825</xdr:rowOff>
        </xdr:from>
        <xdr:to>
          <xdr:col>6</xdr:col>
          <xdr:colOff>742950</xdr:colOff>
          <xdr:row>85</xdr:row>
          <xdr:rowOff>333375</xdr:rowOff>
        </xdr:to>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85</xdr:row>
          <xdr:rowOff>123825</xdr:rowOff>
        </xdr:from>
        <xdr:to>
          <xdr:col>7</xdr:col>
          <xdr:colOff>733425</xdr:colOff>
          <xdr:row>85</xdr:row>
          <xdr:rowOff>333375</xdr:rowOff>
        </xdr:to>
        <xdr:sp macro="" textlink="">
          <xdr:nvSpPr>
            <xdr:cNvPr id="1380" name="Option Button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66675</xdr:rowOff>
        </xdr:from>
        <xdr:to>
          <xdr:col>8</xdr:col>
          <xdr:colOff>0</xdr:colOff>
          <xdr:row>85</xdr:row>
          <xdr:rowOff>438150</xdr:rowOff>
        </xdr:to>
        <xdr:sp macro="" textlink="">
          <xdr:nvSpPr>
            <xdr:cNvPr id="1381" name="Group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88</xdr:row>
          <xdr:rowOff>123825</xdr:rowOff>
        </xdr:from>
        <xdr:to>
          <xdr:col>4</xdr:col>
          <xdr:colOff>742950</xdr:colOff>
          <xdr:row>88</xdr:row>
          <xdr:rowOff>352425</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88</xdr:row>
          <xdr:rowOff>123825</xdr:rowOff>
        </xdr:from>
        <xdr:to>
          <xdr:col>5</xdr:col>
          <xdr:colOff>733425</xdr:colOff>
          <xdr:row>88</xdr:row>
          <xdr:rowOff>333375</xdr:rowOff>
        </xdr:to>
        <xdr:sp macro="" textlink="">
          <xdr:nvSpPr>
            <xdr:cNvPr id="1383" name="Option Button 359" hidden="1">
              <a:extLst>
                <a:ext uri="{63B3BB69-23CF-44E3-9099-C40C66FF867C}">
                  <a14:compatExt spid="_x0000_s1383"/>
                </a:ext>
                <a:ext uri="{FF2B5EF4-FFF2-40B4-BE49-F238E27FC236}">
                  <a16:creationId xmlns:a16="http://schemas.microsoft.com/office/drawing/2014/main"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88</xdr:row>
          <xdr:rowOff>123825</xdr:rowOff>
        </xdr:from>
        <xdr:to>
          <xdr:col>6</xdr:col>
          <xdr:colOff>742950</xdr:colOff>
          <xdr:row>88</xdr:row>
          <xdr:rowOff>333375</xdr:rowOff>
        </xdr:to>
        <xdr:sp macro="" textlink="">
          <xdr:nvSpPr>
            <xdr:cNvPr id="1384" name="Option Button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88</xdr:row>
          <xdr:rowOff>123825</xdr:rowOff>
        </xdr:from>
        <xdr:to>
          <xdr:col>7</xdr:col>
          <xdr:colOff>733425</xdr:colOff>
          <xdr:row>88</xdr:row>
          <xdr:rowOff>333375</xdr:rowOff>
        </xdr:to>
        <xdr:sp macro="" textlink="">
          <xdr:nvSpPr>
            <xdr:cNvPr id="1385" name="Option Button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66675</xdr:rowOff>
        </xdr:from>
        <xdr:to>
          <xdr:col>8</xdr:col>
          <xdr:colOff>0</xdr:colOff>
          <xdr:row>88</xdr:row>
          <xdr:rowOff>438150</xdr:rowOff>
        </xdr:to>
        <xdr:sp macro="" textlink="">
          <xdr:nvSpPr>
            <xdr:cNvPr id="1386" name="Group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1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1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1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1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1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1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1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1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1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1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1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1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1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1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1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1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1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1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55</xdr:row>
          <xdr:rowOff>123825</xdr:rowOff>
        </xdr:from>
        <xdr:to>
          <xdr:col>8</xdr:col>
          <xdr:colOff>409575</xdr:colOff>
          <xdr:row>55</xdr:row>
          <xdr:rowOff>342900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56</xdr:row>
          <xdr:rowOff>123825</xdr:rowOff>
        </xdr:from>
        <xdr:to>
          <xdr:col>8</xdr:col>
          <xdr:colOff>409575</xdr:colOff>
          <xdr:row>56</xdr:row>
          <xdr:rowOff>342900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57</xdr:row>
          <xdr:rowOff>123825</xdr:rowOff>
        </xdr:from>
        <xdr:to>
          <xdr:col>8</xdr:col>
          <xdr:colOff>409575</xdr:colOff>
          <xdr:row>57</xdr:row>
          <xdr:rowOff>342900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58</xdr:row>
          <xdr:rowOff>123825</xdr:rowOff>
        </xdr:from>
        <xdr:to>
          <xdr:col>8</xdr:col>
          <xdr:colOff>409575</xdr:colOff>
          <xdr:row>58</xdr:row>
          <xdr:rowOff>342900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59</xdr:row>
          <xdr:rowOff>123825</xdr:rowOff>
        </xdr:from>
        <xdr:to>
          <xdr:col>8</xdr:col>
          <xdr:colOff>409575</xdr:colOff>
          <xdr:row>59</xdr:row>
          <xdr:rowOff>342900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60</xdr:row>
          <xdr:rowOff>123825</xdr:rowOff>
        </xdr:from>
        <xdr:to>
          <xdr:col>8</xdr:col>
          <xdr:colOff>409575</xdr:colOff>
          <xdr:row>60</xdr:row>
          <xdr:rowOff>342900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61</xdr:row>
          <xdr:rowOff>123825</xdr:rowOff>
        </xdr:from>
        <xdr:to>
          <xdr:col>8</xdr:col>
          <xdr:colOff>409575</xdr:colOff>
          <xdr:row>61</xdr:row>
          <xdr:rowOff>342900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62</xdr:row>
          <xdr:rowOff>123825</xdr:rowOff>
        </xdr:from>
        <xdr:to>
          <xdr:col>8</xdr:col>
          <xdr:colOff>409575</xdr:colOff>
          <xdr:row>62</xdr:row>
          <xdr:rowOff>342900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63</xdr:row>
          <xdr:rowOff>123825</xdr:rowOff>
        </xdr:from>
        <xdr:to>
          <xdr:col>8</xdr:col>
          <xdr:colOff>409575</xdr:colOff>
          <xdr:row>63</xdr:row>
          <xdr:rowOff>342900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64</xdr:row>
          <xdr:rowOff>123825</xdr:rowOff>
        </xdr:from>
        <xdr:to>
          <xdr:col>8</xdr:col>
          <xdr:colOff>409575</xdr:colOff>
          <xdr:row>64</xdr:row>
          <xdr:rowOff>342900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65</xdr:row>
          <xdr:rowOff>123825</xdr:rowOff>
        </xdr:from>
        <xdr:to>
          <xdr:col>8</xdr:col>
          <xdr:colOff>409575</xdr:colOff>
          <xdr:row>65</xdr:row>
          <xdr:rowOff>342900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66</xdr:row>
          <xdr:rowOff>123825</xdr:rowOff>
        </xdr:from>
        <xdr:to>
          <xdr:col>8</xdr:col>
          <xdr:colOff>409575</xdr:colOff>
          <xdr:row>66</xdr:row>
          <xdr:rowOff>342900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67</xdr:row>
          <xdr:rowOff>123825</xdr:rowOff>
        </xdr:from>
        <xdr:to>
          <xdr:col>8</xdr:col>
          <xdr:colOff>409575</xdr:colOff>
          <xdr:row>67</xdr:row>
          <xdr:rowOff>342900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68</xdr:row>
          <xdr:rowOff>123825</xdr:rowOff>
        </xdr:from>
        <xdr:to>
          <xdr:col>8</xdr:col>
          <xdr:colOff>409575</xdr:colOff>
          <xdr:row>68</xdr:row>
          <xdr:rowOff>342900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69</xdr:row>
          <xdr:rowOff>123825</xdr:rowOff>
        </xdr:from>
        <xdr:to>
          <xdr:col>8</xdr:col>
          <xdr:colOff>409575</xdr:colOff>
          <xdr:row>69</xdr:row>
          <xdr:rowOff>342900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70</xdr:row>
          <xdr:rowOff>123825</xdr:rowOff>
        </xdr:from>
        <xdr:to>
          <xdr:col>8</xdr:col>
          <xdr:colOff>409575</xdr:colOff>
          <xdr:row>70</xdr:row>
          <xdr:rowOff>342900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71</xdr:row>
          <xdr:rowOff>123825</xdr:rowOff>
        </xdr:from>
        <xdr:to>
          <xdr:col>8</xdr:col>
          <xdr:colOff>409575</xdr:colOff>
          <xdr:row>71</xdr:row>
          <xdr:rowOff>342900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72</xdr:row>
          <xdr:rowOff>123825</xdr:rowOff>
        </xdr:from>
        <xdr:to>
          <xdr:col>8</xdr:col>
          <xdr:colOff>409575</xdr:colOff>
          <xdr:row>72</xdr:row>
          <xdr:rowOff>342900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73</xdr:row>
          <xdr:rowOff>123825</xdr:rowOff>
        </xdr:from>
        <xdr:to>
          <xdr:col>8</xdr:col>
          <xdr:colOff>409575</xdr:colOff>
          <xdr:row>73</xdr:row>
          <xdr:rowOff>342900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74</xdr:row>
          <xdr:rowOff>123825</xdr:rowOff>
        </xdr:from>
        <xdr:to>
          <xdr:col>8</xdr:col>
          <xdr:colOff>409575</xdr:colOff>
          <xdr:row>74</xdr:row>
          <xdr:rowOff>342900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75</xdr:row>
          <xdr:rowOff>123825</xdr:rowOff>
        </xdr:from>
        <xdr:to>
          <xdr:col>8</xdr:col>
          <xdr:colOff>409575</xdr:colOff>
          <xdr:row>75</xdr:row>
          <xdr:rowOff>342900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76</xdr:row>
          <xdr:rowOff>123825</xdr:rowOff>
        </xdr:from>
        <xdr:to>
          <xdr:col>8</xdr:col>
          <xdr:colOff>409575</xdr:colOff>
          <xdr:row>76</xdr:row>
          <xdr:rowOff>342900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77</xdr:row>
          <xdr:rowOff>123825</xdr:rowOff>
        </xdr:from>
        <xdr:to>
          <xdr:col>8</xdr:col>
          <xdr:colOff>409575</xdr:colOff>
          <xdr:row>77</xdr:row>
          <xdr:rowOff>342900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78</xdr:row>
          <xdr:rowOff>123825</xdr:rowOff>
        </xdr:from>
        <xdr:to>
          <xdr:col>8</xdr:col>
          <xdr:colOff>409575</xdr:colOff>
          <xdr:row>78</xdr:row>
          <xdr:rowOff>342900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79</xdr:row>
          <xdr:rowOff>123825</xdr:rowOff>
        </xdr:from>
        <xdr:to>
          <xdr:col>8</xdr:col>
          <xdr:colOff>409575</xdr:colOff>
          <xdr:row>79</xdr:row>
          <xdr:rowOff>342900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80</xdr:row>
          <xdr:rowOff>123825</xdr:rowOff>
        </xdr:from>
        <xdr:to>
          <xdr:col>8</xdr:col>
          <xdr:colOff>409575</xdr:colOff>
          <xdr:row>80</xdr:row>
          <xdr:rowOff>342900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81</xdr:row>
          <xdr:rowOff>123825</xdr:rowOff>
        </xdr:from>
        <xdr:to>
          <xdr:col>8</xdr:col>
          <xdr:colOff>409575</xdr:colOff>
          <xdr:row>81</xdr:row>
          <xdr:rowOff>342900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82</xdr:row>
          <xdr:rowOff>123825</xdr:rowOff>
        </xdr:from>
        <xdr:to>
          <xdr:col>8</xdr:col>
          <xdr:colOff>409575</xdr:colOff>
          <xdr:row>82</xdr:row>
          <xdr:rowOff>342900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83</xdr:row>
          <xdr:rowOff>123825</xdr:rowOff>
        </xdr:from>
        <xdr:to>
          <xdr:col>8</xdr:col>
          <xdr:colOff>409575</xdr:colOff>
          <xdr:row>83</xdr:row>
          <xdr:rowOff>342900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84</xdr:row>
          <xdr:rowOff>123825</xdr:rowOff>
        </xdr:from>
        <xdr:to>
          <xdr:col>8</xdr:col>
          <xdr:colOff>409575</xdr:colOff>
          <xdr:row>84</xdr:row>
          <xdr:rowOff>342900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85</xdr:row>
          <xdr:rowOff>123825</xdr:rowOff>
        </xdr:from>
        <xdr:to>
          <xdr:col>8</xdr:col>
          <xdr:colOff>409575</xdr:colOff>
          <xdr:row>85</xdr:row>
          <xdr:rowOff>342900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86</xdr:row>
          <xdr:rowOff>123825</xdr:rowOff>
        </xdr:from>
        <xdr:to>
          <xdr:col>8</xdr:col>
          <xdr:colOff>409575</xdr:colOff>
          <xdr:row>86</xdr:row>
          <xdr:rowOff>342900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87</xdr:row>
          <xdr:rowOff>123825</xdr:rowOff>
        </xdr:from>
        <xdr:to>
          <xdr:col>8</xdr:col>
          <xdr:colOff>409575</xdr:colOff>
          <xdr:row>87</xdr:row>
          <xdr:rowOff>342900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88</xdr:row>
          <xdr:rowOff>123825</xdr:rowOff>
        </xdr:from>
        <xdr:to>
          <xdr:col>8</xdr:col>
          <xdr:colOff>409575</xdr:colOff>
          <xdr:row>88</xdr:row>
          <xdr:rowOff>342900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89</xdr:row>
          <xdr:rowOff>123825</xdr:rowOff>
        </xdr:from>
        <xdr:to>
          <xdr:col>8</xdr:col>
          <xdr:colOff>409575</xdr:colOff>
          <xdr:row>89</xdr:row>
          <xdr:rowOff>342900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90</xdr:row>
          <xdr:rowOff>123825</xdr:rowOff>
        </xdr:from>
        <xdr:to>
          <xdr:col>8</xdr:col>
          <xdr:colOff>409575</xdr:colOff>
          <xdr:row>90</xdr:row>
          <xdr:rowOff>342900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361950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16388" name="Option Button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361950</xdr:rowOff>
        </xdr:to>
        <xdr:sp macro="" textlink="">
          <xdr:nvSpPr>
            <xdr:cNvPr id="16389" name="Option Button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342900</xdr:rowOff>
        </xdr:to>
        <xdr:sp macro="" textlink="">
          <xdr:nvSpPr>
            <xdr:cNvPr id="16390" name="Option Button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342900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342900</xdr:rowOff>
        </xdr:to>
        <xdr:sp macro="" textlink="">
          <xdr:nvSpPr>
            <xdr:cNvPr id="16392" name="Option Button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361950</xdr:rowOff>
        </xdr:to>
        <xdr:sp macro="" textlink="">
          <xdr:nvSpPr>
            <xdr:cNvPr id="16393" name="Option Button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16394" name="Option Button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752475</xdr:colOff>
          <xdr:row>28</xdr:row>
          <xdr:rowOff>361950</xdr:rowOff>
        </xdr:to>
        <xdr:sp macro="" textlink="">
          <xdr:nvSpPr>
            <xdr:cNvPr id="16397" name="Option Button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16398" name="Option Button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752475</xdr:colOff>
          <xdr:row>28</xdr:row>
          <xdr:rowOff>333375</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16400" name="Option Button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752475</xdr:colOff>
          <xdr:row>34</xdr:row>
          <xdr:rowOff>361950</xdr:rowOff>
        </xdr:to>
        <xdr:sp macro="" textlink="">
          <xdr:nvSpPr>
            <xdr:cNvPr id="16405" name="Option Button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16406" name="Option Button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752475</xdr:colOff>
          <xdr:row>34</xdr:row>
          <xdr:rowOff>333375</xdr:rowOff>
        </xdr:to>
        <xdr:sp macro="" textlink="">
          <xdr:nvSpPr>
            <xdr:cNvPr id="16407" name="Option Button 23" hidden="1">
              <a:extLst>
                <a:ext uri="{63B3BB69-23CF-44E3-9099-C40C66FF867C}">
                  <a14:compatExt spid="_x0000_s16407"/>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16408" name="Option Button 24" hidden="1">
              <a:extLst>
                <a:ext uri="{63B3BB69-23CF-44E3-9099-C40C66FF867C}">
                  <a14:compatExt spid="_x0000_s16408"/>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16409" name="Group Box 25" hidden="1">
              <a:extLst>
                <a:ext uri="{63B3BB69-23CF-44E3-9099-C40C66FF867C}">
                  <a14:compatExt spid="_x0000_s16409"/>
                </a:ext>
                <a:ext uri="{FF2B5EF4-FFF2-40B4-BE49-F238E27FC236}">
                  <a16:creationId xmlns:a16="http://schemas.microsoft.com/office/drawing/2014/main" id="{00000000-0008-0000-0200-00001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16410" name="Group Box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16411" name="Group Box 27" hidden="1">
              <a:extLst>
                <a:ext uri="{63B3BB69-23CF-44E3-9099-C40C66FF867C}">
                  <a14:compatExt spid="_x0000_s16411"/>
                </a:ext>
                <a:ext uri="{FF2B5EF4-FFF2-40B4-BE49-F238E27FC236}">
                  <a16:creationId xmlns:a16="http://schemas.microsoft.com/office/drawing/2014/main" id="{00000000-0008-0000-0200-00001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361950</xdr:rowOff>
        </xdr:to>
        <xdr:sp macro="" textlink="">
          <xdr:nvSpPr>
            <xdr:cNvPr id="16414" name="Option Button 30" hidden="1">
              <a:extLst>
                <a:ext uri="{63B3BB69-23CF-44E3-9099-C40C66FF867C}">
                  <a14:compatExt spid="_x0000_s16414"/>
                </a:ext>
                <a:ext uri="{FF2B5EF4-FFF2-40B4-BE49-F238E27FC236}">
                  <a16:creationId xmlns:a16="http://schemas.microsoft.com/office/drawing/2014/main" id="{00000000-0008-0000-02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2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16416" name="Option Button 32" hidden="1">
              <a:extLst>
                <a:ext uri="{63B3BB69-23CF-44E3-9099-C40C66FF867C}">
                  <a14:compatExt spid="_x0000_s16416"/>
                </a:ext>
                <a:ext uri="{FF2B5EF4-FFF2-40B4-BE49-F238E27FC236}">
                  <a16:creationId xmlns:a16="http://schemas.microsoft.com/office/drawing/2014/main" id="{00000000-0008-0000-02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16417" name="Option Button 33" hidden="1">
              <a:extLst>
                <a:ext uri="{63B3BB69-23CF-44E3-9099-C40C66FF867C}">
                  <a14:compatExt spid="_x0000_s16417"/>
                </a:ext>
                <a:ext uri="{FF2B5EF4-FFF2-40B4-BE49-F238E27FC236}">
                  <a16:creationId xmlns:a16="http://schemas.microsoft.com/office/drawing/2014/main" id="{00000000-0008-0000-02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16418" name="Group Box 34" hidden="1">
              <a:extLst>
                <a:ext uri="{63B3BB69-23CF-44E3-9099-C40C66FF867C}">
                  <a14:compatExt spid="_x0000_s16418"/>
                </a:ext>
                <a:ext uri="{FF2B5EF4-FFF2-40B4-BE49-F238E27FC236}">
                  <a16:creationId xmlns:a16="http://schemas.microsoft.com/office/drawing/2014/main" id="{00000000-0008-0000-0200-00002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16419" name="Group Box 35" hidden="1">
              <a:extLst>
                <a:ext uri="{63B3BB69-23CF-44E3-9099-C40C66FF867C}">
                  <a14:compatExt spid="_x0000_s16419"/>
                </a:ext>
                <a:ext uri="{FF2B5EF4-FFF2-40B4-BE49-F238E27FC236}">
                  <a16:creationId xmlns:a16="http://schemas.microsoft.com/office/drawing/2014/main" id="{00000000-0008-0000-0200-00002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361950</xdr:rowOff>
        </xdr:to>
        <xdr:sp macro="" textlink="">
          <xdr:nvSpPr>
            <xdr:cNvPr id="16420" name="Option Button 36" hidden="1">
              <a:extLst>
                <a:ext uri="{63B3BB69-23CF-44E3-9099-C40C66FF867C}">
                  <a14:compatExt spid="_x0000_s16420"/>
                </a:ext>
                <a:ext uri="{FF2B5EF4-FFF2-40B4-BE49-F238E27FC236}">
                  <a16:creationId xmlns:a16="http://schemas.microsoft.com/office/drawing/2014/main" id="{00000000-0008-0000-02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16421" name="Option Button 37" hidden="1">
              <a:extLst>
                <a:ext uri="{63B3BB69-23CF-44E3-9099-C40C66FF867C}">
                  <a14:compatExt spid="_x0000_s16421"/>
                </a:ext>
                <a:ext uri="{FF2B5EF4-FFF2-40B4-BE49-F238E27FC236}">
                  <a16:creationId xmlns:a16="http://schemas.microsoft.com/office/drawing/2014/main" id="{00000000-0008-0000-02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16422" name="Option Button 38" hidden="1">
              <a:extLst>
                <a:ext uri="{63B3BB69-23CF-44E3-9099-C40C66FF867C}">
                  <a14:compatExt spid="_x0000_s16422"/>
                </a:ext>
                <a:ext uri="{FF2B5EF4-FFF2-40B4-BE49-F238E27FC236}">
                  <a16:creationId xmlns:a16="http://schemas.microsoft.com/office/drawing/2014/main" id="{00000000-0008-0000-02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16423" name="Option Button 39" hidden="1">
              <a:extLst>
                <a:ext uri="{63B3BB69-23CF-44E3-9099-C40C66FF867C}">
                  <a14:compatExt spid="_x0000_s16423"/>
                </a:ext>
                <a:ext uri="{FF2B5EF4-FFF2-40B4-BE49-F238E27FC236}">
                  <a16:creationId xmlns:a16="http://schemas.microsoft.com/office/drawing/2014/main" id="{00000000-0008-0000-02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16424" name="Group Box 40" hidden="1">
              <a:extLst>
                <a:ext uri="{63B3BB69-23CF-44E3-9099-C40C66FF867C}">
                  <a14:compatExt spid="_x0000_s16424"/>
                </a:ext>
                <a:ext uri="{FF2B5EF4-FFF2-40B4-BE49-F238E27FC236}">
                  <a16:creationId xmlns:a16="http://schemas.microsoft.com/office/drawing/2014/main" id="{00000000-0008-0000-0200-00002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361950</xdr:rowOff>
        </xdr:to>
        <xdr:sp macro="" textlink="">
          <xdr:nvSpPr>
            <xdr:cNvPr id="16425" name="Option Button 41" hidden="1">
              <a:extLst>
                <a:ext uri="{63B3BB69-23CF-44E3-9099-C40C66FF867C}">
                  <a14:compatExt spid="_x0000_s16425"/>
                </a:ext>
                <a:ext uri="{FF2B5EF4-FFF2-40B4-BE49-F238E27FC236}">
                  <a16:creationId xmlns:a16="http://schemas.microsoft.com/office/drawing/2014/main" id="{00000000-0008-0000-02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16426" name="Option Button 42" hidden="1">
              <a:extLst>
                <a:ext uri="{63B3BB69-23CF-44E3-9099-C40C66FF867C}">
                  <a14:compatExt spid="_x0000_s16426"/>
                </a:ext>
                <a:ext uri="{FF2B5EF4-FFF2-40B4-BE49-F238E27FC236}">
                  <a16:creationId xmlns:a16="http://schemas.microsoft.com/office/drawing/2014/main" id="{00000000-0008-0000-02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16427" name="Option Button 43" hidden="1">
              <a:extLst>
                <a:ext uri="{63B3BB69-23CF-44E3-9099-C40C66FF867C}">
                  <a14:compatExt spid="_x0000_s16427"/>
                </a:ext>
                <a:ext uri="{FF2B5EF4-FFF2-40B4-BE49-F238E27FC236}">
                  <a16:creationId xmlns:a16="http://schemas.microsoft.com/office/drawing/2014/main" id="{00000000-0008-0000-02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16428" name="Option Button 44" hidden="1">
              <a:extLst>
                <a:ext uri="{63B3BB69-23CF-44E3-9099-C40C66FF867C}">
                  <a14:compatExt spid="_x0000_s16428"/>
                </a:ext>
                <a:ext uri="{FF2B5EF4-FFF2-40B4-BE49-F238E27FC236}">
                  <a16:creationId xmlns:a16="http://schemas.microsoft.com/office/drawing/2014/main" id="{00000000-0008-0000-02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0</xdr:colOff>
          <xdr:row>49</xdr:row>
          <xdr:rowOff>438150</xdr:rowOff>
        </xdr:to>
        <xdr:sp macro="" textlink="">
          <xdr:nvSpPr>
            <xdr:cNvPr id="16429" name="Group Box 45" hidden="1">
              <a:extLst>
                <a:ext uri="{63B3BB69-23CF-44E3-9099-C40C66FF867C}">
                  <a14:compatExt spid="_x0000_s16429"/>
                </a:ext>
                <a:ext uri="{FF2B5EF4-FFF2-40B4-BE49-F238E27FC236}">
                  <a16:creationId xmlns:a16="http://schemas.microsoft.com/office/drawing/2014/main" id="{00000000-0008-0000-0200-00002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361950</xdr:rowOff>
        </xdr:to>
        <xdr:sp macro="" textlink="">
          <xdr:nvSpPr>
            <xdr:cNvPr id="16430" name="Option Button 46" hidden="1">
              <a:extLst>
                <a:ext uri="{63B3BB69-23CF-44E3-9099-C40C66FF867C}">
                  <a14:compatExt spid="_x0000_s16430"/>
                </a:ext>
                <a:ext uri="{FF2B5EF4-FFF2-40B4-BE49-F238E27FC236}">
                  <a16:creationId xmlns:a16="http://schemas.microsoft.com/office/drawing/2014/main" id="{00000000-0008-0000-02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16431" name="Option Button 47" hidden="1">
              <a:extLst>
                <a:ext uri="{63B3BB69-23CF-44E3-9099-C40C66FF867C}">
                  <a14:compatExt spid="_x0000_s16431"/>
                </a:ext>
                <a:ext uri="{FF2B5EF4-FFF2-40B4-BE49-F238E27FC236}">
                  <a16:creationId xmlns:a16="http://schemas.microsoft.com/office/drawing/2014/main" id="{00000000-0008-0000-02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16432" name="Option Button 48" hidden="1">
              <a:extLst>
                <a:ext uri="{63B3BB69-23CF-44E3-9099-C40C66FF867C}">
                  <a14:compatExt spid="_x0000_s16432"/>
                </a:ext>
                <a:ext uri="{FF2B5EF4-FFF2-40B4-BE49-F238E27FC236}">
                  <a16:creationId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52</xdr:row>
          <xdr:rowOff>123825</xdr:rowOff>
        </xdr:from>
        <xdr:to>
          <xdr:col>7</xdr:col>
          <xdr:colOff>733425</xdr:colOff>
          <xdr:row>52</xdr:row>
          <xdr:rowOff>333375</xdr:rowOff>
        </xdr:to>
        <xdr:sp macro="" textlink="">
          <xdr:nvSpPr>
            <xdr:cNvPr id="16433" name="Option Button 49" hidden="1">
              <a:extLst>
                <a:ext uri="{63B3BB69-23CF-44E3-9099-C40C66FF867C}">
                  <a14:compatExt spid="_x0000_s16433"/>
                </a:ext>
                <a:ext uri="{FF2B5EF4-FFF2-40B4-BE49-F238E27FC236}">
                  <a16:creationId xmlns:a16="http://schemas.microsoft.com/office/drawing/2014/main" id="{00000000-0008-0000-02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0</xdr:colOff>
          <xdr:row>52</xdr:row>
          <xdr:rowOff>438150</xdr:rowOff>
        </xdr:to>
        <xdr:sp macro="" textlink="">
          <xdr:nvSpPr>
            <xdr:cNvPr id="16434" name="Group Box 50" hidden="1">
              <a:extLst>
                <a:ext uri="{63B3BB69-23CF-44E3-9099-C40C66FF867C}">
                  <a14:compatExt spid="_x0000_s16434"/>
                </a:ext>
                <a:ext uri="{FF2B5EF4-FFF2-40B4-BE49-F238E27FC236}">
                  <a16:creationId xmlns:a16="http://schemas.microsoft.com/office/drawing/2014/main" id="{00000000-0008-0000-0200-00003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55</xdr:row>
          <xdr:rowOff>123825</xdr:rowOff>
        </xdr:from>
        <xdr:to>
          <xdr:col>4</xdr:col>
          <xdr:colOff>742950</xdr:colOff>
          <xdr:row>55</xdr:row>
          <xdr:rowOff>361950</xdr:rowOff>
        </xdr:to>
        <xdr:sp macro="" textlink="">
          <xdr:nvSpPr>
            <xdr:cNvPr id="16435" name="Option Button 51" hidden="1">
              <a:extLst>
                <a:ext uri="{63B3BB69-23CF-44E3-9099-C40C66FF867C}">
                  <a14:compatExt spid="_x0000_s16435"/>
                </a:ext>
                <a:ext uri="{FF2B5EF4-FFF2-40B4-BE49-F238E27FC236}">
                  <a16:creationId xmlns:a16="http://schemas.microsoft.com/office/drawing/2014/main" id="{00000000-0008-0000-02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55</xdr:row>
          <xdr:rowOff>123825</xdr:rowOff>
        </xdr:from>
        <xdr:to>
          <xdr:col>5</xdr:col>
          <xdr:colOff>733425</xdr:colOff>
          <xdr:row>55</xdr:row>
          <xdr:rowOff>333375</xdr:rowOff>
        </xdr:to>
        <xdr:sp macro="" textlink="">
          <xdr:nvSpPr>
            <xdr:cNvPr id="16436" name="Option Button 52" hidden="1">
              <a:extLst>
                <a:ext uri="{63B3BB69-23CF-44E3-9099-C40C66FF867C}">
                  <a14:compatExt spid="_x0000_s16436"/>
                </a:ext>
                <a:ext uri="{FF2B5EF4-FFF2-40B4-BE49-F238E27FC236}">
                  <a16:creationId xmlns:a16="http://schemas.microsoft.com/office/drawing/2014/main" id="{00000000-0008-0000-02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55</xdr:row>
          <xdr:rowOff>123825</xdr:rowOff>
        </xdr:from>
        <xdr:to>
          <xdr:col>6</xdr:col>
          <xdr:colOff>742950</xdr:colOff>
          <xdr:row>55</xdr:row>
          <xdr:rowOff>333375</xdr:rowOff>
        </xdr:to>
        <xdr:sp macro="" textlink="">
          <xdr:nvSpPr>
            <xdr:cNvPr id="16437" name="Option Button 53" hidden="1">
              <a:extLst>
                <a:ext uri="{63B3BB69-23CF-44E3-9099-C40C66FF867C}">
                  <a14:compatExt spid="_x0000_s16437"/>
                </a:ext>
                <a:ext uri="{FF2B5EF4-FFF2-40B4-BE49-F238E27FC236}">
                  <a16:creationId xmlns:a16="http://schemas.microsoft.com/office/drawing/2014/main" id="{00000000-0008-0000-02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55</xdr:row>
          <xdr:rowOff>123825</xdr:rowOff>
        </xdr:from>
        <xdr:to>
          <xdr:col>7</xdr:col>
          <xdr:colOff>733425</xdr:colOff>
          <xdr:row>55</xdr:row>
          <xdr:rowOff>333375</xdr:rowOff>
        </xdr:to>
        <xdr:sp macro="" textlink="">
          <xdr:nvSpPr>
            <xdr:cNvPr id="16438" name="Option Button 54" hidden="1">
              <a:extLst>
                <a:ext uri="{63B3BB69-23CF-44E3-9099-C40C66FF867C}">
                  <a14:compatExt spid="_x0000_s16438"/>
                </a:ext>
                <a:ext uri="{FF2B5EF4-FFF2-40B4-BE49-F238E27FC236}">
                  <a16:creationId xmlns:a16="http://schemas.microsoft.com/office/drawing/2014/main" id="{00000000-0008-0000-02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66675</xdr:rowOff>
        </xdr:from>
        <xdr:to>
          <xdr:col>8</xdr:col>
          <xdr:colOff>0</xdr:colOff>
          <xdr:row>55</xdr:row>
          <xdr:rowOff>438150</xdr:rowOff>
        </xdr:to>
        <xdr:sp macro="" textlink="">
          <xdr:nvSpPr>
            <xdr:cNvPr id="16439" name="Group Box 55" hidden="1">
              <a:extLst>
                <a:ext uri="{63B3BB69-23CF-44E3-9099-C40C66FF867C}">
                  <a14:compatExt spid="_x0000_s16439"/>
                </a:ext>
                <a:ext uri="{FF2B5EF4-FFF2-40B4-BE49-F238E27FC236}">
                  <a16:creationId xmlns:a16="http://schemas.microsoft.com/office/drawing/2014/main" id="{00000000-0008-0000-0200-00003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82</xdr:row>
          <xdr:rowOff>123825</xdr:rowOff>
        </xdr:from>
        <xdr:to>
          <xdr:col>4</xdr:col>
          <xdr:colOff>742950</xdr:colOff>
          <xdr:row>82</xdr:row>
          <xdr:rowOff>361950</xdr:rowOff>
        </xdr:to>
        <xdr:sp macro="" textlink="">
          <xdr:nvSpPr>
            <xdr:cNvPr id="16440" name="Option Button 56" hidden="1">
              <a:extLst>
                <a:ext uri="{63B3BB69-23CF-44E3-9099-C40C66FF867C}">
                  <a14:compatExt spid="_x0000_s16440"/>
                </a:ext>
                <a:ext uri="{FF2B5EF4-FFF2-40B4-BE49-F238E27FC236}">
                  <a16:creationId xmlns:a16="http://schemas.microsoft.com/office/drawing/2014/main" id="{00000000-0008-0000-02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82</xdr:row>
          <xdr:rowOff>123825</xdr:rowOff>
        </xdr:from>
        <xdr:to>
          <xdr:col>5</xdr:col>
          <xdr:colOff>733425</xdr:colOff>
          <xdr:row>82</xdr:row>
          <xdr:rowOff>333375</xdr:rowOff>
        </xdr:to>
        <xdr:sp macro="" textlink="">
          <xdr:nvSpPr>
            <xdr:cNvPr id="16441" name="Option Button 57" hidden="1">
              <a:extLst>
                <a:ext uri="{63B3BB69-23CF-44E3-9099-C40C66FF867C}">
                  <a14:compatExt spid="_x0000_s16441"/>
                </a:ext>
                <a:ext uri="{FF2B5EF4-FFF2-40B4-BE49-F238E27FC236}">
                  <a16:creationId xmlns:a16="http://schemas.microsoft.com/office/drawing/2014/main" id="{00000000-0008-0000-02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82</xdr:row>
          <xdr:rowOff>123825</xdr:rowOff>
        </xdr:from>
        <xdr:to>
          <xdr:col>6</xdr:col>
          <xdr:colOff>742950</xdr:colOff>
          <xdr:row>82</xdr:row>
          <xdr:rowOff>333375</xdr:rowOff>
        </xdr:to>
        <xdr:sp macro="" textlink="">
          <xdr:nvSpPr>
            <xdr:cNvPr id="16442" name="Option Button 58" hidden="1">
              <a:extLst>
                <a:ext uri="{63B3BB69-23CF-44E3-9099-C40C66FF867C}">
                  <a14:compatExt spid="_x0000_s16442"/>
                </a:ext>
                <a:ext uri="{FF2B5EF4-FFF2-40B4-BE49-F238E27FC236}">
                  <a16:creationId xmlns:a16="http://schemas.microsoft.com/office/drawing/2014/main" id="{00000000-0008-0000-02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82</xdr:row>
          <xdr:rowOff>123825</xdr:rowOff>
        </xdr:from>
        <xdr:to>
          <xdr:col>7</xdr:col>
          <xdr:colOff>733425</xdr:colOff>
          <xdr:row>82</xdr:row>
          <xdr:rowOff>333375</xdr:rowOff>
        </xdr:to>
        <xdr:sp macro="" textlink="">
          <xdr:nvSpPr>
            <xdr:cNvPr id="16443" name="Option Button 59" hidden="1">
              <a:extLst>
                <a:ext uri="{63B3BB69-23CF-44E3-9099-C40C66FF867C}">
                  <a14:compatExt spid="_x0000_s16443"/>
                </a:ext>
                <a:ext uri="{FF2B5EF4-FFF2-40B4-BE49-F238E27FC236}">
                  <a16:creationId xmlns:a16="http://schemas.microsoft.com/office/drawing/2014/main" id="{00000000-0008-0000-02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66675</xdr:rowOff>
        </xdr:from>
        <xdr:to>
          <xdr:col>8</xdr:col>
          <xdr:colOff>0</xdr:colOff>
          <xdr:row>82</xdr:row>
          <xdr:rowOff>438150</xdr:rowOff>
        </xdr:to>
        <xdr:sp macro="" textlink="">
          <xdr:nvSpPr>
            <xdr:cNvPr id="16444" name="Group Box 60" hidden="1">
              <a:extLst>
                <a:ext uri="{63B3BB69-23CF-44E3-9099-C40C66FF867C}">
                  <a14:compatExt spid="_x0000_s16444"/>
                </a:ext>
                <a:ext uri="{FF2B5EF4-FFF2-40B4-BE49-F238E27FC236}">
                  <a16:creationId xmlns:a16="http://schemas.microsoft.com/office/drawing/2014/main" id="{00000000-0008-0000-0200-00003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85</xdr:row>
          <xdr:rowOff>123825</xdr:rowOff>
        </xdr:from>
        <xdr:to>
          <xdr:col>4</xdr:col>
          <xdr:colOff>742950</xdr:colOff>
          <xdr:row>85</xdr:row>
          <xdr:rowOff>361950</xdr:rowOff>
        </xdr:to>
        <xdr:sp macro="" textlink="">
          <xdr:nvSpPr>
            <xdr:cNvPr id="16445" name="Option Button 61" hidden="1">
              <a:extLst>
                <a:ext uri="{63B3BB69-23CF-44E3-9099-C40C66FF867C}">
                  <a14:compatExt spid="_x0000_s16445"/>
                </a:ext>
                <a:ext uri="{FF2B5EF4-FFF2-40B4-BE49-F238E27FC236}">
                  <a16:creationId xmlns:a16="http://schemas.microsoft.com/office/drawing/2014/main" id="{00000000-0008-0000-02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85</xdr:row>
          <xdr:rowOff>123825</xdr:rowOff>
        </xdr:from>
        <xdr:to>
          <xdr:col>5</xdr:col>
          <xdr:colOff>733425</xdr:colOff>
          <xdr:row>85</xdr:row>
          <xdr:rowOff>333375</xdr:rowOff>
        </xdr:to>
        <xdr:sp macro="" textlink="">
          <xdr:nvSpPr>
            <xdr:cNvPr id="16446" name="Option Button 62" hidden="1">
              <a:extLst>
                <a:ext uri="{63B3BB69-23CF-44E3-9099-C40C66FF867C}">
                  <a14:compatExt spid="_x0000_s16446"/>
                </a:ext>
                <a:ext uri="{FF2B5EF4-FFF2-40B4-BE49-F238E27FC236}">
                  <a16:creationId xmlns:a16="http://schemas.microsoft.com/office/drawing/2014/main" id="{00000000-0008-0000-02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85</xdr:row>
          <xdr:rowOff>123825</xdr:rowOff>
        </xdr:from>
        <xdr:to>
          <xdr:col>6</xdr:col>
          <xdr:colOff>742950</xdr:colOff>
          <xdr:row>85</xdr:row>
          <xdr:rowOff>333375</xdr:rowOff>
        </xdr:to>
        <xdr:sp macro="" textlink="">
          <xdr:nvSpPr>
            <xdr:cNvPr id="16447" name="Option Button 63" hidden="1">
              <a:extLst>
                <a:ext uri="{63B3BB69-23CF-44E3-9099-C40C66FF867C}">
                  <a14:compatExt spid="_x0000_s16447"/>
                </a:ext>
                <a:ext uri="{FF2B5EF4-FFF2-40B4-BE49-F238E27FC236}">
                  <a16:creationId xmlns:a16="http://schemas.microsoft.com/office/drawing/2014/main" id="{00000000-0008-0000-02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85</xdr:row>
          <xdr:rowOff>123825</xdr:rowOff>
        </xdr:from>
        <xdr:to>
          <xdr:col>7</xdr:col>
          <xdr:colOff>733425</xdr:colOff>
          <xdr:row>85</xdr:row>
          <xdr:rowOff>333375</xdr:rowOff>
        </xdr:to>
        <xdr:sp macro="" textlink="">
          <xdr:nvSpPr>
            <xdr:cNvPr id="16448" name="Option Button 64" hidden="1">
              <a:extLst>
                <a:ext uri="{63B3BB69-23CF-44E3-9099-C40C66FF867C}">
                  <a14:compatExt spid="_x0000_s16448"/>
                </a:ext>
                <a:ext uri="{FF2B5EF4-FFF2-40B4-BE49-F238E27FC236}">
                  <a16:creationId xmlns:a16="http://schemas.microsoft.com/office/drawing/2014/main" id="{00000000-0008-0000-02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66675</xdr:rowOff>
        </xdr:from>
        <xdr:to>
          <xdr:col>8</xdr:col>
          <xdr:colOff>0</xdr:colOff>
          <xdr:row>85</xdr:row>
          <xdr:rowOff>438150</xdr:rowOff>
        </xdr:to>
        <xdr:sp macro="" textlink="">
          <xdr:nvSpPr>
            <xdr:cNvPr id="16449" name="Group Box 65" hidden="1">
              <a:extLst>
                <a:ext uri="{63B3BB69-23CF-44E3-9099-C40C66FF867C}">
                  <a14:compatExt spid="_x0000_s16449"/>
                </a:ext>
                <a:ext uri="{FF2B5EF4-FFF2-40B4-BE49-F238E27FC236}">
                  <a16:creationId xmlns:a16="http://schemas.microsoft.com/office/drawing/2014/main" id="{00000000-0008-0000-0200-00004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88</xdr:row>
          <xdr:rowOff>123825</xdr:rowOff>
        </xdr:from>
        <xdr:to>
          <xdr:col>4</xdr:col>
          <xdr:colOff>742950</xdr:colOff>
          <xdr:row>88</xdr:row>
          <xdr:rowOff>361950</xdr:rowOff>
        </xdr:to>
        <xdr:sp macro="" textlink="">
          <xdr:nvSpPr>
            <xdr:cNvPr id="16450" name="Option Button 66" hidden="1">
              <a:extLst>
                <a:ext uri="{63B3BB69-23CF-44E3-9099-C40C66FF867C}">
                  <a14:compatExt spid="_x0000_s16450"/>
                </a:ext>
                <a:ext uri="{FF2B5EF4-FFF2-40B4-BE49-F238E27FC236}">
                  <a16:creationId xmlns:a16="http://schemas.microsoft.com/office/drawing/2014/main" id="{00000000-0008-0000-02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88</xdr:row>
          <xdr:rowOff>123825</xdr:rowOff>
        </xdr:from>
        <xdr:to>
          <xdr:col>5</xdr:col>
          <xdr:colOff>733425</xdr:colOff>
          <xdr:row>88</xdr:row>
          <xdr:rowOff>333375</xdr:rowOff>
        </xdr:to>
        <xdr:sp macro="" textlink="">
          <xdr:nvSpPr>
            <xdr:cNvPr id="16451" name="Option Button 67" hidden="1">
              <a:extLst>
                <a:ext uri="{63B3BB69-23CF-44E3-9099-C40C66FF867C}">
                  <a14:compatExt spid="_x0000_s16451"/>
                </a:ext>
                <a:ext uri="{FF2B5EF4-FFF2-40B4-BE49-F238E27FC236}">
                  <a16:creationId xmlns:a16="http://schemas.microsoft.com/office/drawing/2014/main" id="{00000000-0008-0000-02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88</xdr:row>
          <xdr:rowOff>123825</xdr:rowOff>
        </xdr:from>
        <xdr:to>
          <xdr:col>6</xdr:col>
          <xdr:colOff>742950</xdr:colOff>
          <xdr:row>88</xdr:row>
          <xdr:rowOff>333375</xdr:rowOff>
        </xdr:to>
        <xdr:sp macro="" textlink="">
          <xdr:nvSpPr>
            <xdr:cNvPr id="16452" name="Option Button 68" hidden="1">
              <a:extLst>
                <a:ext uri="{63B3BB69-23CF-44E3-9099-C40C66FF867C}">
                  <a14:compatExt spid="_x0000_s16452"/>
                </a:ext>
                <a:ext uri="{FF2B5EF4-FFF2-40B4-BE49-F238E27FC236}">
                  <a16:creationId xmlns:a16="http://schemas.microsoft.com/office/drawing/2014/main" id="{00000000-0008-0000-02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88</xdr:row>
          <xdr:rowOff>123825</xdr:rowOff>
        </xdr:from>
        <xdr:to>
          <xdr:col>7</xdr:col>
          <xdr:colOff>733425</xdr:colOff>
          <xdr:row>88</xdr:row>
          <xdr:rowOff>333375</xdr:rowOff>
        </xdr:to>
        <xdr:sp macro="" textlink="">
          <xdr:nvSpPr>
            <xdr:cNvPr id="16453" name="Option Button 69" hidden="1">
              <a:extLst>
                <a:ext uri="{63B3BB69-23CF-44E3-9099-C40C66FF867C}">
                  <a14:compatExt spid="_x0000_s16453"/>
                </a:ext>
                <a:ext uri="{FF2B5EF4-FFF2-40B4-BE49-F238E27FC236}">
                  <a16:creationId xmlns:a16="http://schemas.microsoft.com/office/drawing/2014/main" id="{00000000-0008-0000-02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66675</xdr:rowOff>
        </xdr:from>
        <xdr:to>
          <xdr:col>8</xdr:col>
          <xdr:colOff>0</xdr:colOff>
          <xdr:row>88</xdr:row>
          <xdr:rowOff>438150</xdr:rowOff>
        </xdr:to>
        <xdr:sp macro="" textlink="">
          <xdr:nvSpPr>
            <xdr:cNvPr id="16454" name="Group Box 70" hidden="1">
              <a:extLst>
                <a:ext uri="{63B3BB69-23CF-44E3-9099-C40C66FF867C}">
                  <a14:compatExt spid="_x0000_s16454"/>
                </a:ext>
                <a:ext uri="{FF2B5EF4-FFF2-40B4-BE49-F238E27FC236}">
                  <a16:creationId xmlns:a16="http://schemas.microsoft.com/office/drawing/2014/main" id="{00000000-0008-0000-0200-00004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91</xdr:row>
          <xdr:rowOff>123825</xdr:rowOff>
        </xdr:from>
        <xdr:to>
          <xdr:col>4</xdr:col>
          <xdr:colOff>742950</xdr:colOff>
          <xdr:row>91</xdr:row>
          <xdr:rowOff>361950</xdr:rowOff>
        </xdr:to>
        <xdr:sp macro="" textlink="">
          <xdr:nvSpPr>
            <xdr:cNvPr id="16455" name="Option Button 71" hidden="1">
              <a:extLst>
                <a:ext uri="{63B3BB69-23CF-44E3-9099-C40C66FF867C}">
                  <a14:compatExt spid="_x0000_s16455"/>
                </a:ext>
                <a:ext uri="{FF2B5EF4-FFF2-40B4-BE49-F238E27FC236}">
                  <a16:creationId xmlns:a16="http://schemas.microsoft.com/office/drawing/2014/main" id="{00000000-0008-0000-02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91</xdr:row>
          <xdr:rowOff>123825</xdr:rowOff>
        </xdr:from>
        <xdr:to>
          <xdr:col>5</xdr:col>
          <xdr:colOff>733425</xdr:colOff>
          <xdr:row>91</xdr:row>
          <xdr:rowOff>333375</xdr:rowOff>
        </xdr:to>
        <xdr:sp macro="" textlink="">
          <xdr:nvSpPr>
            <xdr:cNvPr id="16456" name="Option Button 72" hidden="1">
              <a:extLst>
                <a:ext uri="{63B3BB69-23CF-44E3-9099-C40C66FF867C}">
                  <a14:compatExt spid="_x0000_s16456"/>
                </a:ext>
                <a:ext uri="{FF2B5EF4-FFF2-40B4-BE49-F238E27FC236}">
                  <a16:creationId xmlns:a16="http://schemas.microsoft.com/office/drawing/2014/main" id="{00000000-0008-0000-02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91</xdr:row>
          <xdr:rowOff>123825</xdr:rowOff>
        </xdr:from>
        <xdr:to>
          <xdr:col>6</xdr:col>
          <xdr:colOff>742950</xdr:colOff>
          <xdr:row>91</xdr:row>
          <xdr:rowOff>333375</xdr:rowOff>
        </xdr:to>
        <xdr:sp macro="" textlink="">
          <xdr:nvSpPr>
            <xdr:cNvPr id="16457" name="Option Button 73" hidden="1">
              <a:extLst>
                <a:ext uri="{63B3BB69-23CF-44E3-9099-C40C66FF867C}">
                  <a14:compatExt spid="_x0000_s16457"/>
                </a:ext>
                <a:ext uri="{FF2B5EF4-FFF2-40B4-BE49-F238E27FC236}">
                  <a16:creationId xmlns:a16="http://schemas.microsoft.com/office/drawing/2014/main" id="{00000000-0008-0000-02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91</xdr:row>
          <xdr:rowOff>123825</xdr:rowOff>
        </xdr:from>
        <xdr:to>
          <xdr:col>7</xdr:col>
          <xdr:colOff>733425</xdr:colOff>
          <xdr:row>91</xdr:row>
          <xdr:rowOff>333375</xdr:rowOff>
        </xdr:to>
        <xdr:sp macro="" textlink="">
          <xdr:nvSpPr>
            <xdr:cNvPr id="16458" name="Option Button 74" hidden="1">
              <a:extLst>
                <a:ext uri="{63B3BB69-23CF-44E3-9099-C40C66FF867C}">
                  <a14:compatExt spid="_x0000_s16458"/>
                </a:ext>
                <a:ext uri="{FF2B5EF4-FFF2-40B4-BE49-F238E27FC236}">
                  <a16:creationId xmlns:a16="http://schemas.microsoft.com/office/drawing/2014/main" id="{00000000-0008-0000-02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66675</xdr:rowOff>
        </xdr:from>
        <xdr:to>
          <xdr:col>8</xdr:col>
          <xdr:colOff>0</xdr:colOff>
          <xdr:row>91</xdr:row>
          <xdr:rowOff>438150</xdr:rowOff>
        </xdr:to>
        <xdr:sp macro="" textlink="">
          <xdr:nvSpPr>
            <xdr:cNvPr id="16459" name="Group Box 75" hidden="1">
              <a:extLst>
                <a:ext uri="{63B3BB69-23CF-44E3-9099-C40C66FF867C}">
                  <a14:compatExt spid="_x0000_s16459"/>
                </a:ext>
                <a:ext uri="{FF2B5EF4-FFF2-40B4-BE49-F238E27FC236}">
                  <a16:creationId xmlns:a16="http://schemas.microsoft.com/office/drawing/2014/main" id="{00000000-0008-0000-0200-00004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94</xdr:row>
          <xdr:rowOff>123825</xdr:rowOff>
        </xdr:from>
        <xdr:to>
          <xdr:col>4</xdr:col>
          <xdr:colOff>742950</xdr:colOff>
          <xdr:row>94</xdr:row>
          <xdr:rowOff>361950</xdr:rowOff>
        </xdr:to>
        <xdr:sp macro="" textlink="">
          <xdr:nvSpPr>
            <xdr:cNvPr id="16460" name="Option Button 76" hidden="1">
              <a:extLst>
                <a:ext uri="{63B3BB69-23CF-44E3-9099-C40C66FF867C}">
                  <a14:compatExt spid="_x0000_s16460"/>
                </a:ext>
                <a:ext uri="{FF2B5EF4-FFF2-40B4-BE49-F238E27FC236}">
                  <a16:creationId xmlns:a16="http://schemas.microsoft.com/office/drawing/2014/main" id="{00000000-0008-0000-02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94</xdr:row>
          <xdr:rowOff>123825</xdr:rowOff>
        </xdr:from>
        <xdr:to>
          <xdr:col>5</xdr:col>
          <xdr:colOff>733425</xdr:colOff>
          <xdr:row>94</xdr:row>
          <xdr:rowOff>333375</xdr:rowOff>
        </xdr:to>
        <xdr:sp macro="" textlink="">
          <xdr:nvSpPr>
            <xdr:cNvPr id="16461" name="Option Button 77" hidden="1">
              <a:extLst>
                <a:ext uri="{63B3BB69-23CF-44E3-9099-C40C66FF867C}">
                  <a14:compatExt spid="_x0000_s16461"/>
                </a:ext>
                <a:ext uri="{FF2B5EF4-FFF2-40B4-BE49-F238E27FC236}">
                  <a16:creationId xmlns:a16="http://schemas.microsoft.com/office/drawing/2014/main" id="{00000000-0008-0000-02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94</xdr:row>
          <xdr:rowOff>123825</xdr:rowOff>
        </xdr:from>
        <xdr:to>
          <xdr:col>6</xdr:col>
          <xdr:colOff>742950</xdr:colOff>
          <xdr:row>94</xdr:row>
          <xdr:rowOff>333375</xdr:rowOff>
        </xdr:to>
        <xdr:sp macro="" textlink="">
          <xdr:nvSpPr>
            <xdr:cNvPr id="16462" name="Option Button 78" hidden="1">
              <a:extLst>
                <a:ext uri="{63B3BB69-23CF-44E3-9099-C40C66FF867C}">
                  <a14:compatExt spid="_x0000_s16462"/>
                </a:ext>
                <a:ext uri="{FF2B5EF4-FFF2-40B4-BE49-F238E27FC236}">
                  <a16:creationId xmlns:a16="http://schemas.microsoft.com/office/drawing/2014/main" id="{00000000-0008-0000-02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94</xdr:row>
          <xdr:rowOff>123825</xdr:rowOff>
        </xdr:from>
        <xdr:to>
          <xdr:col>7</xdr:col>
          <xdr:colOff>733425</xdr:colOff>
          <xdr:row>94</xdr:row>
          <xdr:rowOff>333375</xdr:rowOff>
        </xdr:to>
        <xdr:sp macro="" textlink="">
          <xdr:nvSpPr>
            <xdr:cNvPr id="16463" name="Option Button 79" hidden="1">
              <a:extLst>
                <a:ext uri="{63B3BB69-23CF-44E3-9099-C40C66FF867C}">
                  <a14:compatExt spid="_x0000_s16463"/>
                </a:ext>
                <a:ext uri="{FF2B5EF4-FFF2-40B4-BE49-F238E27FC236}">
                  <a16:creationId xmlns:a16="http://schemas.microsoft.com/office/drawing/2014/main" id="{00000000-0008-0000-02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66675</xdr:rowOff>
        </xdr:from>
        <xdr:to>
          <xdr:col>8</xdr:col>
          <xdr:colOff>0</xdr:colOff>
          <xdr:row>94</xdr:row>
          <xdr:rowOff>438150</xdr:rowOff>
        </xdr:to>
        <xdr:sp macro="" textlink="">
          <xdr:nvSpPr>
            <xdr:cNvPr id="16464" name="Group Box 80" hidden="1">
              <a:extLst>
                <a:ext uri="{63B3BB69-23CF-44E3-9099-C40C66FF867C}">
                  <a14:compatExt spid="_x0000_s16464"/>
                </a:ext>
                <a:ext uri="{FF2B5EF4-FFF2-40B4-BE49-F238E27FC236}">
                  <a16:creationId xmlns:a16="http://schemas.microsoft.com/office/drawing/2014/main" id="{00000000-0008-0000-0200-00005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106</xdr:row>
          <xdr:rowOff>123825</xdr:rowOff>
        </xdr:from>
        <xdr:to>
          <xdr:col>4</xdr:col>
          <xdr:colOff>742950</xdr:colOff>
          <xdr:row>106</xdr:row>
          <xdr:rowOff>361950</xdr:rowOff>
        </xdr:to>
        <xdr:sp macro="" textlink="">
          <xdr:nvSpPr>
            <xdr:cNvPr id="16465" name="Option Button 81" hidden="1">
              <a:extLst>
                <a:ext uri="{63B3BB69-23CF-44E3-9099-C40C66FF867C}">
                  <a14:compatExt spid="_x0000_s16465"/>
                </a:ext>
                <a:ext uri="{FF2B5EF4-FFF2-40B4-BE49-F238E27FC236}">
                  <a16:creationId xmlns:a16="http://schemas.microsoft.com/office/drawing/2014/main" id="{00000000-0008-0000-02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106</xdr:row>
          <xdr:rowOff>123825</xdr:rowOff>
        </xdr:from>
        <xdr:to>
          <xdr:col>5</xdr:col>
          <xdr:colOff>733425</xdr:colOff>
          <xdr:row>106</xdr:row>
          <xdr:rowOff>333375</xdr:rowOff>
        </xdr:to>
        <xdr:sp macro="" textlink="">
          <xdr:nvSpPr>
            <xdr:cNvPr id="16466" name="Option Button 82" hidden="1">
              <a:extLst>
                <a:ext uri="{63B3BB69-23CF-44E3-9099-C40C66FF867C}">
                  <a14:compatExt spid="_x0000_s16466"/>
                </a:ext>
                <a:ext uri="{FF2B5EF4-FFF2-40B4-BE49-F238E27FC236}">
                  <a16:creationId xmlns:a16="http://schemas.microsoft.com/office/drawing/2014/main" id="{00000000-0008-0000-02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106</xdr:row>
          <xdr:rowOff>123825</xdr:rowOff>
        </xdr:from>
        <xdr:to>
          <xdr:col>6</xdr:col>
          <xdr:colOff>742950</xdr:colOff>
          <xdr:row>106</xdr:row>
          <xdr:rowOff>333375</xdr:rowOff>
        </xdr:to>
        <xdr:sp macro="" textlink="">
          <xdr:nvSpPr>
            <xdr:cNvPr id="16467" name="Option Button 83" hidden="1">
              <a:extLst>
                <a:ext uri="{63B3BB69-23CF-44E3-9099-C40C66FF867C}">
                  <a14:compatExt spid="_x0000_s16467"/>
                </a:ext>
                <a:ext uri="{FF2B5EF4-FFF2-40B4-BE49-F238E27FC236}">
                  <a16:creationId xmlns:a16="http://schemas.microsoft.com/office/drawing/2014/main" id="{00000000-0008-0000-02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106</xdr:row>
          <xdr:rowOff>123825</xdr:rowOff>
        </xdr:from>
        <xdr:to>
          <xdr:col>7</xdr:col>
          <xdr:colOff>733425</xdr:colOff>
          <xdr:row>106</xdr:row>
          <xdr:rowOff>333375</xdr:rowOff>
        </xdr:to>
        <xdr:sp macro="" textlink="">
          <xdr:nvSpPr>
            <xdr:cNvPr id="16468" name="Option Button 84" hidden="1">
              <a:extLst>
                <a:ext uri="{63B3BB69-23CF-44E3-9099-C40C66FF867C}">
                  <a14:compatExt spid="_x0000_s16468"/>
                </a:ext>
                <a:ext uri="{FF2B5EF4-FFF2-40B4-BE49-F238E27FC236}">
                  <a16:creationId xmlns:a16="http://schemas.microsoft.com/office/drawing/2014/main" id="{00000000-0008-0000-02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66675</xdr:rowOff>
        </xdr:from>
        <xdr:to>
          <xdr:col>8</xdr:col>
          <xdr:colOff>0</xdr:colOff>
          <xdr:row>106</xdr:row>
          <xdr:rowOff>438150</xdr:rowOff>
        </xdr:to>
        <xdr:sp macro="" textlink="">
          <xdr:nvSpPr>
            <xdr:cNvPr id="16469" name="Group Box 85" hidden="1">
              <a:extLst>
                <a:ext uri="{63B3BB69-23CF-44E3-9099-C40C66FF867C}">
                  <a14:compatExt spid="_x0000_s16469"/>
                </a:ext>
                <a:ext uri="{FF2B5EF4-FFF2-40B4-BE49-F238E27FC236}">
                  <a16:creationId xmlns:a16="http://schemas.microsoft.com/office/drawing/2014/main" id="{00000000-0008-0000-0200-00005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109</xdr:row>
          <xdr:rowOff>123825</xdr:rowOff>
        </xdr:from>
        <xdr:to>
          <xdr:col>4</xdr:col>
          <xdr:colOff>742950</xdr:colOff>
          <xdr:row>109</xdr:row>
          <xdr:rowOff>361950</xdr:rowOff>
        </xdr:to>
        <xdr:sp macro="" textlink="">
          <xdr:nvSpPr>
            <xdr:cNvPr id="16470" name="Option Button 86" hidden="1">
              <a:extLst>
                <a:ext uri="{63B3BB69-23CF-44E3-9099-C40C66FF867C}">
                  <a14:compatExt spid="_x0000_s16470"/>
                </a:ext>
                <a:ext uri="{FF2B5EF4-FFF2-40B4-BE49-F238E27FC236}">
                  <a16:creationId xmlns:a16="http://schemas.microsoft.com/office/drawing/2014/main" id="{00000000-0008-0000-02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109</xdr:row>
          <xdr:rowOff>123825</xdr:rowOff>
        </xdr:from>
        <xdr:to>
          <xdr:col>5</xdr:col>
          <xdr:colOff>733425</xdr:colOff>
          <xdr:row>109</xdr:row>
          <xdr:rowOff>333375</xdr:rowOff>
        </xdr:to>
        <xdr:sp macro="" textlink="">
          <xdr:nvSpPr>
            <xdr:cNvPr id="16471" name="Option Button 87" hidden="1">
              <a:extLst>
                <a:ext uri="{63B3BB69-23CF-44E3-9099-C40C66FF867C}">
                  <a14:compatExt spid="_x0000_s16471"/>
                </a:ext>
                <a:ext uri="{FF2B5EF4-FFF2-40B4-BE49-F238E27FC236}">
                  <a16:creationId xmlns:a16="http://schemas.microsoft.com/office/drawing/2014/main" id="{00000000-0008-0000-02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109</xdr:row>
          <xdr:rowOff>123825</xdr:rowOff>
        </xdr:from>
        <xdr:to>
          <xdr:col>6</xdr:col>
          <xdr:colOff>742950</xdr:colOff>
          <xdr:row>109</xdr:row>
          <xdr:rowOff>333375</xdr:rowOff>
        </xdr:to>
        <xdr:sp macro="" textlink="">
          <xdr:nvSpPr>
            <xdr:cNvPr id="16472" name="Option Button 88" hidden="1">
              <a:extLst>
                <a:ext uri="{63B3BB69-23CF-44E3-9099-C40C66FF867C}">
                  <a14:compatExt spid="_x0000_s16472"/>
                </a:ext>
                <a:ext uri="{FF2B5EF4-FFF2-40B4-BE49-F238E27FC236}">
                  <a16:creationId xmlns:a16="http://schemas.microsoft.com/office/drawing/2014/main" id="{00000000-0008-0000-02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109</xdr:row>
          <xdr:rowOff>123825</xdr:rowOff>
        </xdr:from>
        <xdr:to>
          <xdr:col>7</xdr:col>
          <xdr:colOff>733425</xdr:colOff>
          <xdr:row>109</xdr:row>
          <xdr:rowOff>333375</xdr:rowOff>
        </xdr:to>
        <xdr:sp macro="" textlink="">
          <xdr:nvSpPr>
            <xdr:cNvPr id="16473" name="Option Button 89" hidden="1">
              <a:extLst>
                <a:ext uri="{63B3BB69-23CF-44E3-9099-C40C66FF867C}">
                  <a14:compatExt spid="_x0000_s16473"/>
                </a:ext>
                <a:ext uri="{FF2B5EF4-FFF2-40B4-BE49-F238E27FC236}">
                  <a16:creationId xmlns:a16="http://schemas.microsoft.com/office/drawing/2014/main" id="{00000000-0008-0000-02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66675</xdr:rowOff>
        </xdr:from>
        <xdr:to>
          <xdr:col>8</xdr:col>
          <xdr:colOff>0</xdr:colOff>
          <xdr:row>109</xdr:row>
          <xdr:rowOff>438150</xdr:rowOff>
        </xdr:to>
        <xdr:sp macro="" textlink="">
          <xdr:nvSpPr>
            <xdr:cNvPr id="16474" name="Group Box 90" hidden="1">
              <a:extLst>
                <a:ext uri="{63B3BB69-23CF-44E3-9099-C40C66FF867C}">
                  <a14:compatExt spid="_x0000_s16474"/>
                </a:ext>
                <a:ext uri="{FF2B5EF4-FFF2-40B4-BE49-F238E27FC236}">
                  <a16:creationId xmlns:a16="http://schemas.microsoft.com/office/drawing/2014/main" id="{00000000-0008-0000-0200-00005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112</xdr:row>
          <xdr:rowOff>123825</xdr:rowOff>
        </xdr:from>
        <xdr:to>
          <xdr:col>4</xdr:col>
          <xdr:colOff>742950</xdr:colOff>
          <xdr:row>112</xdr:row>
          <xdr:rowOff>361950</xdr:rowOff>
        </xdr:to>
        <xdr:sp macro="" textlink="">
          <xdr:nvSpPr>
            <xdr:cNvPr id="16475" name="Option Button 91" hidden="1">
              <a:extLst>
                <a:ext uri="{63B3BB69-23CF-44E3-9099-C40C66FF867C}">
                  <a14:compatExt spid="_x0000_s16475"/>
                </a:ext>
                <a:ext uri="{FF2B5EF4-FFF2-40B4-BE49-F238E27FC236}">
                  <a16:creationId xmlns:a16="http://schemas.microsoft.com/office/drawing/2014/main" id="{00000000-0008-0000-02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112</xdr:row>
          <xdr:rowOff>123825</xdr:rowOff>
        </xdr:from>
        <xdr:to>
          <xdr:col>5</xdr:col>
          <xdr:colOff>733425</xdr:colOff>
          <xdr:row>112</xdr:row>
          <xdr:rowOff>333375</xdr:rowOff>
        </xdr:to>
        <xdr:sp macro="" textlink="">
          <xdr:nvSpPr>
            <xdr:cNvPr id="16476" name="Option Button 92" hidden="1">
              <a:extLst>
                <a:ext uri="{63B3BB69-23CF-44E3-9099-C40C66FF867C}">
                  <a14:compatExt spid="_x0000_s16476"/>
                </a:ext>
                <a:ext uri="{FF2B5EF4-FFF2-40B4-BE49-F238E27FC236}">
                  <a16:creationId xmlns:a16="http://schemas.microsoft.com/office/drawing/2014/main" id="{00000000-0008-0000-02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112</xdr:row>
          <xdr:rowOff>123825</xdr:rowOff>
        </xdr:from>
        <xdr:to>
          <xdr:col>6</xdr:col>
          <xdr:colOff>742950</xdr:colOff>
          <xdr:row>112</xdr:row>
          <xdr:rowOff>333375</xdr:rowOff>
        </xdr:to>
        <xdr:sp macro="" textlink="">
          <xdr:nvSpPr>
            <xdr:cNvPr id="16477" name="Option Button 93" hidden="1">
              <a:extLst>
                <a:ext uri="{63B3BB69-23CF-44E3-9099-C40C66FF867C}">
                  <a14:compatExt spid="_x0000_s16477"/>
                </a:ext>
                <a:ext uri="{FF2B5EF4-FFF2-40B4-BE49-F238E27FC236}">
                  <a16:creationId xmlns:a16="http://schemas.microsoft.com/office/drawing/2014/main" id="{00000000-0008-0000-02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112</xdr:row>
          <xdr:rowOff>123825</xdr:rowOff>
        </xdr:from>
        <xdr:to>
          <xdr:col>7</xdr:col>
          <xdr:colOff>733425</xdr:colOff>
          <xdr:row>112</xdr:row>
          <xdr:rowOff>333375</xdr:rowOff>
        </xdr:to>
        <xdr:sp macro="" textlink="">
          <xdr:nvSpPr>
            <xdr:cNvPr id="16478" name="Option Button 94" hidden="1">
              <a:extLst>
                <a:ext uri="{63B3BB69-23CF-44E3-9099-C40C66FF867C}">
                  <a14:compatExt spid="_x0000_s16478"/>
                </a:ext>
                <a:ext uri="{FF2B5EF4-FFF2-40B4-BE49-F238E27FC236}">
                  <a16:creationId xmlns:a16="http://schemas.microsoft.com/office/drawing/2014/main" id="{00000000-0008-0000-02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66675</xdr:rowOff>
        </xdr:from>
        <xdr:to>
          <xdr:col>8</xdr:col>
          <xdr:colOff>0</xdr:colOff>
          <xdr:row>112</xdr:row>
          <xdr:rowOff>438150</xdr:rowOff>
        </xdr:to>
        <xdr:sp macro="" textlink="">
          <xdr:nvSpPr>
            <xdr:cNvPr id="16479" name="Group Box 95" hidden="1">
              <a:extLst>
                <a:ext uri="{63B3BB69-23CF-44E3-9099-C40C66FF867C}">
                  <a14:compatExt spid="_x0000_s16479"/>
                </a:ext>
                <a:ext uri="{FF2B5EF4-FFF2-40B4-BE49-F238E27FC236}">
                  <a16:creationId xmlns:a16="http://schemas.microsoft.com/office/drawing/2014/main" id="{00000000-0008-0000-0200-00005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115</xdr:row>
          <xdr:rowOff>123825</xdr:rowOff>
        </xdr:from>
        <xdr:to>
          <xdr:col>4</xdr:col>
          <xdr:colOff>742950</xdr:colOff>
          <xdr:row>115</xdr:row>
          <xdr:rowOff>361950</xdr:rowOff>
        </xdr:to>
        <xdr:sp macro="" textlink="">
          <xdr:nvSpPr>
            <xdr:cNvPr id="16480" name="Option Button 96" hidden="1">
              <a:extLst>
                <a:ext uri="{63B3BB69-23CF-44E3-9099-C40C66FF867C}">
                  <a14:compatExt spid="_x0000_s16480"/>
                </a:ext>
                <a:ext uri="{FF2B5EF4-FFF2-40B4-BE49-F238E27FC236}">
                  <a16:creationId xmlns:a16="http://schemas.microsoft.com/office/drawing/2014/main" id="{00000000-0008-0000-02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115</xdr:row>
          <xdr:rowOff>123825</xdr:rowOff>
        </xdr:from>
        <xdr:to>
          <xdr:col>5</xdr:col>
          <xdr:colOff>733425</xdr:colOff>
          <xdr:row>115</xdr:row>
          <xdr:rowOff>333375</xdr:rowOff>
        </xdr:to>
        <xdr:sp macro="" textlink="">
          <xdr:nvSpPr>
            <xdr:cNvPr id="16481" name="Option Button 97" hidden="1">
              <a:extLst>
                <a:ext uri="{63B3BB69-23CF-44E3-9099-C40C66FF867C}">
                  <a14:compatExt spid="_x0000_s16481"/>
                </a:ext>
                <a:ext uri="{FF2B5EF4-FFF2-40B4-BE49-F238E27FC236}">
                  <a16:creationId xmlns:a16="http://schemas.microsoft.com/office/drawing/2014/main" id="{00000000-0008-0000-02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115</xdr:row>
          <xdr:rowOff>123825</xdr:rowOff>
        </xdr:from>
        <xdr:to>
          <xdr:col>6</xdr:col>
          <xdr:colOff>742950</xdr:colOff>
          <xdr:row>115</xdr:row>
          <xdr:rowOff>333375</xdr:rowOff>
        </xdr:to>
        <xdr:sp macro="" textlink="">
          <xdr:nvSpPr>
            <xdr:cNvPr id="16482" name="Option Button 98" hidden="1">
              <a:extLst>
                <a:ext uri="{63B3BB69-23CF-44E3-9099-C40C66FF867C}">
                  <a14:compatExt spid="_x0000_s16482"/>
                </a:ext>
                <a:ext uri="{FF2B5EF4-FFF2-40B4-BE49-F238E27FC236}">
                  <a16:creationId xmlns:a16="http://schemas.microsoft.com/office/drawing/2014/main" id="{00000000-0008-0000-02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115</xdr:row>
          <xdr:rowOff>123825</xdr:rowOff>
        </xdr:from>
        <xdr:to>
          <xdr:col>7</xdr:col>
          <xdr:colOff>733425</xdr:colOff>
          <xdr:row>115</xdr:row>
          <xdr:rowOff>333375</xdr:rowOff>
        </xdr:to>
        <xdr:sp macro="" textlink="">
          <xdr:nvSpPr>
            <xdr:cNvPr id="16483" name="Option Button 99" hidden="1">
              <a:extLst>
                <a:ext uri="{63B3BB69-23CF-44E3-9099-C40C66FF867C}">
                  <a14:compatExt spid="_x0000_s16483"/>
                </a:ext>
                <a:ext uri="{FF2B5EF4-FFF2-40B4-BE49-F238E27FC236}">
                  <a16:creationId xmlns:a16="http://schemas.microsoft.com/office/drawing/2014/main" id="{00000000-0008-0000-02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66675</xdr:rowOff>
        </xdr:from>
        <xdr:to>
          <xdr:col>8</xdr:col>
          <xdr:colOff>0</xdr:colOff>
          <xdr:row>115</xdr:row>
          <xdr:rowOff>438150</xdr:rowOff>
        </xdr:to>
        <xdr:sp macro="" textlink="">
          <xdr:nvSpPr>
            <xdr:cNvPr id="16484" name="Group Box 100" hidden="1">
              <a:extLst>
                <a:ext uri="{63B3BB69-23CF-44E3-9099-C40C66FF867C}">
                  <a14:compatExt spid="_x0000_s16484"/>
                </a:ext>
                <a:ext uri="{FF2B5EF4-FFF2-40B4-BE49-F238E27FC236}">
                  <a16:creationId xmlns:a16="http://schemas.microsoft.com/office/drawing/2014/main" id="{00000000-0008-0000-0200-00006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118</xdr:row>
          <xdr:rowOff>123825</xdr:rowOff>
        </xdr:from>
        <xdr:to>
          <xdr:col>4</xdr:col>
          <xdr:colOff>742950</xdr:colOff>
          <xdr:row>118</xdr:row>
          <xdr:rowOff>361950</xdr:rowOff>
        </xdr:to>
        <xdr:sp macro="" textlink="">
          <xdr:nvSpPr>
            <xdr:cNvPr id="16485" name="Option Button 101" hidden="1">
              <a:extLst>
                <a:ext uri="{63B3BB69-23CF-44E3-9099-C40C66FF867C}">
                  <a14:compatExt spid="_x0000_s16485"/>
                </a:ext>
                <a:ext uri="{FF2B5EF4-FFF2-40B4-BE49-F238E27FC236}">
                  <a16:creationId xmlns:a16="http://schemas.microsoft.com/office/drawing/2014/main" id="{00000000-0008-0000-02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118</xdr:row>
          <xdr:rowOff>123825</xdr:rowOff>
        </xdr:from>
        <xdr:to>
          <xdr:col>5</xdr:col>
          <xdr:colOff>733425</xdr:colOff>
          <xdr:row>118</xdr:row>
          <xdr:rowOff>333375</xdr:rowOff>
        </xdr:to>
        <xdr:sp macro="" textlink="">
          <xdr:nvSpPr>
            <xdr:cNvPr id="16486" name="Option Button 102" hidden="1">
              <a:extLst>
                <a:ext uri="{63B3BB69-23CF-44E3-9099-C40C66FF867C}">
                  <a14:compatExt spid="_x0000_s16486"/>
                </a:ext>
                <a:ext uri="{FF2B5EF4-FFF2-40B4-BE49-F238E27FC236}">
                  <a16:creationId xmlns:a16="http://schemas.microsoft.com/office/drawing/2014/main" id="{00000000-0008-0000-02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118</xdr:row>
          <xdr:rowOff>123825</xdr:rowOff>
        </xdr:from>
        <xdr:to>
          <xdr:col>6</xdr:col>
          <xdr:colOff>742950</xdr:colOff>
          <xdr:row>118</xdr:row>
          <xdr:rowOff>333375</xdr:rowOff>
        </xdr:to>
        <xdr:sp macro="" textlink="">
          <xdr:nvSpPr>
            <xdr:cNvPr id="16487" name="Option Button 103" hidden="1">
              <a:extLst>
                <a:ext uri="{63B3BB69-23CF-44E3-9099-C40C66FF867C}">
                  <a14:compatExt spid="_x0000_s16487"/>
                </a:ext>
                <a:ext uri="{FF2B5EF4-FFF2-40B4-BE49-F238E27FC236}">
                  <a16:creationId xmlns:a16="http://schemas.microsoft.com/office/drawing/2014/main" id="{00000000-0008-0000-02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118</xdr:row>
          <xdr:rowOff>123825</xdr:rowOff>
        </xdr:from>
        <xdr:to>
          <xdr:col>7</xdr:col>
          <xdr:colOff>733425</xdr:colOff>
          <xdr:row>118</xdr:row>
          <xdr:rowOff>333375</xdr:rowOff>
        </xdr:to>
        <xdr:sp macro="" textlink="">
          <xdr:nvSpPr>
            <xdr:cNvPr id="16488" name="Option Button 104" hidden="1">
              <a:extLst>
                <a:ext uri="{63B3BB69-23CF-44E3-9099-C40C66FF867C}">
                  <a14:compatExt spid="_x0000_s16488"/>
                </a:ext>
                <a:ext uri="{FF2B5EF4-FFF2-40B4-BE49-F238E27FC236}">
                  <a16:creationId xmlns:a16="http://schemas.microsoft.com/office/drawing/2014/main" id="{00000000-0008-0000-02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66675</xdr:rowOff>
        </xdr:from>
        <xdr:to>
          <xdr:col>8</xdr:col>
          <xdr:colOff>0</xdr:colOff>
          <xdr:row>118</xdr:row>
          <xdr:rowOff>438150</xdr:rowOff>
        </xdr:to>
        <xdr:sp macro="" textlink="">
          <xdr:nvSpPr>
            <xdr:cNvPr id="16489" name="Group Box 105" hidden="1">
              <a:extLst>
                <a:ext uri="{63B3BB69-23CF-44E3-9099-C40C66FF867C}">
                  <a14:compatExt spid="_x0000_s16489"/>
                </a:ext>
                <a:ext uri="{FF2B5EF4-FFF2-40B4-BE49-F238E27FC236}">
                  <a16:creationId xmlns:a16="http://schemas.microsoft.com/office/drawing/2014/main" id="{00000000-0008-0000-0200-00006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121</xdr:row>
          <xdr:rowOff>123825</xdr:rowOff>
        </xdr:from>
        <xdr:to>
          <xdr:col>4</xdr:col>
          <xdr:colOff>742950</xdr:colOff>
          <xdr:row>121</xdr:row>
          <xdr:rowOff>361950</xdr:rowOff>
        </xdr:to>
        <xdr:sp macro="" textlink="">
          <xdr:nvSpPr>
            <xdr:cNvPr id="16490" name="Option Button 106" hidden="1">
              <a:extLst>
                <a:ext uri="{63B3BB69-23CF-44E3-9099-C40C66FF867C}">
                  <a14:compatExt spid="_x0000_s16490"/>
                </a:ext>
                <a:ext uri="{FF2B5EF4-FFF2-40B4-BE49-F238E27FC236}">
                  <a16:creationId xmlns:a16="http://schemas.microsoft.com/office/drawing/2014/main" id="{00000000-0008-0000-02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121</xdr:row>
          <xdr:rowOff>123825</xdr:rowOff>
        </xdr:from>
        <xdr:to>
          <xdr:col>5</xdr:col>
          <xdr:colOff>733425</xdr:colOff>
          <xdr:row>121</xdr:row>
          <xdr:rowOff>333375</xdr:rowOff>
        </xdr:to>
        <xdr:sp macro="" textlink="">
          <xdr:nvSpPr>
            <xdr:cNvPr id="16491" name="Option Button 107" hidden="1">
              <a:extLst>
                <a:ext uri="{63B3BB69-23CF-44E3-9099-C40C66FF867C}">
                  <a14:compatExt spid="_x0000_s16491"/>
                </a:ext>
                <a:ext uri="{FF2B5EF4-FFF2-40B4-BE49-F238E27FC236}">
                  <a16:creationId xmlns:a16="http://schemas.microsoft.com/office/drawing/2014/main" id="{00000000-0008-0000-02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121</xdr:row>
          <xdr:rowOff>123825</xdr:rowOff>
        </xdr:from>
        <xdr:to>
          <xdr:col>6</xdr:col>
          <xdr:colOff>742950</xdr:colOff>
          <xdr:row>121</xdr:row>
          <xdr:rowOff>333375</xdr:rowOff>
        </xdr:to>
        <xdr:sp macro="" textlink="">
          <xdr:nvSpPr>
            <xdr:cNvPr id="16492" name="Option Button 108" hidden="1">
              <a:extLst>
                <a:ext uri="{63B3BB69-23CF-44E3-9099-C40C66FF867C}">
                  <a14:compatExt spid="_x0000_s16492"/>
                </a:ext>
                <a:ext uri="{FF2B5EF4-FFF2-40B4-BE49-F238E27FC236}">
                  <a16:creationId xmlns:a16="http://schemas.microsoft.com/office/drawing/2014/main" id="{00000000-0008-0000-02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121</xdr:row>
          <xdr:rowOff>123825</xdr:rowOff>
        </xdr:from>
        <xdr:to>
          <xdr:col>7</xdr:col>
          <xdr:colOff>733425</xdr:colOff>
          <xdr:row>121</xdr:row>
          <xdr:rowOff>333375</xdr:rowOff>
        </xdr:to>
        <xdr:sp macro="" textlink="">
          <xdr:nvSpPr>
            <xdr:cNvPr id="16493" name="Option Button 109" hidden="1">
              <a:extLst>
                <a:ext uri="{63B3BB69-23CF-44E3-9099-C40C66FF867C}">
                  <a14:compatExt spid="_x0000_s16493"/>
                </a:ext>
                <a:ext uri="{FF2B5EF4-FFF2-40B4-BE49-F238E27FC236}">
                  <a16:creationId xmlns:a16="http://schemas.microsoft.com/office/drawing/2014/main" id="{00000000-0008-0000-02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66675</xdr:rowOff>
        </xdr:from>
        <xdr:to>
          <xdr:col>8</xdr:col>
          <xdr:colOff>0</xdr:colOff>
          <xdr:row>121</xdr:row>
          <xdr:rowOff>438150</xdr:rowOff>
        </xdr:to>
        <xdr:sp macro="" textlink="">
          <xdr:nvSpPr>
            <xdr:cNvPr id="16494" name="Group Box 110" hidden="1">
              <a:extLst>
                <a:ext uri="{63B3BB69-23CF-44E3-9099-C40C66FF867C}">
                  <a14:compatExt spid="_x0000_s16494"/>
                </a:ext>
                <a:ext uri="{FF2B5EF4-FFF2-40B4-BE49-F238E27FC236}">
                  <a16:creationId xmlns:a16="http://schemas.microsoft.com/office/drawing/2014/main" id="{00000000-0008-0000-0200-00006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124</xdr:row>
          <xdr:rowOff>123825</xdr:rowOff>
        </xdr:from>
        <xdr:to>
          <xdr:col>4</xdr:col>
          <xdr:colOff>752475</xdr:colOff>
          <xdr:row>124</xdr:row>
          <xdr:rowOff>361950</xdr:rowOff>
        </xdr:to>
        <xdr:sp macro="" textlink="">
          <xdr:nvSpPr>
            <xdr:cNvPr id="16495" name="Option Button 111" hidden="1">
              <a:extLst>
                <a:ext uri="{63B3BB69-23CF-44E3-9099-C40C66FF867C}">
                  <a14:compatExt spid="_x0000_s16495"/>
                </a:ext>
                <a:ext uri="{FF2B5EF4-FFF2-40B4-BE49-F238E27FC236}">
                  <a16:creationId xmlns:a16="http://schemas.microsoft.com/office/drawing/2014/main" id="{00000000-0008-0000-02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124</xdr:row>
          <xdr:rowOff>123825</xdr:rowOff>
        </xdr:from>
        <xdr:to>
          <xdr:col>5</xdr:col>
          <xdr:colOff>733425</xdr:colOff>
          <xdr:row>124</xdr:row>
          <xdr:rowOff>333375</xdr:rowOff>
        </xdr:to>
        <xdr:sp macro="" textlink="">
          <xdr:nvSpPr>
            <xdr:cNvPr id="16496" name="Option Button 112" hidden="1">
              <a:extLst>
                <a:ext uri="{63B3BB69-23CF-44E3-9099-C40C66FF867C}">
                  <a14:compatExt spid="_x0000_s16496"/>
                </a:ext>
                <a:ext uri="{FF2B5EF4-FFF2-40B4-BE49-F238E27FC236}">
                  <a16:creationId xmlns:a16="http://schemas.microsoft.com/office/drawing/2014/main" id="{00000000-0008-0000-02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124</xdr:row>
          <xdr:rowOff>123825</xdr:rowOff>
        </xdr:from>
        <xdr:to>
          <xdr:col>6</xdr:col>
          <xdr:colOff>752475</xdr:colOff>
          <xdr:row>124</xdr:row>
          <xdr:rowOff>333375</xdr:rowOff>
        </xdr:to>
        <xdr:sp macro="" textlink="">
          <xdr:nvSpPr>
            <xdr:cNvPr id="16497" name="Option Button 113" hidden="1">
              <a:extLst>
                <a:ext uri="{63B3BB69-23CF-44E3-9099-C40C66FF867C}">
                  <a14:compatExt spid="_x0000_s16497"/>
                </a:ext>
                <a:ext uri="{FF2B5EF4-FFF2-40B4-BE49-F238E27FC236}">
                  <a16:creationId xmlns:a16="http://schemas.microsoft.com/office/drawing/2014/main" id="{00000000-0008-0000-02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124</xdr:row>
          <xdr:rowOff>123825</xdr:rowOff>
        </xdr:from>
        <xdr:to>
          <xdr:col>7</xdr:col>
          <xdr:colOff>733425</xdr:colOff>
          <xdr:row>124</xdr:row>
          <xdr:rowOff>333375</xdr:rowOff>
        </xdr:to>
        <xdr:sp macro="" textlink="">
          <xdr:nvSpPr>
            <xdr:cNvPr id="16498" name="Option Button 114" hidden="1">
              <a:extLst>
                <a:ext uri="{63B3BB69-23CF-44E3-9099-C40C66FF867C}">
                  <a14:compatExt spid="_x0000_s16498"/>
                </a:ext>
                <a:ext uri="{FF2B5EF4-FFF2-40B4-BE49-F238E27FC236}">
                  <a16:creationId xmlns:a16="http://schemas.microsoft.com/office/drawing/2014/main" id="{00000000-0008-0000-02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66675</xdr:rowOff>
        </xdr:from>
        <xdr:to>
          <xdr:col>8</xdr:col>
          <xdr:colOff>0</xdr:colOff>
          <xdr:row>124</xdr:row>
          <xdr:rowOff>438150</xdr:rowOff>
        </xdr:to>
        <xdr:sp macro="" textlink="">
          <xdr:nvSpPr>
            <xdr:cNvPr id="16499" name="Group Box 115" hidden="1">
              <a:extLst>
                <a:ext uri="{63B3BB69-23CF-44E3-9099-C40C66FF867C}">
                  <a14:compatExt spid="_x0000_s16499"/>
                </a:ext>
                <a:ext uri="{FF2B5EF4-FFF2-40B4-BE49-F238E27FC236}">
                  <a16:creationId xmlns:a16="http://schemas.microsoft.com/office/drawing/2014/main" id="{00000000-0008-0000-0200-00007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127</xdr:row>
          <xdr:rowOff>123825</xdr:rowOff>
        </xdr:from>
        <xdr:to>
          <xdr:col>4</xdr:col>
          <xdr:colOff>742950</xdr:colOff>
          <xdr:row>127</xdr:row>
          <xdr:rowOff>361950</xdr:rowOff>
        </xdr:to>
        <xdr:sp macro="" textlink="">
          <xdr:nvSpPr>
            <xdr:cNvPr id="16510" name="Option Button 126" hidden="1">
              <a:extLst>
                <a:ext uri="{63B3BB69-23CF-44E3-9099-C40C66FF867C}">
                  <a14:compatExt spid="_x0000_s16510"/>
                </a:ext>
                <a:ext uri="{FF2B5EF4-FFF2-40B4-BE49-F238E27FC236}">
                  <a16:creationId xmlns:a16="http://schemas.microsoft.com/office/drawing/2014/main" id="{00000000-0008-0000-02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127</xdr:row>
          <xdr:rowOff>123825</xdr:rowOff>
        </xdr:from>
        <xdr:to>
          <xdr:col>5</xdr:col>
          <xdr:colOff>733425</xdr:colOff>
          <xdr:row>127</xdr:row>
          <xdr:rowOff>333375</xdr:rowOff>
        </xdr:to>
        <xdr:sp macro="" textlink="">
          <xdr:nvSpPr>
            <xdr:cNvPr id="16511" name="Option Button 127" hidden="1">
              <a:extLst>
                <a:ext uri="{63B3BB69-23CF-44E3-9099-C40C66FF867C}">
                  <a14:compatExt spid="_x0000_s16511"/>
                </a:ext>
                <a:ext uri="{FF2B5EF4-FFF2-40B4-BE49-F238E27FC236}">
                  <a16:creationId xmlns:a16="http://schemas.microsoft.com/office/drawing/2014/main" id="{00000000-0008-0000-02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127</xdr:row>
          <xdr:rowOff>123825</xdr:rowOff>
        </xdr:from>
        <xdr:to>
          <xdr:col>6</xdr:col>
          <xdr:colOff>742950</xdr:colOff>
          <xdr:row>127</xdr:row>
          <xdr:rowOff>333375</xdr:rowOff>
        </xdr:to>
        <xdr:sp macro="" textlink="">
          <xdr:nvSpPr>
            <xdr:cNvPr id="16512" name="Option Button 128" hidden="1">
              <a:extLst>
                <a:ext uri="{63B3BB69-23CF-44E3-9099-C40C66FF867C}">
                  <a14:compatExt spid="_x0000_s16512"/>
                </a:ext>
                <a:ext uri="{FF2B5EF4-FFF2-40B4-BE49-F238E27FC236}">
                  <a16:creationId xmlns:a16="http://schemas.microsoft.com/office/drawing/2014/main" id="{00000000-0008-0000-0200-00008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127</xdr:row>
          <xdr:rowOff>123825</xdr:rowOff>
        </xdr:from>
        <xdr:to>
          <xdr:col>7</xdr:col>
          <xdr:colOff>733425</xdr:colOff>
          <xdr:row>127</xdr:row>
          <xdr:rowOff>333375</xdr:rowOff>
        </xdr:to>
        <xdr:sp macro="" textlink="">
          <xdr:nvSpPr>
            <xdr:cNvPr id="16513" name="Option Button 129" hidden="1">
              <a:extLst>
                <a:ext uri="{63B3BB69-23CF-44E3-9099-C40C66FF867C}">
                  <a14:compatExt spid="_x0000_s16513"/>
                </a:ext>
                <a:ext uri="{FF2B5EF4-FFF2-40B4-BE49-F238E27FC236}">
                  <a16:creationId xmlns:a16="http://schemas.microsoft.com/office/drawing/2014/main" id="{00000000-0008-0000-02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66675</xdr:rowOff>
        </xdr:from>
        <xdr:to>
          <xdr:col>8</xdr:col>
          <xdr:colOff>0</xdr:colOff>
          <xdr:row>127</xdr:row>
          <xdr:rowOff>438150</xdr:rowOff>
        </xdr:to>
        <xdr:sp macro="" textlink="">
          <xdr:nvSpPr>
            <xdr:cNvPr id="16514" name="Group Box 130" hidden="1">
              <a:extLst>
                <a:ext uri="{63B3BB69-23CF-44E3-9099-C40C66FF867C}">
                  <a14:compatExt spid="_x0000_s16514"/>
                </a:ext>
                <a:ext uri="{FF2B5EF4-FFF2-40B4-BE49-F238E27FC236}">
                  <a16:creationId xmlns:a16="http://schemas.microsoft.com/office/drawing/2014/main" id="{00000000-0008-0000-0200-00008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145</xdr:row>
          <xdr:rowOff>123825</xdr:rowOff>
        </xdr:from>
        <xdr:to>
          <xdr:col>4</xdr:col>
          <xdr:colOff>742950</xdr:colOff>
          <xdr:row>145</xdr:row>
          <xdr:rowOff>361950</xdr:rowOff>
        </xdr:to>
        <xdr:sp macro="" textlink="">
          <xdr:nvSpPr>
            <xdr:cNvPr id="16515" name="Option Button 131" hidden="1">
              <a:extLst>
                <a:ext uri="{63B3BB69-23CF-44E3-9099-C40C66FF867C}">
                  <a14:compatExt spid="_x0000_s16515"/>
                </a:ext>
                <a:ext uri="{FF2B5EF4-FFF2-40B4-BE49-F238E27FC236}">
                  <a16:creationId xmlns:a16="http://schemas.microsoft.com/office/drawing/2014/main" id="{00000000-0008-0000-02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145</xdr:row>
          <xdr:rowOff>123825</xdr:rowOff>
        </xdr:from>
        <xdr:to>
          <xdr:col>5</xdr:col>
          <xdr:colOff>733425</xdr:colOff>
          <xdr:row>145</xdr:row>
          <xdr:rowOff>333375</xdr:rowOff>
        </xdr:to>
        <xdr:sp macro="" textlink="">
          <xdr:nvSpPr>
            <xdr:cNvPr id="16516" name="Option Button 132" hidden="1">
              <a:extLst>
                <a:ext uri="{63B3BB69-23CF-44E3-9099-C40C66FF867C}">
                  <a14:compatExt spid="_x0000_s16516"/>
                </a:ext>
                <a:ext uri="{FF2B5EF4-FFF2-40B4-BE49-F238E27FC236}">
                  <a16:creationId xmlns:a16="http://schemas.microsoft.com/office/drawing/2014/main" id="{00000000-0008-0000-02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145</xdr:row>
          <xdr:rowOff>123825</xdr:rowOff>
        </xdr:from>
        <xdr:to>
          <xdr:col>6</xdr:col>
          <xdr:colOff>742950</xdr:colOff>
          <xdr:row>145</xdr:row>
          <xdr:rowOff>333375</xdr:rowOff>
        </xdr:to>
        <xdr:sp macro="" textlink="">
          <xdr:nvSpPr>
            <xdr:cNvPr id="16517" name="Option Button 133" hidden="1">
              <a:extLst>
                <a:ext uri="{63B3BB69-23CF-44E3-9099-C40C66FF867C}">
                  <a14:compatExt spid="_x0000_s16517"/>
                </a:ext>
                <a:ext uri="{FF2B5EF4-FFF2-40B4-BE49-F238E27FC236}">
                  <a16:creationId xmlns:a16="http://schemas.microsoft.com/office/drawing/2014/main" id="{00000000-0008-0000-02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145</xdr:row>
          <xdr:rowOff>123825</xdr:rowOff>
        </xdr:from>
        <xdr:to>
          <xdr:col>7</xdr:col>
          <xdr:colOff>733425</xdr:colOff>
          <xdr:row>145</xdr:row>
          <xdr:rowOff>333375</xdr:rowOff>
        </xdr:to>
        <xdr:sp macro="" textlink="">
          <xdr:nvSpPr>
            <xdr:cNvPr id="16518" name="Option Button 134" hidden="1">
              <a:extLst>
                <a:ext uri="{63B3BB69-23CF-44E3-9099-C40C66FF867C}">
                  <a14:compatExt spid="_x0000_s16518"/>
                </a:ext>
                <a:ext uri="{FF2B5EF4-FFF2-40B4-BE49-F238E27FC236}">
                  <a16:creationId xmlns:a16="http://schemas.microsoft.com/office/drawing/2014/main" id="{00000000-0008-0000-0200-00008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66675</xdr:rowOff>
        </xdr:from>
        <xdr:to>
          <xdr:col>8</xdr:col>
          <xdr:colOff>0</xdr:colOff>
          <xdr:row>145</xdr:row>
          <xdr:rowOff>438150</xdr:rowOff>
        </xdr:to>
        <xdr:sp macro="" textlink="">
          <xdr:nvSpPr>
            <xdr:cNvPr id="16519" name="Group Box 135" hidden="1">
              <a:extLst>
                <a:ext uri="{63B3BB69-23CF-44E3-9099-C40C66FF867C}">
                  <a14:compatExt spid="_x0000_s16519"/>
                </a:ext>
                <a:ext uri="{FF2B5EF4-FFF2-40B4-BE49-F238E27FC236}">
                  <a16:creationId xmlns:a16="http://schemas.microsoft.com/office/drawing/2014/main" id="{00000000-0008-0000-0200-00008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148</xdr:row>
          <xdr:rowOff>123825</xdr:rowOff>
        </xdr:from>
        <xdr:to>
          <xdr:col>4</xdr:col>
          <xdr:colOff>742950</xdr:colOff>
          <xdr:row>148</xdr:row>
          <xdr:rowOff>361950</xdr:rowOff>
        </xdr:to>
        <xdr:sp macro="" textlink="">
          <xdr:nvSpPr>
            <xdr:cNvPr id="16520" name="Option Button 136" hidden="1">
              <a:extLst>
                <a:ext uri="{63B3BB69-23CF-44E3-9099-C40C66FF867C}">
                  <a14:compatExt spid="_x0000_s16520"/>
                </a:ext>
                <a:ext uri="{FF2B5EF4-FFF2-40B4-BE49-F238E27FC236}">
                  <a16:creationId xmlns:a16="http://schemas.microsoft.com/office/drawing/2014/main" id="{00000000-0008-0000-0200-00008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148</xdr:row>
          <xdr:rowOff>123825</xdr:rowOff>
        </xdr:from>
        <xdr:to>
          <xdr:col>5</xdr:col>
          <xdr:colOff>733425</xdr:colOff>
          <xdr:row>148</xdr:row>
          <xdr:rowOff>333375</xdr:rowOff>
        </xdr:to>
        <xdr:sp macro="" textlink="">
          <xdr:nvSpPr>
            <xdr:cNvPr id="16521" name="Option Button 137" hidden="1">
              <a:extLst>
                <a:ext uri="{63B3BB69-23CF-44E3-9099-C40C66FF867C}">
                  <a14:compatExt spid="_x0000_s16521"/>
                </a:ext>
                <a:ext uri="{FF2B5EF4-FFF2-40B4-BE49-F238E27FC236}">
                  <a16:creationId xmlns:a16="http://schemas.microsoft.com/office/drawing/2014/main" id="{00000000-0008-0000-0200-00008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148</xdr:row>
          <xdr:rowOff>123825</xdr:rowOff>
        </xdr:from>
        <xdr:to>
          <xdr:col>6</xdr:col>
          <xdr:colOff>742950</xdr:colOff>
          <xdr:row>148</xdr:row>
          <xdr:rowOff>333375</xdr:rowOff>
        </xdr:to>
        <xdr:sp macro="" textlink="">
          <xdr:nvSpPr>
            <xdr:cNvPr id="16522" name="Option Button 138" hidden="1">
              <a:extLst>
                <a:ext uri="{63B3BB69-23CF-44E3-9099-C40C66FF867C}">
                  <a14:compatExt spid="_x0000_s16522"/>
                </a:ext>
                <a:ext uri="{FF2B5EF4-FFF2-40B4-BE49-F238E27FC236}">
                  <a16:creationId xmlns:a16="http://schemas.microsoft.com/office/drawing/2014/main" id="{00000000-0008-0000-02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148</xdr:row>
          <xdr:rowOff>123825</xdr:rowOff>
        </xdr:from>
        <xdr:to>
          <xdr:col>7</xdr:col>
          <xdr:colOff>733425</xdr:colOff>
          <xdr:row>148</xdr:row>
          <xdr:rowOff>333375</xdr:rowOff>
        </xdr:to>
        <xdr:sp macro="" textlink="">
          <xdr:nvSpPr>
            <xdr:cNvPr id="16523" name="Option Button 139" hidden="1">
              <a:extLst>
                <a:ext uri="{63B3BB69-23CF-44E3-9099-C40C66FF867C}">
                  <a14:compatExt spid="_x0000_s16523"/>
                </a:ext>
                <a:ext uri="{FF2B5EF4-FFF2-40B4-BE49-F238E27FC236}">
                  <a16:creationId xmlns:a16="http://schemas.microsoft.com/office/drawing/2014/main" id="{00000000-0008-0000-02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66675</xdr:rowOff>
        </xdr:from>
        <xdr:to>
          <xdr:col>8</xdr:col>
          <xdr:colOff>0</xdr:colOff>
          <xdr:row>148</xdr:row>
          <xdr:rowOff>438150</xdr:rowOff>
        </xdr:to>
        <xdr:sp macro="" textlink="">
          <xdr:nvSpPr>
            <xdr:cNvPr id="16524" name="Group Box 140" hidden="1">
              <a:extLst>
                <a:ext uri="{63B3BB69-23CF-44E3-9099-C40C66FF867C}">
                  <a14:compatExt spid="_x0000_s16524"/>
                </a:ext>
                <a:ext uri="{FF2B5EF4-FFF2-40B4-BE49-F238E27FC236}">
                  <a16:creationId xmlns:a16="http://schemas.microsoft.com/office/drawing/2014/main" id="{00000000-0008-0000-0200-00008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361950</xdr:rowOff>
        </xdr:to>
        <xdr:sp macro="" textlink="">
          <xdr:nvSpPr>
            <xdr:cNvPr id="16537" name="Option Button 153" hidden="1">
              <a:extLst>
                <a:ext uri="{63B3BB69-23CF-44E3-9099-C40C66FF867C}">
                  <a14:compatExt spid="_x0000_s16537"/>
                </a:ext>
                <a:ext uri="{FF2B5EF4-FFF2-40B4-BE49-F238E27FC236}">
                  <a16:creationId xmlns:a16="http://schemas.microsoft.com/office/drawing/2014/main" id="{00000000-0008-0000-02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16538" name="Option Button 154" hidden="1">
              <a:extLst>
                <a:ext uri="{63B3BB69-23CF-44E3-9099-C40C66FF867C}">
                  <a14:compatExt spid="_x0000_s16538"/>
                </a:ext>
                <a:ext uri="{FF2B5EF4-FFF2-40B4-BE49-F238E27FC236}">
                  <a16:creationId xmlns:a16="http://schemas.microsoft.com/office/drawing/2014/main" id="{00000000-0008-0000-02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16539" name="Option Button 155" hidden="1">
              <a:extLst>
                <a:ext uri="{63B3BB69-23CF-44E3-9099-C40C66FF867C}">
                  <a14:compatExt spid="_x0000_s16539"/>
                </a:ext>
                <a:ext uri="{FF2B5EF4-FFF2-40B4-BE49-F238E27FC236}">
                  <a16:creationId xmlns:a16="http://schemas.microsoft.com/office/drawing/2014/main" id="{00000000-0008-0000-02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16540" name="Option Button 156" hidden="1">
              <a:extLst>
                <a:ext uri="{63B3BB69-23CF-44E3-9099-C40C66FF867C}">
                  <a14:compatExt spid="_x0000_s16540"/>
                </a:ext>
                <a:ext uri="{FF2B5EF4-FFF2-40B4-BE49-F238E27FC236}">
                  <a16:creationId xmlns:a16="http://schemas.microsoft.com/office/drawing/2014/main" id="{00000000-0008-0000-02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16541" name="Group Box 157" hidden="1">
              <a:extLst>
                <a:ext uri="{63B3BB69-23CF-44E3-9099-C40C66FF867C}">
                  <a14:compatExt spid="_x0000_s16541"/>
                </a:ext>
                <a:ext uri="{FF2B5EF4-FFF2-40B4-BE49-F238E27FC236}">
                  <a16:creationId xmlns:a16="http://schemas.microsoft.com/office/drawing/2014/main" id="{00000000-0008-0000-0200-00009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361950</xdr:rowOff>
        </xdr:to>
        <xdr:sp macro="" textlink="">
          <xdr:nvSpPr>
            <xdr:cNvPr id="16542" name="Option Button 158" hidden="1">
              <a:extLst>
                <a:ext uri="{63B3BB69-23CF-44E3-9099-C40C66FF867C}">
                  <a14:compatExt spid="_x0000_s16542"/>
                </a:ext>
                <a:ext uri="{FF2B5EF4-FFF2-40B4-BE49-F238E27FC236}">
                  <a16:creationId xmlns:a16="http://schemas.microsoft.com/office/drawing/2014/main" id="{00000000-0008-0000-02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342900</xdr:rowOff>
        </xdr:to>
        <xdr:sp macro="" textlink="">
          <xdr:nvSpPr>
            <xdr:cNvPr id="16543" name="Option Button 159" hidden="1">
              <a:extLst>
                <a:ext uri="{63B3BB69-23CF-44E3-9099-C40C66FF867C}">
                  <a14:compatExt spid="_x0000_s16543"/>
                </a:ext>
                <a:ext uri="{FF2B5EF4-FFF2-40B4-BE49-F238E27FC236}">
                  <a16:creationId xmlns:a16="http://schemas.microsoft.com/office/drawing/2014/main" id="{00000000-0008-0000-02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342900</xdr:rowOff>
        </xdr:to>
        <xdr:sp macro="" textlink="">
          <xdr:nvSpPr>
            <xdr:cNvPr id="16544" name="Option Button 160" hidden="1">
              <a:extLst>
                <a:ext uri="{63B3BB69-23CF-44E3-9099-C40C66FF867C}">
                  <a14:compatExt spid="_x0000_s16544"/>
                </a:ext>
                <a:ext uri="{FF2B5EF4-FFF2-40B4-BE49-F238E27FC236}">
                  <a16:creationId xmlns:a16="http://schemas.microsoft.com/office/drawing/2014/main" id="{00000000-0008-0000-02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342900</xdr:rowOff>
        </xdr:to>
        <xdr:sp macro="" textlink="">
          <xdr:nvSpPr>
            <xdr:cNvPr id="16545" name="Option Button 161" hidden="1">
              <a:extLst>
                <a:ext uri="{63B3BB69-23CF-44E3-9099-C40C66FF867C}">
                  <a14:compatExt spid="_x0000_s16545"/>
                </a:ext>
                <a:ext uri="{FF2B5EF4-FFF2-40B4-BE49-F238E27FC236}">
                  <a16:creationId xmlns:a16="http://schemas.microsoft.com/office/drawing/2014/main" id="{00000000-0008-0000-0200-0000A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16546" name="Group Box 162" hidden="1">
              <a:extLst>
                <a:ext uri="{63B3BB69-23CF-44E3-9099-C40C66FF867C}">
                  <a14:compatExt spid="_x0000_s16546"/>
                </a:ext>
                <a:ext uri="{FF2B5EF4-FFF2-40B4-BE49-F238E27FC236}">
                  <a16:creationId xmlns:a16="http://schemas.microsoft.com/office/drawing/2014/main" id="{00000000-0008-0000-0200-0000A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16547" name="Group Box 163" hidden="1">
              <a:extLst>
                <a:ext uri="{63B3BB69-23CF-44E3-9099-C40C66FF867C}">
                  <a14:compatExt spid="_x0000_s16547"/>
                </a:ext>
                <a:ext uri="{FF2B5EF4-FFF2-40B4-BE49-F238E27FC236}">
                  <a16:creationId xmlns:a16="http://schemas.microsoft.com/office/drawing/2014/main" id="{00000000-0008-0000-0200-0000A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361950</xdr:rowOff>
        </xdr:to>
        <xdr:sp macro="" textlink="">
          <xdr:nvSpPr>
            <xdr:cNvPr id="16551" name="Option Button 167" hidden="1">
              <a:extLst>
                <a:ext uri="{63B3BB69-23CF-44E3-9099-C40C66FF867C}">
                  <a14:compatExt spid="_x0000_s16551"/>
                </a:ext>
                <a:ext uri="{FF2B5EF4-FFF2-40B4-BE49-F238E27FC236}">
                  <a16:creationId xmlns:a16="http://schemas.microsoft.com/office/drawing/2014/main" id="{00000000-0008-0000-0200-0000A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16552" name="Option Button 168" hidden="1">
              <a:extLst>
                <a:ext uri="{63B3BB69-23CF-44E3-9099-C40C66FF867C}">
                  <a14:compatExt spid="_x0000_s16552"/>
                </a:ext>
                <a:ext uri="{FF2B5EF4-FFF2-40B4-BE49-F238E27FC236}">
                  <a16:creationId xmlns:a16="http://schemas.microsoft.com/office/drawing/2014/main" id="{00000000-0008-0000-0200-0000A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16553" name="Option Button 169" hidden="1">
              <a:extLst>
                <a:ext uri="{63B3BB69-23CF-44E3-9099-C40C66FF867C}">
                  <a14:compatExt spid="_x0000_s16553"/>
                </a:ext>
                <a:ext uri="{FF2B5EF4-FFF2-40B4-BE49-F238E27FC236}">
                  <a16:creationId xmlns:a16="http://schemas.microsoft.com/office/drawing/2014/main" id="{00000000-0008-0000-0200-0000A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16554" name="Option Button 170" hidden="1">
              <a:extLst>
                <a:ext uri="{63B3BB69-23CF-44E3-9099-C40C66FF867C}">
                  <a14:compatExt spid="_x0000_s16554"/>
                </a:ext>
                <a:ext uri="{FF2B5EF4-FFF2-40B4-BE49-F238E27FC236}">
                  <a16:creationId xmlns:a16="http://schemas.microsoft.com/office/drawing/2014/main" id="{00000000-0008-0000-0200-0000A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16555" name="Group Box 171" hidden="1">
              <a:extLst>
                <a:ext uri="{63B3BB69-23CF-44E3-9099-C40C66FF867C}">
                  <a14:compatExt spid="_x0000_s16555"/>
                </a:ext>
                <a:ext uri="{FF2B5EF4-FFF2-40B4-BE49-F238E27FC236}">
                  <a16:creationId xmlns:a16="http://schemas.microsoft.com/office/drawing/2014/main" id="{00000000-0008-0000-0200-0000A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361950</xdr:rowOff>
        </xdr:to>
        <xdr:sp macro="" textlink="">
          <xdr:nvSpPr>
            <xdr:cNvPr id="16556" name="Option Button 172" hidden="1">
              <a:extLst>
                <a:ext uri="{63B3BB69-23CF-44E3-9099-C40C66FF867C}">
                  <a14:compatExt spid="_x0000_s16556"/>
                </a:ext>
                <a:ext uri="{FF2B5EF4-FFF2-40B4-BE49-F238E27FC236}">
                  <a16:creationId xmlns:a16="http://schemas.microsoft.com/office/drawing/2014/main" id="{00000000-0008-0000-0200-0000A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16557" name="Option Button 173" hidden="1">
              <a:extLst>
                <a:ext uri="{63B3BB69-23CF-44E3-9099-C40C66FF867C}">
                  <a14:compatExt spid="_x0000_s16557"/>
                </a:ext>
                <a:ext uri="{FF2B5EF4-FFF2-40B4-BE49-F238E27FC236}">
                  <a16:creationId xmlns:a16="http://schemas.microsoft.com/office/drawing/2014/main" id="{00000000-0008-0000-0200-0000A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16558" name="Option Button 174" hidden="1">
              <a:extLst>
                <a:ext uri="{63B3BB69-23CF-44E3-9099-C40C66FF867C}">
                  <a14:compatExt spid="_x0000_s16558"/>
                </a:ext>
                <a:ext uri="{FF2B5EF4-FFF2-40B4-BE49-F238E27FC236}">
                  <a16:creationId xmlns:a16="http://schemas.microsoft.com/office/drawing/2014/main" id="{00000000-0008-0000-0200-0000A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16559" name="Option Button 175" hidden="1">
              <a:extLst>
                <a:ext uri="{63B3BB69-23CF-44E3-9099-C40C66FF867C}">
                  <a14:compatExt spid="_x0000_s16559"/>
                </a:ext>
                <a:ext uri="{FF2B5EF4-FFF2-40B4-BE49-F238E27FC236}">
                  <a16:creationId xmlns:a16="http://schemas.microsoft.com/office/drawing/2014/main" id="{00000000-0008-0000-0200-0000A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16560" name="Group Box 176" hidden="1">
              <a:extLst>
                <a:ext uri="{63B3BB69-23CF-44E3-9099-C40C66FF867C}">
                  <a14:compatExt spid="_x0000_s16560"/>
                </a:ext>
                <a:ext uri="{FF2B5EF4-FFF2-40B4-BE49-F238E27FC236}">
                  <a16:creationId xmlns:a16="http://schemas.microsoft.com/office/drawing/2014/main" id="{00000000-0008-0000-0200-0000B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361950</xdr:rowOff>
        </xdr:to>
        <xdr:sp macro="" textlink="">
          <xdr:nvSpPr>
            <xdr:cNvPr id="16561" name="Option Button 177" hidden="1">
              <a:extLst>
                <a:ext uri="{63B3BB69-23CF-44E3-9099-C40C66FF867C}">
                  <a14:compatExt spid="_x0000_s16561"/>
                </a:ext>
                <a:ext uri="{FF2B5EF4-FFF2-40B4-BE49-F238E27FC236}">
                  <a16:creationId xmlns:a16="http://schemas.microsoft.com/office/drawing/2014/main" id="{00000000-0008-0000-0200-0000B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16562" name="Option Button 178" hidden="1">
              <a:extLst>
                <a:ext uri="{63B3BB69-23CF-44E3-9099-C40C66FF867C}">
                  <a14:compatExt spid="_x0000_s16562"/>
                </a:ext>
                <a:ext uri="{FF2B5EF4-FFF2-40B4-BE49-F238E27FC236}">
                  <a16:creationId xmlns:a16="http://schemas.microsoft.com/office/drawing/2014/main" id="{00000000-0008-0000-0200-0000B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16563" name="Option Button 179" hidden="1">
              <a:extLst>
                <a:ext uri="{63B3BB69-23CF-44E3-9099-C40C66FF867C}">
                  <a14:compatExt spid="_x0000_s16563"/>
                </a:ext>
                <a:ext uri="{FF2B5EF4-FFF2-40B4-BE49-F238E27FC236}">
                  <a16:creationId xmlns:a16="http://schemas.microsoft.com/office/drawing/2014/main" id="{00000000-0008-0000-0200-0000B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16564" name="Option Button 180" hidden="1">
              <a:extLst>
                <a:ext uri="{63B3BB69-23CF-44E3-9099-C40C66FF867C}">
                  <a14:compatExt spid="_x0000_s16564"/>
                </a:ext>
                <a:ext uri="{FF2B5EF4-FFF2-40B4-BE49-F238E27FC236}">
                  <a16:creationId xmlns:a16="http://schemas.microsoft.com/office/drawing/2014/main" id="{00000000-0008-0000-0200-0000B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16565" name="Group Box 181" hidden="1">
              <a:extLst>
                <a:ext uri="{63B3BB69-23CF-44E3-9099-C40C66FF867C}">
                  <a14:compatExt spid="_x0000_s16565"/>
                </a:ext>
                <a:ext uri="{FF2B5EF4-FFF2-40B4-BE49-F238E27FC236}">
                  <a16:creationId xmlns:a16="http://schemas.microsoft.com/office/drawing/2014/main" id="{00000000-0008-0000-0200-0000B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58</xdr:row>
          <xdr:rowOff>123825</xdr:rowOff>
        </xdr:from>
        <xdr:to>
          <xdr:col>4</xdr:col>
          <xdr:colOff>742950</xdr:colOff>
          <xdr:row>58</xdr:row>
          <xdr:rowOff>361950</xdr:rowOff>
        </xdr:to>
        <xdr:sp macro="" textlink="">
          <xdr:nvSpPr>
            <xdr:cNvPr id="16566" name="Option Button 182" hidden="1">
              <a:extLst>
                <a:ext uri="{63B3BB69-23CF-44E3-9099-C40C66FF867C}">
                  <a14:compatExt spid="_x0000_s16566"/>
                </a:ext>
                <a:ext uri="{FF2B5EF4-FFF2-40B4-BE49-F238E27FC236}">
                  <a16:creationId xmlns:a16="http://schemas.microsoft.com/office/drawing/2014/main" id="{00000000-0008-0000-0200-0000B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58</xdr:row>
          <xdr:rowOff>123825</xdr:rowOff>
        </xdr:from>
        <xdr:to>
          <xdr:col>5</xdr:col>
          <xdr:colOff>733425</xdr:colOff>
          <xdr:row>58</xdr:row>
          <xdr:rowOff>333375</xdr:rowOff>
        </xdr:to>
        <xdr:sp macro="" textlink="">
          <xdr:nvSpPr>
            <xdr:cNvPr id="16567" name="Option Button 183" hidden="1">
              <a:extLst>
                <a:ext uri="{63B3BB69-23CF-44E3-9099-C40C66FF867C}">
                  <a14:compatExt spid="_x0000_s16567"/>
                </a:ext>
                <a:ext uri="{FF2B5EF4-FFF2-40B4-BE49-F238E27FC236}">
                  <a16:creationId xmlns:a16="http://schemas.microsoft.com/office/drawing/2014/main" id="{00000000-0008-0000-0200-0000B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58</xdr:row>
          <xdr:rowOff>123825</xdr:rowOff>
        </xdr:from>
        <xdr:to>
          <xdr:col>6</xdr:col>
          <xdr:colOff>742950</xdr:colOff>
          <xdr:row>58</xdr:row>
          <xdr:rowOff>333375</xdr:rowOff>
        </xdr:to>
        <xdr:sp macro="" textlink="">
          <xdr:nvSpPr>
            <xdr:cNvPr id="16568" name="Option Button 184" hidden="1">
              <a:extLst>
                <a:ext uri="{63B3BB69-23CF-44E3-9099-C40C66FF867C}">
                  <a14:compatExt spid="_x0000_s16568"/>
                </a:ext>
                <a:ext uri="{FF2B5EF4-FFF2-40B4-BE49-F238E27FC236}">
                  <a16:creationId xmlns:a16="http://schemas.microsoft.com/office/drawing/2014/main" id="{00000000-0008-0000-0200-0000B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58</xdr:row>
          <xdr:rowOff>123825</xdr:rowOff>
        </xdr:from>
        <xdr:to>
          <xdr:col>7</xdr:col>
          <xdr:colOff>733425</xdr:colOff>
          <xdr:row>58</xdr:row>
          <xdr:rowOff>333375</xdr:rowOff>
        </xdr:to>
        <xdr:sp macro="" textlink="">
          <xdr:nvSpPr>
            <xdr:cNvPr id="16569" name="Option Button 185" hidden="1">
              <a:extLst>
                <a:ext uri="{63B3BB69-23CF-44E3-9099-C40C66FF867C}">
                  <a14:compatExt spid="_x0000_s16569"/>
                </a:ext>
                <a:ext uri="{FF2B5EF4-FFF2-40B4-BE49-F238E27FC236}">
                  <a16:creationId xmlns:a16="http://schemas.microsoft.com/office/drawing/2014/main" id="{00000000-0008-0000-0200-0000B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66675</xdr:rowOff>
        </xdr:from>
        <xdr:to>
          <xdr:col>8</xdr:col>
          <xdr:colOff>0</xdr:colOff>
          <xdr:row>58</xdr:row>
          <xdr:rowOff>438150</xdr:rowOff>
        </xdr:to>
        <xdr:sp macro="" textlink="">
          <xdr:nvSpPr>
            <xdr:cNvPr id="16570" name="Group Box 186" hidden="1">
              <a:extLst>
                <a:ext uri="{63B3BB69-23CF-44E3-9099-C40C66FF867C}">
                  <a14:compatExt spid="_x0000_s16570"/>
                </a:ext>
                <a:ext uri="{FF2B5EF4-FFF2-40B4-BE49-F238E27FC236}">
                  <a16:creationId xmlns:a16="http://schemas.microsoft.com/office/drawing/2014/main" id="{00000000-0008-0000-0200-0000B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61</xdr:row>
          <xdr:rowOff>123825</xdr:rowOff>
        </xdr:from>
        <xdr:to>
          <xdr:col>4</xdr:col>
          <xdr:colOff>742950</xdr:colOff>
          <xdr:row>61</xdr:row>
          <xdr:rowOff>361950</xdr:rowOff>
        </xdr:to>
        <xdr:sp macro="" textlink="">
          <xdr:nvSpPr>
            <xdr:cNvPr id="16571" name="Option Button 187" hidden="1">
              <a:extLst>
                <a:ext uri="{63B3BB69-23CF-44E3-9099-C40C66FF867C}">
                  <a14:compatExt spid="_x0000_s16571"/>
                </a:ext>
                <a:ext uri="{FF2B5EF4-FFF2-40B4-BE49-F238E27FC236}">
                  <a16:creationId xmlns:a16="http://schemas.microsoft.com/office/drawing/2014/main" id="{00000000-0008-0000-0200-0000B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61</xdr:row>
          <xdr:rowOff>123825</xdr:rowOff>
        </xdr:from>
        <xdr:to>
          <xdr:col>5</xdr:col>
          <xdr:colOff>733425</xdr:colOff>
          <xdr:row>61</xdr:row>
          <xdr:rowOff>333375</xdr:rowOff>
        </xdr:to>
        <xdr:sp macro="" textlink="">
          <xdr:nvSpPr>
            <xdr:cNvPr id="16572" name="Option Button 188" hidden="1">
              <a:extLst>
                <a:ext uri="{63B3BB69-23CF-44E3-9099-C40C66FF867C}">
                  <a14:compatExt spid="_x0000_s16572"/>
                </a:ext>
                <a:ext uri="{FF2B5EF4-FFF2-40B4-BE49-F238E27FC236}">
                  <a16:creationId xmlns:a16="http://schemas.microsoft.com/office/drawing/2014/main" id="{00000000-0008-0000-0200-0000B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61</xdr:row>
          <xdr:rowOff>123825</xdr:rowOff>
        </xdr:from>
        <xdr:to>
          <xdr:col>6</xdr:col>
          <xdr:colOff>742950</xdr:colOff>
          <xdr:row>61</xdr:row>
          <xdr:rowOff>333375</xdr:rowOff>
        </xdr:to>
        <xdr:sp macro="" textlink="">
          <xdr:nvSpPr>
            <xdr:cNvPr id="16573" name="Option Button 189" hidden="1">
              <a:extLst>
                <a:ext uri="{63B3BB69-23CF-44E3-9099-C40C66FF867C}">
                  <a14:compatExt spid="_x0000_s16573"/>
                </a:ext>
                <a:ext uri="{FF2B5EF4-FFF2-40B4-BE49-F238E27FC236}">
                  <a16:creationId xmlns:a16="http://schemas.microsoft.com/office/drawing/2014/main" id="{00000000-0008-0000-0200-0000B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61</xdr:row>
          <xdr:rowOff>123825</xdr:rowOff>
        </xdr:from>
        <xdr:to>
          <xdr:col>7</xdr:col>
          <xdr:colOff>733425</xdr:colOff>
          <xdr:row>61</xdr:row>
          <xdr:rowOff>333375</xdr:rowOff>
        </xdr:to>
        <xdr:sp macro="" textlink="">
          <xdr:nvSpPr>
            <xdr:cNvPr id="16574" name="Option Button 190" hidden="1">
              <a:extLst>
                <a:ext uri="{63B3BB69-23CF-44E3-9099-C40C66FF867C}">
                  <a14:compatExt spid="_x0000_s16574"/>
                </a:ext>
                <a:ext uri="{FF2B5EF4-FFF2-40B4-BE49-F238E27FC236}">
                  <a16:creationId xmlns:a16="http://schemas.microsoft.com/office/drawing/2014/main" id="{00000000-0008-0000-0200-0000B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66675</xdr:rowOff>
        </xdr:from>
        <xdr:to>
          <xdr:col>8</xdr:col>
          <xdr:colOff>0</xdr:colOff>
          <xdr:row>61</xdr:row>
          <xdr:rowOff>438150</xdr:rowOff>
        </xdr:to>
        <xdr:sp macro="" textlink="">
          <xdr:nvSpPr>
            <xdr:cNvPr id="16575" name="Group Box 191" hidden="1">
              <a:extLst>
                <a:ext uri="{63B3BB69-23CF-44E3-9099-C40C66FF867C}">
                  <a14:compatExt spid="_x0000_s16575"/>
                </a:ext>
                <a:ext uri="{FF2B5EF4-FFF2-40B4-BE49-F238E27FC236}">
                  <a16:creationId xmlns:a16="http://schemas.microsoft.com/office/drawing/2014/main" id="{00000000-0008-0000-0200-0000BF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64</xdr:row>
          <xdr:rowOff>123825</xdr:rowOff>
        </xdr:from>
        <xdr:to>
          <xdr:col>4</xdr:col>
          <xdr:colOff>742950</xdr:colOff>
          <xdr:row>64</xdr:row>
          <xdr:rowOff>361950</xdr:rowOff>
        </xdr:to>
        <xdr:sp macro="" textlink="">
          <xdr:nvSpPr>
            <xdr:cNvPr id="16576" name="Option Button 192" hidden="1">
              <a:extLst>
                <a:ext uri="{63B3BB69-23CF-44E3-9099-C40C66FF867C}">
                  <a14:compatExt spid="_x0000_s16576"/>
                </a:ext>
                <a:ext uri="{FF2B5EF4-FFF2-40B4-BE49-F238E27FC236}">
                  <a16:creationId xmlns:a16="http://schemas.microsoft.com/office/drawing/2014/main" id="{00000000-0008-0000-0200-0000C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64</xdr:row>
          <xdr:rowOff>123825</xdr:rowOff>
        </xdr:from>
        <xdr:to>
          <xdr:col>5</xdr:col>
          <xdr:colOff>733425</xdr:colOff>
          <xdr:row>64</xdr:row>
          <xdr:rowOff>333375</xdr:rowOff>
        </xdr:to>
        <xdr:sp macro="" textlink="">
          <xdr:nvSpPr>
            <xdr:cNvPr id="16577" name="Option Button 193" hidden="1">
              <a:extLst>
                <a:ext uri="{63B3BB69-23CF-44E3-9099-C40C66FF867C}">
                  <a14:compatExt spid="_x0000_s16577"/>
                </a:ext>
                <a:ext uri="{FF2B5EF4-FFF2-40B4-BE49-F238E27FC236}">
                  <a16:creationId xmlns:a16="http://schemas.microsoft.com/office/drawing/2014/main" id="{00000000-0008-0000-02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64</xdr:row>
          <xdr:rowOff>123825</xdr:rowOff>
        </xdr:from>
        <xdr:to>
          <xdr:col>6</xdr:col>
          <xdr:colOff>742950</xdr:colOff>
          <xdr:row>64</xdr:row>
          <xdr:rowOff>333375</xdr:rowOff>
        </xdr:to>
        <xdr:sp macro="" textlink="">
          <xdr:nvSpPr>
            <xdr:cNvPr id="16578" name="Option Button 194" hidden="1">
              <a:extLst>
                <a:ext uri="{63B3BB69-23CF-44E3-9099-C40C66FF867C}">
                  <a14:compatExt spid="_x0000_s16578"/>
                </a:ext>
                <a:ext uri="{FF2B5EF4-FFF2-40B4-BE49-F238E27FC236}">
                  <a16:creationId xmlns:a16="http://schemas.microsoft.com/office/drawing/2014/main" id="{00000000-0008-0000-0200-0000C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64</xdr:row>
          <xdr:rowOff>123825</xdr:rowOff>
        </xdr:from>
        <xdr:to>
          <xdr:col>7</xdr:col>
          <xdr:colOff>733425</xdr:colOff>
          <xdr:row>64</xdr:row>
          <xdr:rowOff>333375</xdr:rowOff>
        </xdr:to>
        <xdr:sp macro="" textlink="">
          <xdr:nvSpPr>
            <xdr:cNvPr id="16579" name="Option Button 195" hidden="1">
              <a:extLst>
                <a:ext uri="{63B3BB69-23CF-44E3-9099-C40C66FF867C}">
                  <a14:compatExt spid="_x0000_s16579"/>
                </a:ext>
                <a:ext uri="{FF2B5EF4-FFF2-40B4-BE49-F238E27FC236}">
                  <a16:creationId xmlns:a16="http://schemas.microsoft.com/office/drawing/2014/main" id="{00000000-0008-0000-0200-0000C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66675</xdr:rowOff>
        </xdr:from>
        <xdr:to>
          <xdr:col>8</xdr:col>
          <xdr:colOff>0</xdr:colOff>
          <xdr:row>64</xdr:row>
          <xdr:rowOff>438150</xdr:rowOff>
        </xdr:to>
        <xdr:sp macro="" textlink="">
          <xdr:nvSpPr>
            <xdr:cNvPr id="16580" name="Group Box 196" hidden="1">
              <a:extLst>
                <a:ext uri="{63B3BB69-23CF-44E3-9099-C40C66FF867C}">
                  <a14:compatExt spid="_x0000_s16580"/>
                </a:ext>
                <a:ext uri="{FF2B5EF4-FFF2-40B4-BE49-F238E27FC236}">
                  <a16:creationId xmlns:a16="http://schemas.microsoft.com/office/drawing/2014/main" id="{00000000-0008-0000-0200-0000C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67</xdr:row>
          <xdr:rowOff>123825</xdr:rowOff>
        </xdr:from>
        <xdr:to>
          <xdr:col>4</xdr:col>
          <xdr:colOff>742950</xdr:colOff>
          <xdr:row>67</xdr:row>
          <xdr:rowOff>361950</xdr:rowOff>
        </xdr:to>
        <xdr:sp macro="" textlink="">
          <xdr:nvSpPr>
            <xdr:cNvPr id="16581" name="Option Button 197" hidden="1">
              <a:extLst>
                <a:ext uri="{63B3BB69-23CF-44E3-9099-C40C66FF867C}">
                  <a14:compatExt spid="_x0000_s16581"/>
                </a:ext>
                <a:ext uri="{FF2B5EF4-FFF2-40B4-BE49-F238E27FC236}">
                  <a16:creationId xmlns:a16="http://schemas.microsoft.com/office/drawing/2014/main" id="{00000000-0008-0000-0200-0000C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67</xdr:row>
          <xdr:rowOff>123825</xdr:rowOff>
        </xdr:from>
        <xdr:to>
          <xdr:col>5</xdr:col>
          <xdr:colOff>733425</xdr:colOff>
          <xdr:row>67</xdr:row>
          <xdr:rowOff>333375</xdr:rowOff>
        </xdr:to>
        <xdr:sp macro="" textlink="">
          <xdr:nvSpPr>
            <xdr:cNvPr id="16582" name="Option Button 198" hidden="1">
              <a:extLst>
                <a:ext uri="{63B3BB69-23CF-44E3-9099-C40C66FF867C}">
                  <a14:compatExt spid="_x0000_s16582"/>
                </a:ext>
                <a:ext uri="{FF2B5EF4-FFF2-40B4-BE49-F238E27FC236}">
                  <a16:creationId xmlns:a16="http://schemas.microsoft.com/office/drawing/2014/main" id="{00000000-0008-0000-0200-0000C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67</xdr:row>
          <xdr:rowOff>123825</xdr:rowOff>
        </xdr:from>
        <xdr:to>
          <xdr:col>6</xdr:col>
          <xdr:colOff>742950</xdr:colOff>
          <xdr:row>67</xdr:row>
          <xdr:rowOff>333375</xdr:rowOff>
        </xdr:to>
        <xdr:sp macro="" textlink="">
          <xdr:nvSpPr>
            <xdr:cNvPr id="16583" name="Option Button 199" hidden="1">
              <a:extLst>
                <a:ext uri="{63B3BB69-23CF-44E3-9099-C40C66FF867C}">
                  <a14:compatExt spid="_x0000_s16583"/>
                </a:ext>
                <a:ext uri="{FF2B5EF4-FFF2-40B4-BE49-F238E27FC236}">
                  <a16:creationId xmlns:a16="http://schemas.microsoft.com/office/drawing/2014/main" id="{00000000-0008-0000-0200-0000C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67</xdr:row>
          <xdr:rowOff>123825</xdr:rowOff>
        </xdr:from>
        <xdr:to>
          <xdr:col>7</xdr:col>
          <xdr:colOff>733425</xdr:colOff>
          <xdr:row>67</xdr:row>
          <xdr:rowOff>333375</xdr:rowOff>
        </xdr:to>
        <xdr:sp macro="" textlink="">
          <xdr:nvSpPr>
            <xdr:cNvPr id="16584" name="Option Button 200" hidden="1">
              <a:extLst>
                <a:ext uri="{63B3BB69-23CF-44E3-9099-C40C66FF867C}">
                  <a14:compatExt spid="_x0000_s16584"/>
                </a:ext>
                <a:ext uri="{FF2B5EF4-FFF2-40B4-BE49-F238E27FC236}">
                  <a16:creationId xmlns:a16="http://schemas.microsoft.com/office/drawing/2014/main" id="{00000000-0008-0000-0200-0000C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66675</xdr:rowOff>
        </xdr:from>
        <xdr:to>
          <xdr:col>8</xdr:col>
          <xdr:colOff>0</xdr:colOff>
          <xdr:row>67</xdr:row>
          <xdr:rowOff>438150</xdr:rowOff>
        </xdr:to>
        <xdr:sp macro="" textlink="">
          <xdr:nvSpPr>
            <xdr:cNvPr id="16585" name="Group Box 201" hidden="1">
              <a:extLst>
                <a:ext uri="{63B3BB69-23CF-44E3-9099-C40C66FF867C}">
                  <a14:compatExt spid="_x0000_s16585"/>
                </a:ext>
                <a:ext uri="{FF2B5EF4-FFF2-40B4-BE49-F238E27FC236}">
                  <a16:creationId xmlns:a16="http://schemas.microsoft.com/office/drawing/2014/main" id="{00000000-0008-0000-0200-0000C9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70</xdr:row>
          <xdr:rowOff>123825</xdr:rowOff>
        </xdr:from>
        <xdr:to>
          <xdr:col>4</xdr:col>
          <xdr:colOff>742950</xdr:colOff>
          <xdr:row>70</xdr:row>
          <xdr:rowOff>361950</xdr:rowOff>
        </xdr:to>
        <xdr:sp macro="" textlink="">
          <xdr:nvSpPr>
            <xdr:cNvPr id="16586" name="Option Button 202" hidden="1">
              <a:extLst>
                <a:ext uri="{63B3BB69-23CF-44E3-9099-C40C66FF867C}">
                  <a14:compatExt spid="_x0000_s16586"/>
                </a:ext>
                <a:ext uri="{FF2B5EF4-FFF2-40B4-BE49-F238E27FC236}">
                  <a16:creationId xmlns:a16="http://schemas.microsoft.com/office/drawing/2014/main" id="{00000000-0008-0000-0200-0000C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70</xdr:row>
          <xdr:rowOff>123825</xdr:rowOff>
        </xdr:from>
        <xdr:to>
          <xdr:col>5</xdr:col>
          <xdr:colOff>733425</xdr:colOff>
          <xdr:row>70</xdr:row>
          <xdr:rowOff>333375</xdr:rowOff>
        </xdr:to>
        <xdr:sp macro="" textlink="">
          <xdr:nvSpPr>
            <xdr:cNvPr id="16587" name="Option Button 203" hidden="1">
              <a:extLst>
                <a:ext uri="{63B3BB69-23CF-44E3-9099-C40C66FF867C}">
                  <a14:compatExt spid="_x0000_s16587"/>
                </a:ext>
                <a:ext uri="{FF2B5EF4-FFF2-40B4-BE49-F238E27FC236}">
                  <a16:creationId xmlns:a16="http://schemas.microsoft.com/office/drawing/2014/main" id="{00000000-0008-0000-0200-0000C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70</xdr:row>
          <xdr:rowOff>123825</xdr:rowOff>
        </xdr:from>
        <xdr:to>
          <xdr:col>6</xdr:col>
          <xdr:colOff>742950</xdr:colOff>
          <xdr:row>70</xdr:row>
          <xdr:rowOff>333375</xdr:rowOff>
        </xdr:to>
        <xdr:sp macro="" textlink="">
          <xdr:nvSpPr>
            <xdr:cNvPr id="16588" name="Option Button 204" hidden="1">
              <a:extLst>
                <a:ext uri="{63B3BB69-23CF-44E3-9099-C40C66FF867C}">
                  <a14:compatExt spid="_x0000_s16588"/>
                </a:ext>
                <a:ext uri="{FF2B5EF4-FFF2-40B4-BE49-F238E27FC236}">
                  <a16:creationId xmlns:a16="http://schemas.microsoft.com/office/drawing/2014/main" id="{00000000-0008-0000-0200-0000C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70</xdr:row>
          <xdr:rowOff>123825</xdr:rowOff>
        </xdr:from>
        <xdr:to>
          <xdr:col>7</xdr:col>
          <xdr:colOff>733425</xdr:colOff>
          <xdr:row>70</xdr:row>
          <xdr:rowOff>333375</xdr:rowOff>
        </xdr:to>
        <xdr:sp macro="" textlink="">
          <xdr:nvSpPr>
            <xdr:cNvPr id="16589" name="Option Button 205" hidden="1">
              <a:extLst>
                <a:ext uri="{63B3BB69-23CF-44E3-9099-C40C66FF867C}">
                  <a14:compatExt spid="_x0000_s16589"/>
                </a:ext>
                <a:ext uri="{FF2B5EF4-FFF2-40B4-BE49-F238E27FC236}">
                  <a16:creationId xmlns:a16="http://schemas.microsoft.com/office/drawing/2014/main" id="{00000000-0008-0000-0200-0000C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66675</xdr:rowOff>
        </xdr:from>
        <xdr:to>
          <xdr:col>8</xdr:col>
          <xdr:colOff>0</xdr:colOff>
          <xdr:row>70</xdr:row>
          <xdr:rowOff>438150</xdr:rowOff>
        </xdr:to>
        <xdr:sp macro="" textlink="">
          <xdr:nvSpPr>
            <xdr:cNvPr id="16590" name="Group Box 206" hidden="1">
              <a:extLst>
                <a:ext uri="{63B3BB69-23CF-44E3-9099-C40C66FF867C}">
                  <a14:compatExt spid="_x0000_s16590"/>
                </a:ext>
                <a:ext uri="{FF2B5EF4-FFF2-40B4-BE49-F238E27FC236}">
                  <a16:creationId xmlns:a16="http://schemas.microsoft.com/office/drawing/2014/main" id="{00000000-0008-0000-0200-0000C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73</xdr:row>
          <xdr:rowOff>123825</xdr:rowOff>
        </xdr:from>
        <xdr:to>
          <xdr:col>4</xdr:col>
          <xdr:colOff>742950</xdr:colOff>
          <xdr:row>73</xdr:row>
          <xdr:rowOff>361950</xdr:rowOff>
        </xdr:to>
        <xdr:sp macro="" textlink="">
          <xdr:nvSpPr>
            <xdr:cNvPr id="16591" name="Option Button 207" hidden="1">
              <a:extLst>
                <a:ext uri="{63B3BB69-23CF-44E3-9099-C40C66FF867C}">
                  <a14:compatExt spid="_x0000_s16591"/>
                </a:ext>
                <a:ext uri="{FF2B5EF4-FFF2-40B4-BE49-F238E27FC236}">
                  <a16:creationId xmlns:a16="http://schemas.microsoft.com/office/drawing/2014/main" id="{00000000-0008-0000-0200-0000C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73</xdr:row>
          <xdr:rowOff>123825</xdr:rowOff>
        </xdr:from>
        <xdr:to>
          <xdr:col>5</xdr:col>
          <xdr:colOff>733425</xdr:colOff>
          <xdr:row>73</xdr:row>
          <xdr:rowOff>333375</xdr:rowOff>
        </xdr:to>
        <xdr:sp macro="" textlink="">
          <xdr:nvSpPr>
            <xdr:cNvPr id="16592" name="Option Button 208" hidden="1">
              <a:extLst>
                <a:ext uri="{63B3BB69-23CF-44E3-9099-C40C66FF867C}">
                  <a14:compatExt spid="_x0000_s16592"/>
                </a:ext>
                <a:ext uri="{FF2B5EF4-FFF2-40B4-BE49-F238E27FC236}">
                  <a16:creationId xmlns:a16="http://schemas.microsoft.com/office/drawing/2014/main" id="{00000000-0008-0000-0200-0000D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73</xdr:row>
          <xdr:rowOff>123825</xdr:rowOff>
        </xdr:from>
        <xdr:to>
          <xdr:col>6</xdr:col>
          <xdr:colOff>742950</xdr:colOff>
          <xdr:row>73</xdr:row>
          <xdr:rowOff>333375</xdr:rowOff>
        </xdr:to>
        <xdr:sp macro="" textlink="">
          <xdr:nvSpPr>
            <xdr:cNvPr id="16593" name="Option Button 209" hidden="1">
              <a:extLst>
                <a:ext uri="{63B3BB69-23CF-44E3-9099-C40C66FF867C}">
                  <a14:compatExt spid="_x0000_s16593"/>
                </a:ext>
                <a:ext uri="{FF2B5EF4-FFF2-40B4-BE49-F238E27FC236}">
                  <a16:creationId xmlns:a16="http://schemas.microsoft.com/office/drawing/2014/main" id="{00000000-0008-0000-0200-0000D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73</xdr:row>
          <xdr:rowOff>123825</xdr:rowOff>
        </xdr:from>
        <xdr:to>
          <xdr:col>7</xdr:col>
          <xdr:colOff>733425</xdr:colOff>
          <xdr:row>73</xdr:row>
          <xdr:rowOff>333375</xdr:rowOff>
        </xdr:to>
        <xdr:sp macro="" textlink="">
          <xdr:nvSpPr>
            <xdr:cNvPr id="16594" name="Option Button 210" hidden="1">
              <a:extLst>
                <a:ext uri="{63B3BB69-23CF-44E3-9099-C40C66FF867C}">
                  <a14:compatExt spid="_x0000_s16594"/>
                </a:ext>
                <a:ext uri="{FF2B5EF4-FFF2-40B4-BE49-F238E27FC236}">
                  <a16:creationId xmlns:a16="http://schemas.microsoft.com/office/drawing/2014/main" id="{00000000-0008-0000-0200-0000D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66675</xdr:rowOff>
        </xdr:from>
        <xdr:to>
          <xdr:col>8</xdr:col>
          <xdr:colOff>0</xdr:colOff>
          <xdr:row>73</xdr:row>
          <xdr:rowOff>438150</xdr:rowOff>
        </xdr:to>
        <xdr:sp macro="" textlink="">
          <xdr:nvSpPr>
            <xdr:cNvPr id="16595" name="Group Box 211" hidden="1">
              <a:extLst>
                <a:ext uri="{63B3BB69-23CF-44E3-9099-C40C66FF867C}">
                  <a14:compatExt spid="_x0000_s16595"/>
                </a:ext>
                <a:ext uri="{FF2B5EF4-FFF2-40B4-BE49-F238E27FC236}">
                  <a16:creationId xmlns:a16="http://schemas.microsoft.com/office/drawing/2014/main" id="{00000000-0008-0000-0200-0000D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76</xdr:row>
          <xdr:rowOff>123825</xdr:rowOff>
        </xdr:from>
        <xdr:to>
          <xdr:col>4</xdr:col>
          <xdr:colOff>742950</xdr:colOff>
          <xdr:row>76</xdr:row>
          <xdr:rowOff>361950</xdr:rowOff>
        </xdr:to>
        <xdr:sp macro="" textlink="">
          <xdr:nvSpPr>
            <xdr:cNvPr id="16596" name="Option Button 212" hidden="1">
              <a:extLst>
                <a:ext uri="{63B3BB69-23CF-44E3-9099-C40C66FF867C}">
                  <a14:compatExt spid="_x0000_s16596"/>
                </a:ext>
                <a:ext uri="{FF2B5EF4-FFF2-40B4-BE49-F238E27FC236}">
                  <a16:creationId xmlns:a16="http://schemas.microsoft.com/office/drawing/2014/main" id="{00000000-0008-0000-0200-0000D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76</xdr:row>
          <xdr:rowOff>123825</xdr:rowOff>
        </xdr:from>
        <xdr:to>
          <xdr:col>5</xdr:col>
          <xdr:colOff>733425</xdr:colOff>
          <xdr:row>76</xdr:row>
          <xdr:rowOff>333375</xdr:rowOff>
        </xdr:to>
        <xdr:sp macro="" textlink="">
          <xdr:nvSpPr>
            <xdr:cNvPr id="16597" name="Option Button 213" hidden="1">
              <a:extLst>
                <a:ext uri="{63B3BB69-23CF-44E3-9099-C40C66FF867C}">
                  <a14:compatExt spid="_x0000_s16597"/>
                </a:ext>
                <a:ext uri="{FF2B5EF4-FFF2-40B4-BE49-F238E27FC236}">
                  <a16:creationId xmlns:a16="http://schemas.microsoft.com/office/drawing/2014/main" id="{00000000-0008-0000-0200-0000D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76</xdr:row>
          <xdr:rowOff>123825</xdr:rowOff>
        </xdr:from>
        <xdr:to>
          <xdr:col>6</xdr:col>
          <xdr:colOff>742950</xdr:colOff>
          <xdr:row>76</xdr:row>
          <xdr:rowOff>333375</xdr:rowOff>
        </xdr:to>
        <xdr:sp macro="" textlink="">
          <xdr:nvSpPr>
            <xdr:cNvPr id="16598" name="Option Button 214" hidden="1">
              <a:extLst>
                <a:ext uri="{63B3BB69-23CF-44E3-9099-C40C66FF867C}">
                  <a14:compatExt spid="_x0000_s16598"/>
                </a:ext>
                <a:ext uri="{FF2B5EF4-FFF2-40B4-BE49-F238E27FC236}">
                  <a16:creationId xmlns:a16="http://schemas.microsoft.com/office/drawing/2014/main" id="{00000000-0008-0000-0200-0000D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76</xdr:row>
          <xdr:rowOff>123825</xdr:rowOff>
        </xdr:from>
        <xdr:to>
          <xdr:col>7</xdr:col>
          <xdr:colOff>733425</xdr:colOff>
          <xdr:row>76</xdr:row>
          <xdr:rowOff>333375</xdr:rowOff>
        </xdr:to>
        <xdr:sp macro="" textlink="">
          <xdr:nvSpPr>
            <xdr:cNvPr id="16599" name="Option Button 215" hidden="1">
              <a:extLst>
                <a:ext uri="{63B3BB69-23CF-44E3-9099-C40C66FF867C}">
                  <a14:compatExt spid="_x0000_s16599"/>
                </a:ext>
                <a:ext uri="{FF2B5EF4-FFF2-40B4-BE49-F238E27FC236}">
                  <a16:creationId xmlns:a16="http://schemas.microsoft.com/office/drawing/2014/main" id="{00000000-0008-0000-0200-0000D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66675</xdr:rowOff>
        </xdr:from>
        <xdr:to>
          <xdr:col>8</xdr:col>
          <xdr:colOff>0</xdr:colOff>
          <xdr:row>76</xdr:row>
          <xdr:rowOff>438150</xdr:rowOff>
        </xdr:to>
        <xdr:sp macro="" textlink="">
          <xdr:nvSpPr>
            <xdr:cNvPr id="16600" name="Group Box 216" hidden="1">
              <a:extLst>
                <a:ext uri="{63B3BB69-23CF-44E3-9099-C40C66FF867C}">
                  <a14:compatExt spid="_x0000_s16600"/>
                </a:ext>
                <a:ext uri="{FF2B5EF4-FFF2-40B4-BE49-F238E27FC236}">
                  <a16:creationId xmlns:a16="http://schemas.microsoft.com/office/drawing/2014/main" id="{00000000-0008-0000-0200-0000D8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79</xdr:row>
          <xdr:rowOff>123825</xdr:rowOff>
        </xdr:from>
        <xdr:to>
          <xdr:col>4</xdr:col>
          <xdr:colOff>742950</xdr:colOff>
          <xdr:row>79</xdr:row>
          <xdr:rowOff>361950</xdr:rowOff>
        </xdr:to>
        <xdr:sp macro="" textlink="">
          <xdr:nvSpPr>
            <xdr:cNvPr id="16601" name="Option Button 217" hidden="1">
              <a:extLst>
                <a:ext uri="{63B3BB69-23CF-44E3-9099-C40C66FF867C}">
                  <a14:compatExt spid="_x0000_s16601"/>
                </a:ext>
                <a:ext uri="{FF2B5EF4-FFF2-40B4-BE49-F238E27FC236}">
                  <a16:creationId xmlns:a16="http://schemas.microsoft.com/office/drawing/2014/main" id="{00000000-0008-0000-0200-0000D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79</xdr:row>
          <xdr:rowOff>123825</xdr:rowOff>
        </xdr:from>
        <xdr:to>
          <xdr:col>5</xdr:col>
          <xdr:colOff>733425</xdr:colOff>
          <xdr:row>79</xdr:row>
          <xdr:rowOff>333375</xdr:rowOff>
        </xdr:to>
        <xdr:sp macro="" textlink="">
          <xdr:nvSpPr>
            <xdr:cNvPr id="16602" name="Option Button 218" hidden="1">
              <a:extLst>
                <a:ext uri="{63B3BB69-23CF-44E3-9099-C40C66FF867C}">
                  <a14:compatExt spid="_x0000_s16602"/>
                </a:ext>
                <a:ext uri="{FF2B5EF4-FFF2-40B4-BE49-F238E27FC236}">
                  <a16:creationId xmlns:a16="http://schemas.microsoft.com/office/drawing/2014/main" id="{00000000-0008-0000-0200-0000D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79</xdr:row>
          <xdr:rowOff>123825</xdr:rowOff>
        </xdr:from>
        <xdr:to>
          <xdr:col>6</xdr:col>
          <xdr:colOff>742950</xdr:colOff>
          <xdr:row>79</xdr:row>
          <xdr:rowOff>333375</xdr:rowOff>
        </xdr:to>
        <xdr:sp macro="" textlink="">
          <xdr:nvSpPr>
            <xdr:cNvPr id="16603" name="Option Button 219" hidden="1">
              <a:extLst>
                <a:ext uri="{63B3BB69-23CF-44E3-9099-C40C66FF867C}">
                  <a14:compatExt spid="_x0000_s16603"/>
                </a:ext>
                <a:ext uri="{FF2B5EF4-FFF2-40B4-BE49-F238E27FC236}">
                  <a16:creationId xmlns:a16="http://schemas.microsoft.com/office/drawing/2014/main" id="{00000000-0008-0000-0200-0000D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79</xdr:row>
          <xdr:rowOff>123825</xdr:rowOff>
        </xdr:from>
        <xdr:to>
          <xdr:col>7</xdr:col>
          <xdr:colOff>733425</xdr:colOff>
          <xdr:row>79</xdr:row>
          <xdr:rowOff>333375</xdr:rowOff>
        </xdr:to>
        <xdr:sp macro="" textlink="">
          <xdr:nvSpPr>
            <xdr:cNvPr id="16604" name="Option Button 220" hidden="1">
              <a:extLst>
                <a:ext uri="{63B3BB69-23CF-44E3-9099-C40C66FF867C}">
                  <a14:compatExt spid="_x0000_s16604"/>
                </a:ext>
                <a:ext uri="{FF2B5EF4-FFF2-40B4-BE49-F238E27FC236}">
                  <a16:creationId xmlns:a16="http://schemas.microsoft.com/office/drawing/2014/main" id="{00000000-0008-0000-0200-0000D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66675</xdr:rowOff>
        </xdr:from>
        <xdr:to>
          <xdr:col>8</xdr:col>
          <xdr:colOff>0</xdr:colOff>
          <xdr:row>79</xdr:row>
          <xdr:rowOff>438150</xdr:rowOff>
        </xdr:to>
        <xdr:sp macro="" textlink="">
          <xdr:nvSpPr>
            <xdr:cNvPr id="16605" name="Group Box 221" hidden="1">
              <a:extLst>
                <a:ext uri="{63B3BB69-23CF-44E3-9099-C40C66FF867C}">
                  <a14:compatExt spid="_x0000_s16605"/>
                </a:ext>
                <a:ext uri="{FF2B5EF4-FFF2-40B4-BE49-F238E27FC236}">
                  <a16:creationId xmlns:a16="http://schemas.microsoft.com/office/drawing/2014/main" id="{00000000-0008-0000-0200-0000DD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97</xdr:row>
          <xdr:rowOff>123825</xdr:rowOff>
        </xdr:from>
        <xdr:to>
          <xdr:col>4</xdr:col>
          <xdr:colOff>742950</xdr:colOff>
          <xdr:row>97</xdr:row>
          <xdr:rowOff>361950</xdr:rowOff>
        </xdr:to>
        <xdr:sp macro="" textlink="">
          <xdr:nvSpPr>
            <xdr:cNvPr id="16606" name="Option Button 222" hidden="1">
              <a:extLst>
                <a:ext uri="{63B3BB69-23CF-44E3-9099-C40C66FF867C}">
                  <a14:compatExt spid="_x0000_s16606"/>
                </a:ext>
                <a:ext uri="{FF2B5EF4-FFF2-40B4-BE49-F238E27FC236}">
                  <a16:creationId xmlns:a16="http://schemas.microsoft.com/office/drawing/2014/main" id="{00000000-0008-0000-0200-0000D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97</xdr:row>
          <xdr:rowOff>123825</xdr:rowOff>
        </xdr:from>
        <xdr:to>
          <xdr:col>5</xdr:col>
          <xdr:colOff>733425</xdr:colOff>
          <xdr:row>97</xdr:row>
          <xdr:rowOff>333375</xdr:rowOff>
        </xdr:to>
        <xdr:sp macro="" textlink="">
          <xdr:nvSpPr>
            <xdr:cNvPr id="16607" name="Option Button 223" hidden="1">
              <a:extLst>
                <a:ext uri="{63B3BB69-23CF-44E3-9099-C40C66FF867C}">
                  <a14:compatExt spid="_x0000_s16607"/>
                </a:ext>
                <a:ext uri="{FF2B5EF4-FFF2-40B4-BE49-F238E27FC236}">
                  <a16:creationId xmlns:a16="http://schemas.microsoft.com/office/drawing/2014/main" id="{00000000-0008-0000-0200-0000D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97</xdr:row>
          <xdr:rowOff>123825</xdr:rowOff>
        </xdr:from>
        <xdr:to>
          <xdr:col>6</xdr:col>
          <xdr:colOff>742950</xdr:colOff>
          <xdr:row>97</xdr:row>
          <xdr:rowOff>333375</xdr:rowOff>
        </xdr:to>
        <xdr:sp macro="" textlink="">
          <xdr:nvSpPr>
            <xdr:cNvPr id="16608" name="Option Button 224" hidden="1">
              <a:extLst>
                <a:ext uri="{63B3BB69-23CF-44E3-9099-C40C66FF867C}">
                  <a14:compatExt spid="_x0000_s16608"/>
                </a:ext>
                <a:ext uri="{FF2B5EF4-FFF2-40B4-BE49-F238E27FC236}">
                  <a16:creationId xmlns:a16="http://schemas.microsoft.com/office/drawing/2014/main" id="{00000000-0008-0000-0200-0000E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97</xdr:row>
          <xdr:rowOff>123825</xdr:rowOff>
        </xdr:from>
        <xdr:to>
          <xdr:col>7</xdr:col>
          <xdr:colOff>733425</xdr:colOff>
          <xdr:row>97</xdr:row>
          <xdr:rowOff>333375</xdr:rowOff>
        </xdr:to>
        <xdr:sp macro="" textlink="">
          <xdr:nvSpPr>
            <xdr:cNvPr id="16609" name="Option Button 225" hidden="1">
              <a:extLst>
                <a:ext uri="{63B3BB69-23CF-44E3-9099-C40C66FF867C}">
                  <a14:compatExt spid="_x0000_s16609"/>
                </a:ext>
                <a:ext uri="{FF2B5EF4-FFF2-40B4-BE49-F238E27FC236}">
                  <a16:creationId xmlns:a16="http://schemas.microsoft.com/office/drawing/2014/main" id="{00000000-0008-0000-0200-0000E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66675</xdr:rowOff>
        </xdr:from>
        <xdr:to>
          <xdr:col>8</xdr:col>
          <xdr:colOff>0</xdr:colOff>
          <xdr:row>97</xdr:row>
          <xdr:rowOff>438150</xdr:rowOff>
        </xdr:to>
        <xdr:sp macro="" textlink="">
          <xdr:nvSpPr>
            <xdr:cNvPr id="16610" name="Group Box 226" hidden="1">
              <a:extLst>
                <a:ext uri="{63B3BB69-23CF-44E3-9099-C40C66FF867C}">
                  <a14:compatExt spid="_x0000_s16610"/>
                </a:ext>
                <a:ext uri="{FF2B5EF4-FFF2-40B4-BE49-F238E27FC236}">
                  <a16:creationId xmlns:a16="http://schemas.microsoft.com/office/drawing/2014/main" id="{00000000-0008-0000-0200-0000E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100</xdr:row>
          <xdr:rowOff>123825</xdr:rowOff>
        </xdr:from>
        <xdr:to>
          <xdr:col>4</xdr:col>
          <xdr:colOff>742950</xdr:colOff>
          <xdr:row>100</xdr:row>
          <xdr:rowOff>361950</xdr:rowOff>
        </xdr:to>
        <xdr:sp macro="" textlink="">
          <xdr:nvSpPr>
            <xdr:cNvPr id="16611" name="Option Button 227" hidden="1">
              <a:extLst>
                <a:ext uri="{63B3BB69-23CF-44E3-9099-C40C66FF867C}">
                  <a14:compatExt spid="_x0000_s16611"/>
                </a:ext>
                <a:ext uri="{FF2B5EF4-FFF2-40B4-BE49-F238E27FC236}">
                  <a16:creationId xmlns:a16="http://schemas.microsoft.com/office/drawing/2014/main" id="{00000000-0008-0000-0200-0000E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100</xdr:row>
          <xdr:rowOff>123825</xdr:rowOff>
        </xdr:from>
        <xdr:to>
          <xdr:col>5</xdr:col>
          <xdr:colOff>733425</xdr:colOff>
          <xdr:row>100</xdr:row>
          <xdr:rowOff>333375</xdr:rowOff>
        </xdr:to>
        <xdr:sp macro="" textlink="">
          <xdr:nvSpPr>
            <xdr:cNvPr id="16612" name="Option Button 228" hidden="1">
              <a:extLst>
                <a:ext uri="{63B3BB69-23CF-44E3-9099-C40C66FF867C}">
                  <a14:compatExt spid="_x0000_s16612"/>
                </a:ext>
                <a:ext uri="{FF2B5EF4-FFF2-40B4-BE49-F238E27FC236}">
                  <a16:creationId xmlns:a16="http://schemas.microsoft.com/office/drawing/2014/main" id="{00000000-0008-0000-0200-0000E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100</xdr:row>
          <xdr:rowOff>123825</xdr:rowOff>
        </xdr:from>
        <xdr:to>
          <xdr:col>6</xdr:col>
          <xdr:colOff>742950</xdr:colOff>
          <xdr:row>100</xdr:row>
          <xdr:rowOff>333375</xdr:rowOff>
        </xdr:to>
        <xdr:sp macro="" textlink="">
          <xdr:nvSpPr>
            <xdr:cNvPr id="16613" name="Option Button 229" hidden="1">
              <a:extLst>
                <a:ext uri="{63B3BB69-23CF-44E3-9099-C40C66FF867C}">
                  <a14:compatExt spid="_x0000_s16613"/>
                </a:ext>
                <a:ext uri="{FF2B5EF4-FFF2-40B4-BE49-F238E27FC236}">
                  <a16:creationId xmlns:a16="http://schemas.microsoft.com/office/drawing/2014/main" id="{00000000-0008-0000-0200-0000E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100</xdr:row>
          <xdr:rowOff>123825</xdr:rowOff>
        </xdr:from>
        <xdr:to>
          <xdr:col>7</xdr:col>
          <xdr:colOff>733425</xdr:colOff>
          <xdr:row>100</xdr:row>
          <xdr:rowOff>333375</xdr:rowOff>
        </xdr:to>
        <xdr:sp macro="" textlink="">
          <xdr:nvSpPr>
            <xdr:cNvPr id="16614" name="Option Button 230" hidden="1">
              <a:extLst>
                <a:ext uri="{63B3BB69-23CF-44E3-9099-C40C66FF867C}">
                  <a14:compatExt spid="_x0000_s16614"/>
                </a:ext>
                <a:ext uri="{FF2B5EF4-FFF2-40B4-BE49-F238E27FC236}">
                  <a16:creationId xmlns:a16="http://schemas.microsoft.com/office/drawing/2014/main" id="{00000000-0008-0000-0200-0000E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66675</xdr:rowOff>
        </xdr:from>
        <xdr:to>
          <xdr:col>8</xdr:col>
          <xdr:colOff>0</xdr:colOff>
          <xdr:row>100</xdr:row>
          <xdr:rowOff>438150</xdr:rowOff>
        </xdr:to>
        <xdr:sp macro="" textlink="">
          <xdr:nvSpPr>
            <xdr:cNvPr id="16615" name="Group Box 231" hidden="1">
              <a:extLst>
                <a:ext uri="{63B3BB69-23CF-44E3-9099-C40C66FF867C}">
                  <a14:compatExt spid="_x0000_s16615"/>
                </a:ext>
                <a:ext uri="{FF2B5EF4-FFF2-40B4-BE49-F238E27FC236}">
                  <a16:creationId xmlns:a16="http://schemas.microsoft.com/office/drawing/2014/main" id="{00000000-0008-0000-0200-0000E7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103</xdr:row>
          <xdr:rowOff>123825</xdr:rowOff>
        </xdr:from>
        <xdr:to>
          <xdr:col>4</xdr:col>
          <xdr:colOff>742950</xdr:colOff>
          <xdr:row>103</xdr:row>
          <xdr:rowOff>361950</xdr:rowOff>
        </xdr:to>
        <xdr:sp macro="" textlink="">
          <xdr:nvSpPr>
            <xdr:cNvPr id="16616" name="Option Button 232" hidden="1">
              <a:extLst>
                <a:ext uri="{63B3BB69-23CF-44E3-9099-C40C66FF867C}">
                  <a14:compatExt spid="_x0000_s16616"/>
                </a:ext>
                <a:ext uri="{FF2B5EF4-FFF2-40B4-BE49-F238E27FC236}">
                  <a16:creationId xmlns:a16="http://schemas.microsoft.com/office/drawing/2014/main" id="{00000000-0008-0000-0200-0000E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103</xdr:row>
          <xdr:rowOff>123825</xdr:rowOff>
        </xdr:from>
        <xdr:to>
          <xdr:col>5</xdr:col>
          <xdr:colOff>733425</xdr:colOff>
          <xdr:row>103</xdr:row>
          <xdr:rowOff>333375</xdr:rowOff>
        </xdr:to>
        <xdr:sp macro="" textlink="">
          <xdr:nvSpPr>
            <xdr:cNvPr id="16617" name="Option Button 233" hidden="1">
              <a:extLst>
                <a:ext uri="{63B3BB69-23CF-44E3-9099-C40C66FF867C}">
                  <a14:compatExt spid="_x0000_s16617"/>
                </a:ext>
                <a:ext uri="{FF2B5EF4-FFF2-40B4-BE49-F238E27FC236}">
                  <a16:creationId xmlns:a16="http://schemas.microsoft.com/office/drawing/2014/main" id="{00000000-0008-0000-0200-0000E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103</xdr:row>
          <xdr:rowOff>123825</xdr:rowOff>
        </xdr:from>
        <xdr:to>
          <xdr:col>6</xdr:col>
          <xdr:colOff>742950</xdr:colOff>
          <xdr:row>103</xdr:row>
          <xdr:rowOff>333375</xdr:rowOff>
        </xdr:to>
        <xdr:sp macro="" textlink="">
          <xdr:nvSpPr>
            <xdr:cNvPr id="16618" name="Option Button 234" hidden="1">
              <a:extLst>
                <a:ext uri="{63B3BB69-23CF-44E3-9099-C40C66FF867C}">
                  <a14:compatExt spid="_x0000_s16618"/>
                </a:ext>
                <a:ext uri="{FF2B5EF4-FFF2-40B4-BE49-F238E27FC236}">
                  <a16:creationId xmlns:a16="http://schemas.microsoft.com/office/drawing/2014/main" id="{00000000-0008-0000-0200-0000E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103</xdr:row>
          <xdr:rowOff>123825</xdr:rowOff>
        </xdr:from>
        <xdr:to>
          <xdr:col>7</xdr:col>
          <xdr:colOff>733425</xdr:colOff>
          <xdr:row>103</xdr:row>
          <xdr:rowOff>333375</xdr:rowOff>
        </xdr:to>
        <xdr:sp macro="" textlink="">
          <xdr:nvSpPr>
            <xdr:cNvPr id="16619" name="Option Button 235" hidden="1">
              <a:extLst>
                <a:ext uri="{63B3BB69-23CF-44E3-9099-C40C66FF867C}">
                  <a14:compatExt spid="_x0000_s16619"/>
                </a:ext>
                <a:ext uri="{FF2B5EF4-FFF2-40B4-BE49-F238E27FC236}">
                  <a16:creationId xmlns:a16="http://schemas.microsoft.com/office/drawing/2014/main" id="{00000000-0008-0000-0200-0000E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66675</xdr:rowOff>
        </xdr:from>
        <xdr:to>
          <xdr:col>8</xdr:col>
          <xdr:colOff>0</xdr:colOff>
          <xdr:row>103</xdr:row>
          <xdr:rowOff>438150</xdr:rowOff>
        </xdr:to>
        <xdr:sp macro="" textlink="">
          <xdr:nvSpPr>
            <xdr:cNvPr id="16620" name="Group Box 236" hidden="1">
              <a:extLst>
                <a:ext uri="{63B3BB69-23CF-44E3-9099-C40C66FF867C}">
                  <a14:compatExt spid="_x0000_s16620"/>
                </a:ext>
                <a:ext uri="{FF2B5EF4-FFF2-40B4-BE49-F238E27FC236}">
                  <a16:creationId xmlns:a16="http://schemas.microsoft.com/office/drawing/2014/main" id="{00000000-0008-0000-0200-0000EC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130</xdr:row>
          <xdr:rowOff>123825</xdr:rowOff>
        </xdr:from>
        <xdr:to>
          <xdr:col>4</xdr:col>
          <xdr:colOff>742950</xdr:colOff>
          <xdr:row>130</xdr:row>
          <xdr:rowOff>361950</xdr:rowOff>
        </xdr:to>
        <xdr:sp macro="" textlink="">
          <xdr:nvSpPr>
            <xdr:cNvPr id="16626" name="Option Button 242" hidden="1">
              <a:extLst>
                <a:ext uri="{63B3BB69-23CF-44E3-9099-C40C66FF867C}">
                  <a14:compatExt spid="_x0000_s16626"/>
                </a:ext>
                <a:ext uri="{FF2B5EF4-FFF2-40B4-BE49-F238E27FC236}">
                  <a16:creationId xmlns:a16="http://schemas.microsoft.com/office/drawing/2014/main" id="{00000000-0008-0000-0200-0000F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130</xdr:row>
          <xdr:rowOff>123825</xdr:rowOff>
        </xdr:from>
        <xdr:to>
          <xdr:col>5</xdr:col>
          <xdr:colOff>733425</xdr:colOff>
          <xdr:row>130</xdr:row>
          <xdr:rowOff>333375</xdr:rowOff>
        </xdr:to>
        <xdr:sp macro="" textlink="">
          <xdr:nvSpPr>
            <xdr:cNvPr id="16627" name="Option Button 243" hidden="1">
              <a:extLst>
                <a:ext uri="{63B3BB69-23CF-44E3-9099-C40C66FF867C}">
                  <a14:compatExt spid="_x0000_s16627"/>
                </a:ext>
                <a:ext uri="{FF2B5EF4-FFF2-40B4-BE49-F238E27FC236}">
                  <a16:creationId xmlns:a16="http://schemas.microsoft.com/office/drawing/2014/main" id="{00000000-0008-0000-0200-0000F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130</xdr:row>
          <xdr:rowOff>123825</xdr:rowOff>
        </xdr:from>
        <xdr:to>
          <xdr:col>6</xdr:col>
          <xdr:colOff>742950</xdr:colOff>
          <xdr:row>130</xdr:row>
          <xdr:rowOff>333375</xdr:rowOff>
        </xdr:to>
        <xdr:sp macro="" textlink="">
          <xdr:nvSpPr>
            <xdr:cNvPr id="16628" name="Option Button 244" hidden="1">
              <a:extLst>
                <a:ext uri="{63B3BB69-23CF-44E3-9099-C40C66FF867C}">
                  <a14:compatExt spid="_x0000_s16628"/>
                </a:ext>
                <a:ext uri="{FF2B5EF4-FFF2-40B4-BE49-F238E27FC236}">
                  <a16:creationId xmlns:a16="http://schemas.microsoft.com/office/drawing/2014/main" id="{00000000-0008-0000-0200-0000F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130</xdr:row>
          <xdr:rowOff>123825</xdr:rowOff>
        </xdr:from>
        <xdr:to>
          <xdr:col>7</xdr:col>
          <xdr:colOff>733425</xdr:colOff>
          <xdr:row>130</xdr:row>
          <xdr:rowOff>333375</xdr:rowOff>
        </xdr:to>
        <xdr:sp macro="" textlink="">
          <xdr:nvSpPr>
            <xdr:cNvPr id="16629" name="Option Button 245" hidden="1">
              <a:extLst>
                <a:ext uri="{63B3BB69-23CF-44E3-9099-C40C66FF867C}">
                  <a14:compatExt spid="_x0000_s16629"/>
                </a:ext>
                <a:ext uri="{FF2B5EF4-FFF2-40B4-BE49-F238E27FC236}">
                  <a16:creationId xmlns:a16="http://schemas.microsoft.com/office/drawing/2014/main" id="{00000000-0008-0000-0200-0000F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66675</xdr:rowOff>
        </xdr:from>
        <xdr:to>
          <xdr:col>8</xdr:col>
          <xdr:colOff>0</xdr:colOff>
          <xdr:row>130</xdr:row>
          <xdr:rowOff>438150</xdr:rowOff>
        </xdr:to>
        <xdr:sp macro="" textlink="">
          <xdr:nvSpPr>
            <xdr:cNvPr id="16630" name="Group Box 246" hidden="1">
              <a:extLst>
                <a:ext uri="{63B3BB69-23CF-44E3-9099-C40C66FF867C}">
                  <a14:compatExt spid="_x0000_s16630"/>
                </a:ext>
                <a:ext uri="{FF2B5EF4-FFF2-40B4-BE49-F238E27FC236}">
                  <a16:creationId xmlns:a16="http://schemas.microsoft.com/office/drawing/2014/main" id="{00000000-0008-0000-0200-0000F6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133</xdr:row>
          <xdr:rowOff>123825</xdr:rowOff>
        </xdr:from>
        <xdr:to>
          <xdr:col>4</xdr:col>
          <xdr:colOff>742950</xdr:colOff>
          <xdr:row>133</xdr:row>
          <xdr:rowOff>361950</xdr:rowOff>
        </xdr:to>
        <xdr:sp macro="" textlink="">
          <xdr:nvSpPr>
            <xdr:cNvPr id="16631" name="Option Button 247" hidden="1">
              <a:extLst>
                <a:ext uri="{63B3BB69-23CF-44E3-9099-C40C66FF867C}">
                  <a14:compatExt spid="_x0000_s16631"/>
                </a:ext>
                <a:ext uri="{FF2B5EF4-FFF2-40B4-BE49-F238E27FC236}">
                  <a16:creationId xmlns:a16="http://schemas.microsoft.com/office/drawing/2014/main" id="{00000000-0008-0000-0200-0000F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133</xdr:row>
          <xdr:rowOff>123825</xdr:rowOff>
        </xdr:from>
        <xdr:to>
          <xdr:col>5</xdr:col>
          <xdr:colOff>733425</xdr:colOff>
          <xdr:row>133</xdr:row>
          <xdr:rowOff>333375</xdr:rowOff>
        </xdr:to>
        <xdr:sp macro="" textlink="">
          <xdr:nvSpPr>
            <xdr:cNvPr id="16632" name="Option Button 248" hidden="1">
              <a:extLst>
                <a:ext uri="{63B3BB69-23CF-44E3-9099-C40C66FF867C}">
                  <a14:compatExt spid="_x0000_s16632"/>
                </a:ext>
                <a:ext uri="{FF2B5EF4-FFF2-40B4-BE49-F238E27FC236}">
                  <a16:creationId xmlns:a16="http://schemas.microsoft.com/office/drawing/2014/main" id="{00000000-0008-0000-0200-0000F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133</xdr:row>
          <xdr:rowOff>123825</xdr:rowOff>
        </xdr:from>
        <xdr:to>
          <xdr:col>6</xdr:col>
          <xdr:colOff>742950</xdr:colOff>
          <xdr:row>133</xdr:row>
          <xdr:rowOff>333375</xdr:rowOff>
        </xdr:to>
        <xdr:sp macro="" textlink="">
          <xdr:nvSpPr>
            <xdr:cNvPr id="16633" name="Option Button 249" hidden="1">
              <a:extLst>
                <a:ext uri="{63B3BB69-23CF-44E3-9099-C40C66FF867C}">
                  <a14:compatExt spid="_x0000_s16633"/>
                </a:ext>
                <a:ext uri="{FF2B5EF4-FFF2-40B4-BE49-F238E27FC236}">
                  <a16:creationId xmlns:a16="http://schemas.microsoft.com/office/drawing/2014/main" id="{00000000-0008-0000-0200-0000F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133</xdr:row>
          <xdr:rowOff>123825</xdr:rowOff>
        </xdr:from>
        <xdr:to>
          <xdr:col>7</xdr:col>
          <xdr:colOff>733425</xdr:colOff>
          <xdr:row>133</xdr:row>
          <xdr:rowOff>333375</xdr:rowOff>
        </xdr:to>
        <xdr:sp macro="" textlink="">
          <xdr:nvSpPr>
            <xdr:cNvPr id="16634" name="Option Button 250" hidden="1">
              <a:extLst>
                <a:ext uri="{63B3BB69-23CF-44E3-9099-C40C66FF867C}">
                  <a14:compatExt spid="_x0000_s16634"/>
                </a:ext>
                <a:ext uri="{FF2B5EF4-FFF2-40B4-BE49-F238E27FC236}">
                  <a16:creationId xmlns:a16="http://schemas.microsoft.com/office/drawing/2014/main" id="{00000000-0008-0000-0200-0000F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66675</xdr:rowOff>
        </xdr:from>
        <xdr:to>
          <xdr:col>8</xdr:col>
          <xdr:colOff>0</xdr:colOff>
          <xdr:row>133</xdr:row>
          <xdr:rowOff>438150</xdr:rowOff>
        </xdr:to>
        <xdr:sp macro="" textlink="">
          <xdr:nvSpPr>
            <xdr:cNvPr id="16635" name="Group Box 251" hidden="1">
              <a:extLst>
                <a:ext uri="{63B3BB69-23CF-44E3-9099-C40C66FF867C}">
                  <a14:compatExt spid="_x0000_s16635"/>
                </a:ext>
                <a:ext uri="{FF2B5EF4-FFF2-40B4-BE49-F238E27FC236}">
                  <a16:creationId xmlns:a16="http://schemas.microsoft.com/office/drawing/2014/main" id="{00000000-0008-0000-0200-0000F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136</xdr:row>
          <xdr:rowOff>123825</xdr:rowOff>
        </xdr:from>
        <xdr:to>
          <xdr:col>4</xdr:col>
          <xdr:colOff>742950</xdr:colOff>
          <xdr:row>136</xdr:row>
          <xdr:rowOff>361950</xdr:rowOff>
        </xdr:to>
        <xdr:sp macro="" textlink="">
          <xdr:nvSpPr>
            <xdr:cNvPr id="16636" name="Option Button 252" hidden="1">
              <a:extLst>
                <a:ext uri="{63B3BB69-23CF-44E3-9099-C40C66FF867C}">
                  <a14:compatExt spid="_x0000_s16636"/>
                </a:ext>
                <a:ext uri="{FF2B5EF4-FFF2-40B4-BE49-F238E27FC236}">
                  <a16:creationId xmlns:a16="http://schemas.microsoft.com/office/drawing/2014/main" id="{00000000-0008-0000-0200-0000F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136</xdr:row>
          <xdr:rowOff>123825</xdr:rowOff>
        </xdr:from>
        <xdr:to>
          <xdr:col>5</xdr:col>
          <xdr:colOff>733425</xdr:colOff>
          <xdr:row>136</xdr:row>
          <xdr:rowOff>333375</xdr:rowOff>
        </xdr:to>
        <xdr:sp macro="" textlink="">
          <xdr:nvSpPr>
            <xdr:cNvPr id="16637" name="Option Button 253" hidden="1">
              <a:extLst>
                <a:ext uri="{63B3BB69-23CF-44E3-9099-C40C66FF867C}">
                  <a14:compatExt spid="_x0000_s16637"/>
                </a:ext>
                <a:ext uri="{FF2B5EF4-FFF2-40B4-BE49-F238E27FC236}">
                  <a16:creationId xmlns:a16="http://schemas.microsoft.com/office/drawing/2014/main" id="{00000000-0008-0000-0200-0000F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136</xdr:row>
          <xdr:rowOff>123825</xdr:rowOff>
        </xdr:from>
        <xdr:to>
          <xdr:col>6</xdr:col>
          <xdr:colOff>742950</xdr:colOff>
          <xdr:row>136</xdr:row>
          <xdr:rowOff>333375</xdr:rowOff>
        </xdr:to>
        <xdr:sp macro="" textlink="">
          <xdr:nvSpPr>
            <xdr:cNvPr id="16638" name="Option Button 254" hidden="1">
              <a:extLst>
                <a:ext uri="{63B3BB69-23CF-44E3-9099-C40C66FF867C}">
                  <a14:compatExt spid="_x0000_s16638"/>
                </a:ext>
                <a:ext uri="{FF2B5EF4-FFF2-40B4-BE49-F238E27FC236}">
                  <a16:creationId xmlns:a16="http://schemas.microsoft.com/office/drawing/2014/main" id="{00000000-0008-0000-0200-0000F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136</xdr:row>
          <xdr:rowOff>123825</xdr:rowOff>
        </xdr:from>
        <xdr:to>
          <xdr:col>7</xdr:col>
          <xdr:colOff>733425</xdr:colOff>
          <xdr:row>136</xdr:row>
          <xdr:rowOff>333375</xdr:rowOff>
        </xdr:to>
        <xdr:sp macro="" textlink="">
          <xdr:nvSpPr>
            <xdr:cNvPr id="16639" name="Option Button 255" hidden="1">
              <a:extLst>
                <a:ext uri="{63B3BB69-23CF-44E3-9099-C40C66FF867C}">
                  <a14:compatExt spid="_x0000_s16639"/>
                </a:ext>
                <a:ext uri="{FF2B5EF4-FFF2-40B4-BE49-F238E27FC236}">
                  <a16:creationId xmlns:a16="http://schemas.microsoft.com/office/drawing/2014/main" id="{00000000-0008-0000-0200-0000F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66675</xdr:rowOff>
        </xdr:from>
        <xdr:to>
          <xdr:col>8</xdr:col>
          <xdr:colOff>0</xdr:colOff>
          <xdr:row>136</xdr:row>
          <xdr:rowOff>438150</xdr:rowOff>
        </xdr:to>
        <xdr:sp macro="" textlink="">
          <xdr:nvSpPr>
            <xdr:cNvPr id="16640" name="Group Box 256" hidden="1">
              <a:extLst>
                <a:ext uri="{63B3BB69-23CF-44E3-9099-C40C66FF867C}">
                  <a14:compatExt spid="_x0000_s16640"/>
                </a:ext>
                <a:ext uri="{FF2B5EF4-FFF2-40B4-BE49-F238E27FC236}">
                  <a16:creationId xmlns:a16="http://schemas.microsoft.com/office/drawing/2014/main" id="{00000000-0008-0000-0200-000000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139</xdr:row>
          <xdr:rowOff>123825</xdr:rowOff>
        </xdr:from>
        <xdr:to>
          <xdr:col>4</xdr:col>
          <xdr:colOff>742950</xdr:colOff>
          <xdr:row>139</xdr:row>
          <xdr:rowOff>361950</xdr:rowOff>
        </xdr:to>
        <xdr:sp macro="" textlink="">
          <xdr:nvSpPr>
            <xdr:cNvPr id="16641" name="Option Button 257" hidden="1">
              <a:extLst>
                <a:ext uri="{63B3BB69-23CF-44E3-9099-C40C66FF867C}">
                  <a14:compatExt spid="_x0000_s16641"/>
                </a:ext>
                <a:ext uri="{FF2B5EF4-FFF2-40B4-BE49-F238E27FC236}">
                  <a16:creationId xmlns:a16="http://schemas.microsoft.com/office/drawing/2014/main" id="{00000000-0008-0000-0200-00000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139</xdr:row>
          <xdr:rowOff>123825</xdr:rowOff>
        </xdr:from>
        <xdr:to>
          <xdr:col>5</xdr:col>
          <xdr:colOff>733425</xdr:colOff>
          <xdr:row>139</xdr:row>
          <xdr:rowOff>333375</xdr:rowOff>
        </xdr:to>
        <xdr:sp macro="" textlink="">
          <xdr:nvSpPr>
            <xdr:cNvPr id="16642" name="Option Button 258" hidden="1">
              <a:extLst>
                <a:ext uri="{63B3BB69-23CF-44E3-9099-C40C66FF867C}">
                  <a14:compatExt spid="_x0000_s16642"/>
                </a:ext>
                <a:ext uri="{FF2B5EF4-FFF2-40B4-BE49-F238E27FC236}">
                  <a16:creationId xmlns:a16="http://schemas.microsoft.com/office/drawing/2014/main" id="{00000000-0008-0000-0200-00000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139</xdr:row>
          <xdr:rowOff>123825</xdr:rowOff>
        </xdr:from>
        <xdr:to>
          <xdr:col>6</xdr:col>
          <xdr:colOff>742950</xdr:colOff>
          <xdr:row>139</xdr:row>
          <xdr:rowOff>333375</xdr:rowOff>
        </xdr:to>
        <xdr:sp macro="" textlink="">
          <xdr:nvSpPr>
            <xdr:cNvPr id="16643" name="Option Button 259" hidden="1">
              <a:extLst>
                <a:ext uri="{63B3BB69-23CF-44E3-9099-C40C66FF867C}">
                  <a14:compatExt spid="_x0000_s16643"/>
                </a:ext>
                <a:ext uri="{FF2B5EF4-FFF2-40B4-BE49-F238E27FC236}">
                  <a16:creationId xmlns:a16="http://schemas.microsoft.com/office/drawing/2014/main" id="{00000000-0008-0000-0200-00000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139</xdr:row>
          <xdr:rowOff>123825</xdr:rowOff>
        </xdr:from>
        <xdr:to>
          <xdr:col>7</xdr:col>
          <xdr:colOff>733425</xdr:colOff>
          <xdr:row>139</xdr:row>
          <xdr:rowOff>333375</xdr:rowOff>
        </xdr:to>
        <xdr:sp macro="" textlink="">
          <xdr:nvSpPr>
            <xdr:cNvPr id="16644" name="Option Button 260" hidden="1">
              <a:extLst>
                <a:ext uri="{63B3BB69-23CF-44E3-9099-C40C66FF867C}">
                  <a14:compatExt spid="_x0000_s16644"/>
                </a:ext>
                <a:ext uri="{FF2B5EF4-FFF2-40B4-BE49-F238E27FC236}">
                  <a16:creationId xmlns:a16="http://schemas.microsoft.com/office/drawing/2014/main" id="{00000000-0008-0000-0200-00000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139</xdr:row>
          <xdr:rowOff>66675</xdr:rowOff>
        </xdr:from>
        <xdr:to>
          <xdr:col>8</xdr:col>
          <xdr:colOff>0</xdr:colOff>
          <xdr:row>139</xdr:row>
          <xdr:rowOff>438150</xdr:rowOff>
        </xdr:to>
        <xdr:sp macro="" textlink="">
          <xdr:nvSpPr>
            <xdr:cNvPr id="16645" name="Group Box 261" hidden="1">
              <a:extLst>
                <a:ext uri="{63B3BB69-23CF-44E3-9099-C40C66FF867C}">
                  <a14:compatExt spid="_x0000_s16645"/>
                </a:ext>
                <a:ext uri="{FF2B5EF4-FFF2-40B4-BE49-F238E27FC236}">
                  <a16:creationId xmlns:a16="http://schemas.microsoft.com/office/drawing/2014/main" id="{00000000-0008-0000-0200-000005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142</xdr:row>
          <xdr:rowOff>123825</xdr:rowOff>
        </xdr:from>
        <xdr:to>
          <xdr:col>4</xdr:col>
          <xdr:colOff>742950</xdr:colOff>
          <xdr:row>142</xdr:row>
          <xdr:rowOff>361950</xdr:rowOff>
        </xdr:to>
        <xdr:sp macro="" textlink="">
          <xdr:nvSpPr>
            <xdr:cNvPr id="16646" name="Option Button 262" hidden="1">
              <a:extLst>
                <a:ext uri="{63B3BB69-23CF-44E3-9099-C40C66FF867C}">
                  <a14:compatExt spid="_x0000_s16646"/>
                </a:ext>
                <a:ext uri="{FF2B5EF4-FFF2-40B4-BE49-F238E27FC236}">
                  <a16:creationId xmlns:a16="http://schemas.microsoft.com/office/drawing/2014/main" id="{00000000-0008-0000-0200-00000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142</xdr:row>
          <xdr:rowOff>123825</xdr:rowOff>
        </xdr:from>
        <xdr:to>
          <xdr:col>5</xdr:col>
          <xdr:colOff>733425</xdr:colOff>
          <xdr:row>142</xdr:row>
          <xdr:rowOff>333375</xdr:rowOff>
        </xdr:to>
        <xdr:sp macro="" textlink="">
          <xdr:nvSpPr>
            <xdr:cNvPr id="16647" name="Option Button 263" hidden="1">
              <a:extLst>
                <a:ext uri="{63B3BB69-23CF-44E3-9099-C40C66FF867C}">
                  <a14:compatExt spid="_x0000_s16647"/>
                </a:ext>
                <a:ext uri="{FF2B5EF4-FFF2-40B4-BE49-F238E27FC236}">
                  <a16:creationId xmlns:a16="http://schemas.microsoft.com/office/drawing/2014/main" id="{00000000-0008-0000-0200-00000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142</xdr:row>
          <xdr:rowOff>123825</xdr:rowOff>
        </xdr:from>
        <xdr:to>
          <xdr:col>6</xdr:col>
          <xdr:colOff>742950</xdr:colOff>
          <xdr:row>142</xdr:row>
          <xdr:rowOff>333375</xdr:rowOff>
        </xdr:to>
        <xdr:sp macro="" textlink="">
          <xdr:nvSpPr>
            <xdr:cNvPr id="16648" name="Option Button 264" hidden="1">
              <a:extLst>
                <a:ext uri="{63B3BB69-23CF-44E3-9099-C40C66FF867C}">
                  <a14:compatExt spid="_x0000_s16648"/>
                </a:ext>
                <a:ext uri="{FF2B5EF4-FFF2-40B4-BE49-F238E27FC236}">
                  <a16:creationId xmlns:a16="http://schemas.microsoft.com/office/drawing/2014/main" id="{00000000-0008-0000-0200-00000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142</xdr:row>
          <xdr:rowOff>123825</xdr:rowOff>
        </xdr:from>
        <xdr:to>
          <xdr:col>7</xdr:col>
          <xdr:colOff>733425</xdr:colOff>
          <xdr:row>142</xdr:row>
          <xdr:rowOff>333375</xdr:rowOff>
        </xdr:to>
        <xdr:sp macro="" textlink="">
          <xdr:nvSpPr>
            <xdr:cNvPr id="16649" name="Option Button 265" hidden="1">
              <a:extLst>
                <a:ext uri="{63B3BB69-23CF-44E3-9099-C40C66FF867C}">
                  <a14:compatExt spid="_x0000_s16649"/>
                </a:ext>
                <a:ext uri="{FF2B5EF4-FFF2-40B4-BE49-F238E27FC236}">
                  <a16:creationId xmlns:a16="http://schemas.microsoft.com/office/drawing/2014/main" id="{00000000-0008-0000-0200-00000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142</xdr:row>
          <xdr:rowOff>66675</xdr:rowOff>
        </xdr:from>
        <xdr:to>
          <xdr:col>8</xdr:col>
          <xdr:colOff>0</xdr:colOff>
          <xdr:row>142</xdr:row>
          <xdr:rowOff>438150</xdr:rowOff>
        </xdr:to>
        <xdr:sp macro="" textlink="">
          <xdr:nvSpPr>
            <xdr:cNvPr id="16650" name="Group Box 266" hidden="1">
              <a:extLst>
                <a:ext uri="{63B3BB69-23CF-44E3-9099-C40C66FF867C}">
                  <a14:compatExt spid="_x0000_s16650"/>
                </a:ext>
                <a:ext uri="{FF2B5EF4-FFF2-40B4-BE49-F238E27FC236}">
                  <a16:creationId xmlns:a16="http://schemas.microsoft.com/office/drawing/2014/main" id="{00000000-0008-0000-0200-00000A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66675</xdr:rowOff>
        </xdr:from>
        <xdr:to>
          <xdr:col>8</xdr:col>
          <xdr:colOff>0</xdr:colOff>
          <xdr:row>145</xdr:row>
          <xdr:rowOff>438150</xdr:rowOff>
        </xdr:to>
        <xdr:sp macro="" textlink="">
          <xdr:nvSpPr>
            <xdr:cNvPr id="16655" name="Group Box 271" hidden="1">
              <a:extLst>
                <a:ext uri="{63B3BB69-23CF-44E3-9099-C40C66FF867C}">
                  <a14:compatExt spid="_x0000_s16655"/>
                </a:ext>
                <a:ext uri="{FF2B5EF4-FFF2-40B4-BE49-F238E27FC236}">
                  <a16:creationId xmlns:a16="http://schemas.microsoft.com/office/drawing/2014/main" id="{00000000-0008-0000-0200-00000F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66675</xdr:rowOff>
        </xdr:from>
        <xdr:to>
          <xdr:col>8</xdr:col>
          <xdr:colOff>0</xdr:colOff>
          <xdr:row>148</xdr:row>
          <xdr:rowOff>438150</xdr:rowOff>
        </xdr:to>
        <xdr:sp macro="" textlink="">
          <xdr:nvSpPr>
            <xdr:cNvPr id="16660" name="Group Box 276" hidden="1">
              <a:extLst>
                <a:ext uri="{63B3BB69-23CF-44E3-9099-C40C66FF867C}">
                  <a14:compatExt spid="_x0000_s16660"/>
                </a:ext>
                <a:ext uri="{FF2B5EF4-FFF2-40B4-BE49-F238E27FC236}">
                  <a16:creationId xmlns:a16="http://schemas.microsoft.com/office/drawing/2014/main" id="{00000000-0008-0000-0200-000014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752475</xdr:colOff>
          <xdr:row>31</xdr:row>
          <xdr:rowOff>361950</xdr:rowOff>
        </xdr:to>
        <xdr:sp macro="" textlink="">
          <xdr:nvSpPr>
            <xdr:cNvPr id="16672" name="Option Button 288" hidden="1">
              <a:extLst>
                <a:ext uri="{63B3BB69-23CF-44E3-9099-C40C66FF867C}">
                  <a14:compatExt spid="_x0000_s16672"/>
                </a:ext>
                <a:ext uri="{FF2B5EF4-FFF2-40B4-BE49-F238E27FC236}">
                  <a16:creationId xmlns:a16="http://schemas.microsoft.com/office/drawing/2014/main" id="{00000000-0008-0000-0200-00002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16673" name="Option Button 289" hidden="1">
              <a:extLst>
                <a:ext uri="{63B3BB69-23CF-44E3-9099-C40C66FF867C}">
                  <a14:compatExt spid="_x0000_s16673"/>
                </a:ext>
                <a:ext uri="{FF2B5EF4-FFF2-40B4-BE49-F238E27FC236}">
                  <a16:creationId xmlns:a16="http://schemas.microsoft.com/office/drawing/2014/main" id="{00000000-0008-0000-0200-00002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752475</xdr:colOff>
          <xdr:row>31</xdr:row>
          <xdr:rowOff>333375</xdr:rowOff>
        </xdr:to>
        <xdr:sp macro="" textlink="">
          <xdr:nvSpPr>
            <xdr:cNvPr id="16674" name="Option Button 290" hidden="1">
              <a:extLst>
                <a:ext uri="{63B3BB69-23CF-44E3-9099-C40C66FF867C}">
                  <a14:compatExt spid="_x0000_s16674"/>
                </a:ext>
                <a:ext uri="{FF2B5EF4-FFF2-40B4-BE49-F238E27FC236}">
                  <a16:creationId xmlns:a16="http://schemas.microsoft.com/office/drawing/2014/main" id="{00000000-0008-0000-0200-00002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16675" name="Option Button 291" hidden="1">
              <a:extLst>
                <a:ext uri="{63B3BB69-23CF-44E3-9099-C40C66FF867C}">
                  <a14:compatExt spid="_x0000_s16675"/>
                </a:ext>
                <a:ext uri="{FF2B5EF4-FFF2-40B4-BE49-F238E27FC236}">
                  <a16:creationId xmlns:a16="http://schemas.microsoft.com/office/drawing/2014/main" id="{00000000-0008-0000-0200-00002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16676" name="Group Box 292" hidden="1">
              <a:extLst>
                <a:ext uri="{63B3BB69-23CF-44E3-9099-C40C66FF867C}">
                  <a14:compatExt spid="_x0000_s16676"/>
                </a:ext>
                <a:ext uri="{FF2B5EF4-FFF2-40B4-BE49-F238E27FC236}">
                  <a16:creationId xmlns:a16="http://schemas.microsoft.com/office/drawing/2014/main" id="{00000000-0008-0000-0200-000024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361950</xdr:rowOff>
        </xdr:to>
        <xdr:sp macro="" textlink="">
          <xdr:nvSpPr>
            <xdr:cNvPr id="16677" name="Option Button 293" hidden="1">
              <a:extLst>
                <a:ext uri="{63B3BB69-23CF-44E3-9099-C40C66FF867C}">
                  <a14:compatExt spid="_x0000_s16677"/>
                </a:ext>
                <a:ext uri="{FF2B5EF4-FFF2-40B4-BE49-F238E27FC236}">
                  <a16:creationId xmlns:a16="http://schemas.microsoft.com/office/drawing/2014/main" id="{00000000-0008-0000-0200-00002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342900</xdr:rowOff>
        </xdr:to>
        <xdr:sp macro="" textlink="">
          <xdr:nvSpPr>
            <xdr:cNvPr id="16678" name="Option Button 294" hidden="1">
              <a:extLst>
                <a:ext uri="{63B3BB69-23CF-44E3-9099-C40C66FF867C}">
                  <a14:compatExt spid="_x0000_s16678"/>
                </a:ext>
                <a:ext uri="{FF2B5EF4-FFF2-40B4-BE49-F238E27FC236}">
                  <a16:creationId xmlns:a16="http://schemas.microsoft.com/office/drawing/2014/main" id="{00000000-0008-0000-0200-00002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342900</xdr:rowOff>
        </xdr:to>
        <xdr:sp macro="" textlink="">
          <xdr:nvSpPr>
            <xdr:cNvPr id="16679" name="Option Button 295" hidden="1">
              <a:extLst>
                <a:ext uri="{63B3BB69-23CF-44E3-9099-C40C66FF867C}">
                  <a14:compatExt spid="_x0000_s16679"/>
                </a:ext>
                <a:ext uri="{FF2B5EF4-FFF2-40B4-BE49-F238E27FC236}">
                  <a16:creationId xmlns:a16="http://schemas.microsoft.com/office/drawing/2014/main" id="{00000000-0008-0000-0200-00002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342900</xdr:rowOff>
        </xdr:to>
        <xdr:sp macro="" textlink="">
          <xdr:nvSpPr>
            <xdr:cNvPr id="16680" name="Option Button 296" hidden="1">
              <a:extLst>
                <a:ext uri="{63B3BB69-23CF-44E3-9099-C40C66FF867C}">
                  <a14:compatExt spid="_x0000_s16680"/>
                </a:ext>
                <a:ext uri="{FF2B5EF4-FFF2-40B4-BE49-F238E27FC236}">
                  <a16:creationId xmlns:a16="http://schemas.microsoft.com/office/drawing/2014/main" id="{00000000-0008-0000-0200-00002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16681" name="Group Box 297" hidden="1">
              <a:extLst>
                <a:ext uri="{63B3BB69-23CF-44E3-9099-C40C66FF867C}">
                  <a14:compatExt spid="_x0000_s16681"/>
                </a:ext>
                <a:ext uri="{FF2B5EF4-FFF2-40B4-BE49-F238E27FC236}">
                  <a16:creationId xmlns:a16="http://schemas.microsoft.com/office/drawing/2014/main" id="{00000000-0008-0000-0200-000029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361950</xdr:rowOff>
        </xdr:to>
        <xdr:sp macro="" textlink="">
          <xdr:nvSpPr>
            <xdr:cNvPr id="16682" name="Option Button 298" hidden="1">
              <a:extLst>
                <a:ext uri="{63B3BB69-23CF-44E3-9099-C40C66FF867C}">
                  <a14:compatExt spid="_x0000_s16682"/>
                </a:ext>
                <a:ext uri="{FF2B5EF4-FFF2-40B4-BE49-F238E27FC236}">
                  <a16:creationId xmlns:a16="http://schemas.microsoft.com/office/drawing/2014/main" id="{00000000-0008-0000-0200-00002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342900</xdr:rowOff>
        </xdr:to>
        <xdr:sp macro="" textlink="">
          <xdr:nvSpPr>
            <xdr:cNvPr id="16683" name="Option Button 299" hidden="1">
              <a:extLst>
                <a:ext uri="{63B3BB69-23CF-44E3-9099-C40C66FF867C}">
                  <a14:compatExt spid="_x0000_s16683"/>
                </a:ext>
                <a:ext uri="{FF2B5EF4-FFF2-40B4-BE49-F238E27FC236}">
                  <a16:creationId xmlns:a16="http://schemas.microsoft.com/office/drawing/2014/main" id="{00000000-0008-0000-0200-00002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342900</xdr:rowOff>
        </xdr:to>
        <xdr:sp macro="" textlink="">
          <xdr:nvSpPr>
            <xdr:cNvPr id="16684" name="Option Button 300" hidden="1">
              <a:extLst>
                <a:ext uri="{63B3BB69-23CF-44E3-9099-C40C66FF867C}">
                  <a14:compatExt spid="_x0000_s16684"/>
                </a:ext>
                <a:ext uri="{FF2B5EF4-FFF2-40B4-BE49-F238E27FC236}">
                  <a16:creationId xmlns:a16="http://schemas.microsoft.com/office/drawing/2014/main" id="{00000000-0008-0000-0200-00002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342900</xdr:rowOff>
        </xdr:to>
        <xdr:sp macro="" textlink="">
          <xdr:nvSpPr>
            <xdr:cNvPr id="16685" name="Option Button 301" hidden="1">
              <a:extLst>
                <a:ext uri="{63B3BB69-23CF-44E3-9099-C40C66FF867C}">
                  <a14:compatExt spid="_x0000_s16685"/>
                </a:ext>
                <a:ext uri="{FF2B5EF4-FFF2-40B4-BE49-F238E27FC236}">
                  <a16:creationId xmlns:a16="http://schemas.microsoft.com/office/drawing/2014/main" id="{00000000-0008-0000-0200-00002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16686" name="Group Box 302" hidden="1">
              <a:extLst>
                <a:ext uri="{63B3BB69-23CF-44E3-9099-C40C66FF867C}">
                  <a14:compatExt spid="_x0000_s16686"/>
                </a:ext>
                <a:ext uri="{FF2B5EF4-FFF2-40B4-BE49-F238E27FC236}">
                  <a16:creationId xmlns:a16="http://schemas.microsoft.com/office/drawing/2014/main" id="{00000000-0008-0000-0200-00002E4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16690" name="Check Box 306" hidden="1">
              <a:extLst>
                <a:ext uri="{63B3BB69-23CF-44E3-9099-C40C66FF867C}">
                  <a14:compatExt spid="_x0000_s16690"/>
                </a:ext>
                <a:ext uri="{FF2B5EF4-FFF2-40B4-BE49-F238E27FC236}">
                  <a16:creationId xmlns:a16="http://schemas.microsoft.com/office/drawing/2014/main" id="{00000000-0008-0000-0200-00003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16692" name="Check Box 308" hidden="1">
              <a:extLst>
                <a:ext uri="{63B3BB69-23CF-44E3-9099-C40C66FF867C}">
                  <a14:compatExt spid="_x0000_s16692"/>
                </a:ext>
                <a:ext uri="{FF2B5EF4-FFF2-40B4-BE49-F238E27FC236}">
                  <a16:creationId xmlns:a16="http://schemas.microsoft.com/office/drawing/2014/main" id="{00000000-0008-0000-0200-00003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16693" name="Check Box 309" hidden="1">
              <a:extLst>
                <a:ext uri="{63B3BB69-23CF-44E3-9099-C40C66FF867C}">
                  <a14:compatExt spid="_x0000_s16693"/>
                </a:ext>
                <a:ext uri="{FF2B5EF4-FFF2-40B4-BE49-F238E27FC236}">
                  <a16:creationId xmlns:a16="http://schemas.microsoft.com/office/drawing/2014/main" id="{00000000-0008-0000-0200-00003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16694" name="Check Box 310" hidden="1">
              <a:extLst>
                <a:ext uri="{63B3BB69-23CF-44E3-9099-C40C66FF867C}">
                  <a14:compatExt spid="_x0000_s16694"/>
                </a:ext>
                <a:ext uri="{FF2B5EF4-FFF2-40B4-BE49-F238E27FC236}">
                  <a16:creationId xmlns:a16="http://schemas.microsoft.com/office/drawing/2014/main" id="{00000000-0008-0000-0200-00003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16695" name="Check Box 311" hidden="1">
              <a:extLst>
                <a:ext uri="{63B3BB69-23CF-44E3-9099-C40C66FF867C}">
                  <a14:compatExt spid="_x0000_s16695"/>
                </a:ext>
                <a:ext uri="{FF2B5EF4-FFF2-40B4-BE49-F238E27FC236}">
                  <a16:creationId xmlns:a16="http://schemas.microsoft.com/office/drawing/2014/main" id="{00000000-0008-0000-0200-00003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16696" name="Check Box 312" hidden="1">
              <a:extLst>
                <a:ext uri="{63B3BB69-23CF-44E3-9099-C40C66FF867C}">
                  <a14:compatExt spid="_x0000_s16696"/>
                </a:ext>
                <a:ext uri="{FF2B5EF4-FFF2-40B4-BE49-F238E27FC236}">
                  <a16:creationId xmlns:a16="http://schemas.microsoft.com/office/drawing/2014/main" id="{00000000-0008-0000-0200-00003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16697" name="Check Box 313" hidden="1">
              <a:extLst>
                <a:ext uri="{63B3BB69-23CF-44E3-9099-C40C66FF867C}">
                  <a14:compatExt spid="_x0000_s16697"/>
                </a:ext>
                <a:ext uri="{FF2B5EF4-FFF2-40B4-BE49-F238E27FC236}">
                  <a16:creationId xmlns:a16="http://schemas.microsoft.com/office/drawing/2014/main" id="{00000000-0008-0000-0200-00003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16698" name="Check Box 314" hidden="1">
              <a:extLst>
                <a:ext uri="{63B3BB69-23CF-44E3-9099-C40C66FF867C}">
                  <a14:compatExt spid="_x0000_s16698"/>
                </a:ext>
                <a:ext uri="{FF2B5EF4-FFF2-40B4-BE49-F238E27FC236}">
                  <a16:creationId xmlns:a16="http://schemas.microsoft.com/office/drawing/2014/main" id="{00000000-0008-0000-0200-00003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16699" name="Check Box 315" hidden="1">
              <a:extLst>
                <a:ext uri="{63B3BB69-23CF-44E3-9099-C40C66FF867C}">
                  <a14:compatExt spid="_x0000_s16699"/>
                </a:ext>
                <a:ext uri="{FF2B5EF4-FFF2-40B4-BE49-F238E27FC236}">
                  <a16:creationId xmlns:a16="http://schemas.microsoft.com/office/drawing/2014/main" id="{00000000-0008-0000-0200-00003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16700" name="Check Box 316" hidden="1">
              <a:extLst>
                <a:ext uri="{63B3BB69-23CF-44E3-9099-C40C66FF867C}">
                  <a14:compatExt spid="_x0000_s16700"/>
                </a:ext>
                <a:ext uri="{FF2B5EF4-FFF2-40B4-BE49-F238E27FC236}">
                  <a16:creationId xmlns:a16="http://schemas.microsoft.com/office/drawing/2014/main" id="{00000000-0008-0000-0200-00003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16701" name="Check Box 317" hidden="1">
              <a:extLst>
                <a:ext uri="{63B3BB69-23CF-44E3-9099-C40C66FF867C}">
                  <a14:compatExt spid="_x0000_s16701"/>
                </a:ext>
                <a:ext uri="{FF2B5EF4-FFF2-40B4-BE49-F238E27FC236}">
                  <a16:creationId xmlns:a16="http://schemas.microsoft.com/office/drawing/2014/main" id="{00000000-0008-0000-0200-00003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16702" name="Check Box 318" hidden="1">
              <a:extLst>
                <a:ext uri="{63B3BB69-23CF-44E3-9099-C40C66FF867C}">
                  <a14:compatExt spid="_x0000_s16702"/>
                </a:ext>
                <a:ext uri="{FF2B5EF4-FFF2-40B4-BE49-F238E27FC236}">
                  <a16:creationId xmlns:a16="http://schemas.microsoft.com/office/drawing/2014/main" id="{00000000-0008-0000-0200-00003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16703" name="Check Box 319" hidden="1">
              <a:extLst>
                <a:ext uri="{63B3BB69-23CF-44E3-9099-C40C66FF867C}">
                  <a14:compatExt spid="_x0000_s16703"/>
                </a:ext>
                <a:ext uri="{FF2B5EF4-FFF2-40B4-BE49-F238E27FC236}">
                  <a16:creationId xmlns:a16="http://schemas.microsoft.com/office/drawing/2014/main" id="{00000000-0008-0000-0200-00003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16704" name="Check Box 320" hidden="1">
              <a:extLst>
                <a:ext uri="{63B3BB69-23CF-44E3-9099-C40C66FF867C}">
                  <a14:compatExt spid="_x0000_s16704"/>
                </a:ext>
                <a:ext uri="{FF2B5EF4-FFF2-40B4-BE49-F238E27FC236}">
                  <a16:creationId xmlns:a16="http://schemas.microsoft.com/office/drawing/2014/main" id="{00000000-0008-0000-0200-00004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16705" name="Check Box 321" hidden="1">
              <a:extLst>
                <a:ext uri="{63B3BB69-23CF-44E3-9099-C40C66FF867C}">
                  <a14:compatExt spid="_x0000_s16705"/>
                </a:ext>
                <a:ext uri="{FF2B5EF4-FFF2-40B4-BE49-F238E27FC236}">
                  <a16:creationId xmlns:a16="http://schemas.microsoft.com/office/drawing/2014/main" id="{00000000-0008-0000-0200-00004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16706" name="Check Box 322" hidden="1">
              <a:extLst>
                <a:ext uri="{63B3BB69-23CF-44E3-9099-C40C66FF867C}">
                  <a14:compatExt spid="_x0000_s16706"/>
                </a:ext>
                <a:ext uri="{FF2B5EF4-FFF2-40B4-BE49-F238E27FC236}">
                  <a16:creationId xmlns:a16="http://schemas.microsoft.com/office/drawing/2014/main" id="{00000000-0008-0000-0200-00004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16707" name="Check Box 323" hidden="1">
              <a:extLst>
                <a:ext uri="{63B3BB69-23CF-44E3-9099-C40C66FF867C}">
                  <a14:compatExt spid="_x0000_s16707"/>
                </a:ext>
                <a:ext uri="{FF2B5EF4-FFF2-40B4-BE49-F238E27FC236}">
                  <a16:creationId xmlns:a16="http://schemas.microsoft.com/office/drawing/2014/main" id="{00000000-0008-0000-0200-00004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16708" name="Check Box 324" hidden="1">
              <a:extLst>
                <a:ext uri="{63B3BB69-23CF-44E3-9099-C40C66FF867C}">
                  <a14:compatExt spid="_x0000_s16708"/>
                </a:ext>
                <a:ext uri="{FF2B5EF4-FFF2-40B4-BE49-F238E27FC236}">
                  <a16:creationId xmlns:a16="http://schemas.microsoft.com/office/drawing/2014/main" id="{00000000-0008-0000-0200-00004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16709" name="Check Box 325" hidden="1">
              <a:extLst>
                <a:ext uri="{63B3BB69-23CF-44E3-9099-C40C66FF867C}">
                  <a14:compatExt spid="_x0000_s16709"/>
                </a:ext>
                <a:ext uri="{FF2B5EF4-FFF2-40B4-BE49-F238E27FC236}">
                  <a16:creationId xmlns:a16="http://schemas.microsoft.com/office/drawing/2014/main" id="{00000000-0008-0000-0200-00004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16710" name="Check Box 326" hidden="1">
              <a:extLst>
                <a:ext uri="{63B3BB69-23CF-44E3-9099-C40C66FF867C}">
                  <a14:compatExt spid="_x0000_s16710"/>
                </a:ext>
                <a:ext uri="{FF2B5EF4-FFF2-40B4-BE49-F238E27FC236}">
                  <a16:creationId xmlns:a16="http://schemas.microsoft.com/office/drawing/2014/main" id="{00000000-0008-0000-0200-00004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16711" name="Check Box 327" hidden="1">
              <a:extLst>
                <a:ext uri="{63B3BB69-23CF-44E3-9099-C40C66FF867C}">
                  <a14:compatExt spid="_x0000_s16711"/>
                </a:ext>
                <a:ext uri="{FF2B5EF4-FFF2-40B4-BE49-F238E27FC236}">
                  <a16:creationId xmlns:a16="http://schemas.microsoft.com/office/drawing/2014/main" id="{00000000-0008-0000-0200-00004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16712" name="Check Box 328" hidden="1">
              <a:extLst>
                <a:ext uri="{63B3BB69-23CF-44E3-9099-C40C66FF867C}">
                  <a14:compatExt spid="_x0000_s16712"/>
                </a:ext>
                <a:ext uri="{FF2B5EF4-FFF2-40B4-BE49-F238E27FC236}">
                  <a16:creationId xmlns:a16="http://schemas.microsoft.com/office/drawing/2014/main" id="{00000000-0008-0000-0200-00004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16713" name="Check Box 329" hidden="1">
              <a:extLst>
                <a:ext uri="{63B3BB69-23CF-44E3-9099-C40C66FF867C}">
                  <a14:compatExt spid="_x0000_s16713"/>
                </a:ext>
                <a:ext uri="{FF2B5EF4-FFF2-40B4-BE49-F238E27FC236}">
                  <a16:creationId xmlns:a16="http://schemas.microsoft.com/office/drawing/2014/main" id="{00000000-0008-0000-0200-00004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16714" name="Check Box 330" hidden="1">
              <a:extLst>
                <a:ext uri="{63B3BB69-23CF-44E3-9099-C40C66FF867C}">
                  <a14:compatExt spid="_x0000_s16714"/>
                </a:ext>
                <a:ext uri="{FF2B5EF4-FFF2-40B4-BE49-F238E27FC236}">
                  <a16:creationId xmlns:a16="http://schemas.microsoft.com/office/drawing/2014/main" id="{00000000-0008-0000-0200-00004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16715" name="Check Box 331" hidden="1">
              <a:extLst>
                <a:ext uri="{63B3BB69-23CF-44E3-9099-C40C66FF867C}">
                  <a14:compatExt spid="_x0000_s16715"/>
                </a:ext>
                <a:ext uri="{FF2B5EF4-FFF2-40B4-BE49-F238E27FC236}">
                  <a16:creationId xmlns:a16="http://schemas.microsoft.com/office/drawing/2014/main" id="{00000000-0008-0000-0200-00004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16716" name="Check Box 332" hidden="1">
              <a:extLst>
                <a:ext uri="{63B3BB69-23CF-44E3-9099-C40C66FF867C}">
                  <a14:compatExt spid="_x0000_s16716"/>
                </a:ext>
                <a:ext uri="{FF2B5EF4-FFF2-40B4-BE49-F238E27FC236}">
                  <a16:creationId xmlns:a16="http://schemas.microsoft.com/office/drawing/2014/main" id="{00000000-0008-0000-0200-00004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16717" name="Check Box 333" hidden="1">
              <a:extLst>
                <a:ext uri="{63B3BB69-23CF-44E3-9099-C40C66FF867C}">
                  <a14:compatExt spid="_x0000_s16717"/>
                </a:ext>
                <a:ext uri="{FF2B5EF4-FFF2-40B4-BE49-F238E27FC236}">
                  <a16:creationId xmlns:a16="http://schemas.microsoft.com/office/drawing/2014/main" id="{00000000-0008-0000-0200-00004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16718" name="Check Box 334" hidden="1">
              <a:extLst>
                <a:ext uri="{63B3BB69-23CF-44E3-9099-C40C66FF867C}">
                  <a14:compatExt spid="_x0000_s16718"/>
                </a:ext>
                <a:ext uri="{FF2B5EF4-FFF2-40B4-BE49-F238E27FC236}">
                  <a16:creationId xmlns:a16="http://schemas.microsoft.com/office/drawing/2014/main" id="{00000000-0008-0000-0200-00004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16719" name="Check Box 335" hidden="1">
              <a:extLst>
                <a:ext uri="{63B3BB69-23CF-44E3-9099-C40C66FF867C}">
                  <a14:compatExt spid="_x0000_s16719"/>
                </a:ext>
                <a:ext uri="{FF2B5EF4-FFF2-40B4-BE49-F238E27FC236}">
                  <a16:creationId xmlns:a16="http://schemas.microsoft.com/office/drawing/2014/main" id="{00000000-0008-0000-0200-00004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16720" name="Check Box 336" hidden="1">
              <a:extLst>
                <a:ext uri="{63B3BB69-23CF-44E3-9099-C40C66FF867C}">
                  <a14:compatExt spid="_x0000_s16720"/>
                </a:ext>
                <a:ext uri="{FF2B5EF4-FFF2-40B4-BE49-F238E27FC236}">
                  <a16:creationId xmlns:a16="http://schemas.microsoft.com/office/drawing/2014/main" id="{00000000-0008-0000-0200-00005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16721" name="Check Box 337" hidden="1">
              <a:extLst>
                <a:ext uri="{63B3BB69-23CF-44E3-9099-C40C66FF867C}">
                  <a14:compatExt spid="_x0000_s16721"/>
                </a:ext>
                <a:ext uri="{FF2B5EF4-FFF2-40B4-BE49-F238E27FC236}">
                  <a16:creationId xmlns:a16="http://schemas.microsoft.com/office/drawing/2014/main" id="{00000000-0008-0000-0200-00005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16722" name="Check Box 338" hidden="1">
              <a:extLst>
                <a:ext uri="{63B3BB69-23CF-44E3-9099-C40C66FF867C}">
                  <a14:compatExt spid="_x0000_s16722"/>
                </a:ext>
                <a:ext uri="{FF2B5EF4-FFF2-40B4-BE49-F238E27FC236}">
                  <a16:creationId xmlns:a16="http://schemas.microsoft.com/office/drawing/2014/main" id="{00000000-0008-0000-0200-00005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16723" name="Check Box 339" hidden="1">
              <a:extLst>
                <a:ext uri="{63B3BB69-23CF-44E3-9099-C40C66FF867C}">
                  <a14:compatExt spid="_x0000_s16723"/>
                </a:ext>
                <a:ext uri="{FF2B5EF4-FFF2-40B4-BE49-F238E27FC236}">
                  <a16:creationId xmlns:a16="http://schemas.microsoft.com/office/drawing/2014/main" id="{00000000-0008-0000-0200-00005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16724" name="Check Box 340" hidden="1">
              <a:extLst>
                <a:ext uri="{63B3BB69-23CF-44E3-9099-C40C66FF867C}">
                  <a14:compatExt spid="_x0000_s16724"/>
                </a:ext>
                <a:ext uri="{FF2B5EF4-FFF2-40B4-BE49-F238E27FC236}">
                  <a16:creationId xmlns:a16="http://schemas.microsoft.com/office/drawing/2014/main" id="{00000000-0008-0000-0200-00005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16725" name="Check Box 341" hidden="1">
              <a:extLst>
                <a:ext uri="{63B3BB69-23CF-44E3-9099-C40C66FF867C}">
                  <a14:compatExt spid="_x0000_s16725"/>
                </a:ext>
                <a:ext uri="{FF2B5EF4-FFF2-40B4-BE49-F238E27FC236}">
                  <a16:creationId xmlns:a16="http://schemas.microsoft.com/office/drawing/2014/main" id="{00000000-0008-0000-0200-00005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16726" name="Check Box 342" hidden="1">
              <a:extLst>
                <a:ext uri="{63B3BB69-23CF-44E3-9099-C40C66FF867C}">
                  <a14:compatExt spid="_x0000_s16726"/>
                </a:ext>
                <a:ext uri="{FF2B5EF4-FFF2-40B4-BE49-F238E27FC236}">
                  <a16:creationId xmlns:a16="http://schemas.microsoft.com/office/drawing/2014/main" id="{00000000-0008-0000-0200-00005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16727" name="Check Box 343" hidden="1">
              <a:extLst>
                <a:ext uri="{63B3BB69-23CF-44E3-9099-C40C66FF867C}">
                  <a14:compatExt spid="_x0000_s16727"/>
                </a:ext>
                <a:ext uri="{FF2B5EF4-FFF2-40B4-BE49-F238E27FC236}">
                  <a16:creationId xmlns:a16="http://schemas.microsoft.com/office/drawing/2014/main" id="{00000000-0008-0000-0200-00005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16728" name="Check Box 344" hidden="1">
              <a:extLst>
                <a:ext uri="{63B3BB69-23CF-44E3-9099-C40C66FF867C}">
                  <a14:compatExt spid="_x0000_s16728"/>
                </a:ext>
                <a:ext uri="{FF2B5EF4-FFF2-40B4-BE49-F238E27FC236}">
                  <a16:creationId xmlns:a16="http://schemas.microsoft.com/office/drawing/2014/main" id="{00000000-0008-0000-0200-00005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16729" name="Check Box 345" hidden="1">
              <a:extLst>
                <a:ext uri="{63B3BB69-23CF-44E3-9099-C40C66FF867C}">
                  <a14:compatExt spid="_x0000_s16729"/>
                </a:ext>
                <a:ext uri="{FF2B5EF4-FFF2-40B4-BE49-F238E27FC236}">
                  <a16:creationId xmlns:a16="http://schemas.microsoft.com/office/drawing/2014/main" id="{00000000-0008-0000-0200-00005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16730" name="Check Box 346" hidden="1">
              <a:extLst>
                <a:ext uri="{63B3BB69-23CF-44E3-9099-C40C66FF867C}">
                  <a14:compatExt spid="_x0000_s16730"/>
                </a:ext>
                <a:ext uri="{FF2B5EF4-FFF2-40B4-BE49-F238E27FC236}">
                  <a16:creationId xmlns:a16="http://schemas.microsoft.com/office/drawing/2014/main" id="{00000000-0008-0000-0200-00005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16731" name="Check Box 347" hidden="1">
              <a:extLst>
                <a:ext uri="{63B3BB69-23CF-44E3-9099-C40C66FF867C}">
                  <a14:compatExt spid="_x0000_s16731"/>
                </a:ext>
                <a:ext uri="{FF2B5EF4-FFF2-40B4-BE49-F238E27FC236}">
                  <a16:creationId xmlns:a16="http://schemas.microsoft.com/office/drawing/2014/main" id="{00000000-0008-0000-0200-00005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16732" name="Check Box 348" hidden="1">
              <a:extLst>
                <a:ext uri="{63B3BB69-23CF-44E3-9099-C40C66FF867C}">
                  <a14:compatExt spid="_x0000_s16732"/>
                </a:ext>
                <a:ext uri="{FF2B5EF4-FFF2-40B4-BE49-F238E27FC236}">
                  <a16:creationId xmlns:a16="http://schemas.microsoft.com/office/drawing/2014/main" id="{00000000-0008-0000-0200-00005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16733" name="Check Box 349" hidden="1">
              <a:extLst>
                <a:ext uri="{63B3BB69-23CF-44E3-9099-C40C66FF867C}">
                  <a14:compatExt spid="_x0000_s16733"/>
                </a:ext>
                <a:ext uri="{FF2B5EF4-FFF2-40B4-BE49-F238E27FC236}">
                  <a16:creationId xmlns:a16="http://schemas.microsoft.com/office/drawing/2014/main" id="{00000000-0008-0000-0200-00005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16734" name="Check Box 350" hidden="1">
              <a:extLst>
                <a:ext uri="{63B3BB69-23CF-44E3-9099-C40C66FF867C}">
                  <a14:compatExt spid="_x0000_s16734"/>
                </a:ext>
                <a:ext uri="{FF2B5EF4-FFF2-40B4-BE49-F238E27FC236}">
                  <a16:creationId xmlns:a16="http://schemas.microsoft.com/office/drawing/2014/main" id="{00000000-0008-0000-0200-00005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16735" name="Check Box 351" hidden="1">
              <a:extLst>
                <a:ext uri="{63B3BB69-23CF-44E3-9099-C40C66FF867C}">
                  <a14:compatExt spid="_x0000_s16735"/>
                </a:ext>
                <a:ext uri="{FF2B5EF4-FFF2-40B4-BE49-F238E27FC236}">
                  <a16:creationId xmlns:a16="http://schemas.microsoft.com/office/drawing/2014/main" id="{00000000-0008-0000-0200-00005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16736" name="Check Box 352" hidden="1">
              <a:extLst>
                <a:ext uri="{63B3BB69-23CF-44E3-9099-C40C66FF867C}">
                  <a14:compatExt spid="_x0000_s16736"/>
                </a:ext>
                <a:ext uri="{FF2B5EF4-FFF2-40B4-BE49-F238E27FC236}">
                  <a16:creationId xmlns:a16="http://schemas.microsoft.com/office/drawing/2014/main" id="{00000000-0008-0000-0200-00006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16737" name="Check Box 353" hidden="1">
              <a:extLst>
                <a:ext uri="{63B3BB69-23CF-44E3-9099-C40C66FF867C}">
                  <a14:compatExt spid="_x0000_s16737"/>
                </a:ext>
                <a:ext uri="{FF2B5EF4-FFF2-40B4-BE49-F238E27FC236}">
                  <a16:creationId xmlns:a16="http://schemas.microsoft.com/office/drawing/2014/main" id="{00000000-0008-0000-0200-00006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16738" name="Check Box 354" hidden="1">
              <a:extLst>
                <a:ext uri="{63B3BB69-23CF-44E3-9099-C40C66FF867C}">
                  <a14:compatExt spid="_x0000_s16738"/>
                </a:ext>
                <a:ext uri="{FF2B5EF4-FFF2-40B4-BE49-F238E27FC236}">
                  <a16:creationId xmlns:a16="http://schemas.microsoft.com/office/drawing/2014/main" id="{00000000-0008-0000-0200-00006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16739" name="Check Box 355" hidden="1">
              <a:extLst>
                <a:ext uri="{63B3BB69-23CF-44E3-9099-C40C66FF867C}">
                  <a14:compatExt spid="_x0000_s16739"/>
                </a:ext>
                <a:ext uri="{FF2B5EF4-FFF2-40B4-BE49-F238E27FC236}">
                  <a16:creationId xmlns:a16="http://schemas.microsoft.com/office/drawing/2014/main" id="{00000000-0008-0000-0200-00006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16740" name="Check Box 356" hidden="1">
              <a:extLst>
                <a:ext uri="{63B3BB69-23CF-44E3-9099-C40C66FF867C}">
                  <a14:compatExt spid="_x0000_s16740"/>
                </a:ext>
                <a:ext uri="{FF2B5EF4-FFF2-40B4-BE49-F238E27FC236}">
                  <a16:creationId xmlns:a16="http://schemas.microsoft.com/office/drawing/2014/main" id="{00000000-0008-0000-0200-00006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16741" name="Check Box 357" hidden="1">
              <a:extLst>
                <a:ext uri="{63B3BB69-23CF-44E3-9099-C40C66FF867C}">
                  <a14:compatExt spid="_x0000_s16741"/>
                </a:ext>
                <a:ext uri="{FF2B5EF4-FFF2-40B4-BE49-F238E27FC236}">
                  <a16:creationId xmlns:a16="http://schemas.microsoft.com/office/drawing/2014/main" id="{00000000-0008-0000-0200-00006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55</xdr:row>
          <xdr:rowOff>123825</xdr:rowOff>
        </xdr:from>
        <xdr:to>
          <xdr:col>8</xdr:col>
          <xdr:colOff>409575</xdr:colOff>
          <xdr:row>55</xdr:row>
          <xdr:rowOff>342900</xdr:rowOff>
        </xdr:to>
        <xdr:sp macro="" textlink="">
          <xdr:nvSpPr>
            <xdr:cNvPr id="16742" name="Check Box 358" hidden="1">
              <a:extLst>
                <a:ext uri="{63B3BB69-23CF-44E3-9099-C40C66FF867C}">
                  <a14:compatExt spid="_x0000_s16742"/>
                </a:ext>
                <a:ext uri="{FF2B5EF4-FFF2-40B4-BE49-F238E27FC236}">
                  <a16:creationId xmlns:a16="http://schemas.microsoft.com/office/drawing/2014/main" id="{00000000-0008-0000-0200-00006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56</xdr:row>
          <xdr:rowOff>123825</xdr:rowOff>
        </xdr:from>
        <xdr:to>
          <xdr:col>8</xdr:col>
          <xdr:colOff>409575</xdr:colOff>
          <xdr:row>56</xdr:row>
          <xdr:rowOff>342900</xdr:rowOff>
        </xdr:to>
        <xdr:sp macro="" textlink="">
          <xdr:nvSpPr>
            <xdr:cNvPr id="16743" name="Check Box 359" hidden="1">
              <a:extLst>
                <a:ext uri="{63B3BB69-23CF-44E3-9099-C40C66FF867C}">
                  <a14:compatExt spid="_x0000_s16743"/>
                </a:ext>
                <a:ext uri="{FF2B5EF4-FFF2-40B4-BE49-F238E27FC236}">
                  <a16:creationId xmlns:a16="http://schemas.microsoft.com/office/drawing/2014/main" id="{00000000-0008-0000-0200-00006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57</xdr:row>
          <xdr:rowOff>123825</xdr:rowOff>
        </xdr:from>
        <xdr:to>
          <xdr:col>8</xdr:col>
          <xdr:colOff>409575</xdr:colOff>
          <xdr:row>57</xdr:row>
          <xdr:rowOff>342900</xdr:rowOff>
        </xdr:to>
        <xdr:sp macro="" textlink="">
          <xdr:nvSpPr>
            <xdr:cNvPr id="16744" name="Check Box 360" hidden="1">
              <a:extLst>
                <a:ext uri="{63B3BB69-23CF-44E3-9099-C40C66FF867C}">
                  <a14:compatExt spid="_x0000_s16744"/>
                </a:ext>
                <a:ext uri="{FF2B5EF4-FFF2-40B4-BE49-F238E27FC236}">
                  <a16:creationId xmlns:a16="http://schemas.microsoft.com/office/drawing/2014/main" id="{00000000-0008-0000-0200-00006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58</xdr:row>
          <xdr:rowOff>123825</xdr:rowOff>
        </xdr:from>
        <xdr:to>
          <xdr:col>8</xdr:col>
          <xdr:colOff>409575</xdr:colOff>
          <xdr:row>58</xdr:row>
          <xdr:rowOff>342900</xdr:rowOff>
        </xdr:to>
        <xdr:sp macro="" textlink="">
          <xdr:nvSpPr>
            <xdr:cNvPr id="16745" name="Check Box 361" hidden="1">
              <a:extLst>
                <a:ext uri="{63B3BB69-23CF-44E3-9099-C40C66FF867C}">
                  <a14:compatExt spid="_x0000_s16745"/>
                </a:ext>
                <a:ext uri="{FF2B5EF4-FFF2-40B4-BE49-F238E27FC236}">
                  <a16:creationId xmlns:a16="http://schemas.microsoft.com/office/drawing/2014/main" id="{00000000-0008-0000-0200-00006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59</xdr:row>
          <xdr:rowOff>123825</xdr:rowOff>
        </xdr:from>
        <xdr:to>
          <xdr:col>8</xdr:col>
          <xdr:colOff>409575</xdr:colOff>
          <xdr:row>59</xdr:row>
          <xdr:rowOff>342900</xdr:rowOff>
        </xdr:to>
        <xdr:sp macro="" textlink="">
          <xdr:nvSpPr>
            <xdr:cNvPr id="16746" name="Check Box 362" hidden="1">
              <a:extLst>
                <a:ext uri="{63B3BB69-23CF-44E3-9099-C40C66FF867C}">
                  <a14:compatExt spid="_x0000_s16746"/>
                </a:ext>
                <a:ext uri="{FF2B5EF4-FFF2-40B4-BE49-F238E27FC236}">
                  <a16:creationId xmlns:a16="http://schemas.microsoft.com/office/drawing/2014/main" id="{00000000-0008-0000-0200-00006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60</xdr:row>
          <xdr:rowOff>123825</xdr:rowOff>
        </xdr:from>
        <xdr:to>
          <xdr:col>8</xdr:col>
          <xdr:colOff>409575</xdr:colOff>
          <xdr:row>60</xdr:row>
          <xdr:rowOff>342900</xdr:rowOff>
        </xdr:to>
        <xdr:sp macro="" textlink="">
          <xdr:nvSpPr>
            <xdr:cNvPr id="16747" name="Check Box 363" hidden="1">
              <a:extLst>
                <a:ext uri="{63B3BB69-23CF-44E3-9099-C40C66FF867C}">
                  <a14:compatExt spid="_x0000_s16747"/>
                </a:ext>
                <a:ext uri="{FF2B5EF4-FFF2-40B4-BE49-F238E27FC236}">
                  <a16:creationId xmlns:a16="http://schemas.microsoft.com/office/drawing/2014/main" id="{00000000-0008-0000-0200-00006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61</xdr:row>
          <xdr:rowOff>123825</xdr:rowOff>
        </xdr:from>
        <xdr:to>
          <xdr:col>8</xdr:col>
          <xdr:colOff>409575</xdr:colOff>
          <xdr:row>61</xdr:row>
          <xdr:rowOff>342900</xdr:rowOff>
        </xdr:to>
        <xdr:sp macro="" textlink="">
          <xdr:nvSpPr>
            <xdr:cNvPr id="16748" name="Check Box 364" hidden="1">
              <a:extLst>
                <a:ext uri="{63B3BB69-23CF-44E3-9099-C40C66FF867C}">
                  <a14:compatExt spid="_x0000_s16748"/>
                </a:ext>
                <a:ext uri="{FF2B5EF4-FFF2-40B4-BE49-F238E27FC236}">
                  <a16:creationId xmlns:a16="http://schemas.microsoft.com/office/drawing/2014/main" id="{00000000-0008-0000-0200-00006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62</xdr:row>
          <xdr:rowOff>123825</xdr:rowOff>
        </xdr:from>
        <xdr:to>
          <xdr:col>8</xdr:col>
          <xdr:colOff>409575</xdr:colOff>
          <xdr:row>62</xdr:row>
          <xdr:rowOff>342900</xdr:rowOff>
        </xdr:to>
        <xdr:sp macro="" textlink="">
          <xdr:nvSpPr>
            <xdr:cNvPr id="16749" name="Check Box 365" hidden="1">
              <a:extLst>
                <a:ext uri="{63B3BB69-23CF-44E3-9099-C40C66FF867C}">
                  <a14:compatExt spid="_x0000_s16749"/>
                </a:ext>
                <a:ext uri="{FF2B5EF4-FFF2-40B4-BE49-F238E27FC236}">
                  <a16:creationId xmlns:a16="http://schemas.microsoft.com/office/drawing/2014/main" id="{00000000-0008-0000-0200-00006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63</xdr:row>
          <xdr:rowOff>123825</xdr:rowOff>
        </xdr:from>
        <xdr:to>
          <xdr:col>8</xdr:col>
          <xdr:colOff>409575</xdr:colOff>
          <xdr:row>63</xdr:row>
          <xdr:rowOff>342900</xdr:rowOff>
        </xdr:to>
        <xdr:sp macro="" textlink="">
          <xdr:nvSpPr>
            <xdr:cNvPr id="16750" name="Check Box 366" hidden="1">
              <a:extLst>
                <a:ext uri="{63B3BB69-23CF-44E3-9099-C40C66FF867C}">
                  <a14:compatExt spid="_x0000_s16750"/>
                </a:ext>
                <a:ext uri="{FF2B5EF4-FFF2-40B4-BE49-F238E27FC236}">
                  <a16:creationId xmlns:a16="http://schemas.microsoft.com/office/drawing/2014/main" id="{00000000-0008-0000-0200-00006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64</xdr:row>
          <xdr:rowOff>123825</xdr:rowOff>
        </xdr:from>
        <xdr:to>
          <xdr:col>8</xdr:col>
          <xdr:colOff>409575</xdr:colOff>
          <xdr:row>64</xdr:row>
          <xdr:rowOff>342900</xdr:rowOff>
        </xdr:to>
        <xdr:sp macro="" textlink="">
          <xdr:nvSpPr>
            <xdr:cNvPr id="16751" name="Check Box 367" hidden="1">
              <a:extLst>
                <a:ext uri="{63B3BB69-23CF-44E3-9099-C40C66FF867C}">
                  <a14:compatExt spid="_x0000_s16751"/>
                </a:ext>
                <a:ext uri="{FF2B5EF4-FFF2-40B4-BE49-F238E27FC236}">
                  <a16:creationId xmlns:a16="http://schemas.microsoft.com/office/drawing/2014/main" id="{00000000-0008-0000-0200-00006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65</xdr:row>
          <xdr:rowOff>123825</xdr:rowOff>
        </xdr:from>
        <xdr:to>
          <xdr:col>8</xdr:col>
          <xdr:colOff>409575</xdr:colOff>
          <xdr:row>65</xdr:row>
          <xdr:rowOff>342900</xdr:rowOff>
        </xdr:to>
        <xdr:sp macro="" textlink="">
          <xdr:nvSpPr>
            <xdr:cNvPr id="16752" name="Check Box 368" hidden="1">
              <a:extLst>
                <a:ext uri="{63B3BB69-23CF-44E3-9099-C40C66FF867C}">
                  <a14:compatExt spid="_x0000_s16752"/>
                </a:ext>
                <a:ext uri="{FF2B5EF4-FFF2-40B4-BE49-F238E27FC236}">
                  <a16:creationId xmlns:a16="http://schemas.microsoft.com/office/drawing/2014/main" id="{00000000-0008-0000-0200-00007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66</xdr:row>
          <xdr:rowOff>123825</xdr:rowOff>
        </xdr:from>
        <xdr:to>
          <xdr:col>8</xdr:col>
          <xdr:colOff>409575</xdr:colOff>
          <xdr:row>66</xdr:row>
          <xdr:rowOff>342900</xdr:rowOff>
        </xdr:to>
        <xdr:sp macro="" textlink="">
          <xdr:nvSpPr>
            <xdr:cNvPr id="16753" name="Check Box 369" hidden="1">
              <a:extLst>
                <a:ext uri="{63B3BB69-23CF-44E3-9099-C40C66FF867C}">
                  <a14:compatExt spid="_x0000_s16753"/>
                </a:ext>
                <a:ext uri="{FF2B5EF4-FFF2-40B4-BE49-F238E27FC236}">
                  <a16:creationId xmlns:a16="http://schemas.microsoft.com/office/drawing/2014/main" id="{00000000-0008-0000-0200-00007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67</xdr:row>
          <xdr:rowOff>123825</xdr:rowOff>
        </xdr:from>
        <xdr:to>
          <xdr:col>8</xdr:col>
          <xdr:colOff>409575</xdr:colOff>
          <xdr:row>67</xdr:row>
          <xdr:rowOff>342900</xdr:rowOff>
        </xdr:to>
        <xdr:sp macro="" textlink="">
          <xdr:nvSpPr>
            <xdr:cNvPr id="16754" name="Check Box 370" hidden="1">
              <a:extLst>
                <a:ext uri="{63B3BB69-23CF-44E3-9099-C40C66FF867C}">
                  <a14:compatExt spid="_x0000_s16754"/>
                </a:ext>
                <a:ext uri="{FF2B5EF4-FFF2-40B4-BE49-F238E27FC236}">
                  <a16:creationId xmlns:a16="http://schemas.microsoft.com/office/drawing/2014/main" id="{00000000-0008-0000-0200-00007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68</xdr:row>
          <xdr:rowOff>123825</xdr:rowOff>
        </xdr:from>
        <xdr:to>
          <xdr:col>8</xdr:col>
          <xdr:colOff>409575</xdr:colOff>
          <xdr:row>68</xdr:row>
          <xdr:rowOff>342900</xdr:rowOff>
        </xdr:to>
        <xdr:sp macro="" textlink="">
          <xdr:nvSpPr>
            <xdr:cNvPr id="16755" name="Check Box 371" hidden="1">
              <a:extLst>
                <a:ext uri="{63B3BB69-23CF-44E3-9099-C40C66FF867C}">
                  <a14:compatExt spid="_x0000_s16755"/>
                </a:ext>
                <a:ext uri="{FF2B5EF4-FFF2-40B4-BE49-F238E27FC236}">
                  <a16:creationId xmlns:a16="http://schemas.microsoft.com/office/drawing/2014/main" id="{00000000-0008-0000-0200-00007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69</xdr:row>
          <xdr:rowOff>123825</xdr:rowOff>
        </xdr:from>
        <xdr:to>
          <xdr:col>8</xdr:col>
          <xdr:colOff>409575</xdr:colOff>
          <xdr:row>69</xdr:row>
          <xdr:rowOff>342900</xdr:rowOff>
        </xdr:to>
        <xdr:sp macro="" textlink="">
          <xdr:nvSpPr>
            <xdr:cNvPr id="16756" name="Check Box 372" hidden="1">
              <a:extLst>
                <a:ext uri="{63B3BB69-23CF-44E3-9099-C40C66FF867C}">
                  <a14:compatExt spid="_x0000_s16756"/>
                </a:ext>
                <a:ext uri="{FF2B5EF4-FFF2-40B4-BE49-F238E27FC236}">
                  <a16:creationId xmlns:a16="http://schemas.microsoft.com/office/drawing/2014/main" id="{00000000-0008-0000-0200-00007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70</xdr:row>
          <xdr:rowOff>123825</xdr:rowOff>
        </xdr:from>
        <xdr:to>
          <xdr:col>8</xdr:col>
          <xdr:colOff>409575</xdr:colOff>
          <xdr:row>70</xdr:row>
          <xdr:rowOff>342900</xdr:rowOff>
        </xdr:to>
        <xdr:sp macro="" textlink="">
          <xdr:nvSpPr>
            <xdr:cNvPr id="16757" name="Check Box 373" hidden="1">
              <a:extLst>
                <a:ext uri="{63B3BB69-23CF-44E3-9099-C40C66FF867C}">
                  <a14:compatExt spid="_x0000_s16757"/>
                </a:ext>
                <a:ext uri="{FF2B5EF4-FFF2-40B4-BE49-F238E27FC236}">
                  <a16:creationId xmlns:a16="http://schemas.microsoft.com/office/drawing/2014/main" id="{00000000-0008-0000-0200-00007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71</xdr:row>
          <xdr:rowOff>123825</xdr:rowOff>
        </xdr:from>
        <xdr:to>
          <xdr:col>8</xdr:col>
          <xdr:colOff>409575</xdr:colOff>
          <xdr:row>71</xdr:row>
          <xdr:rowOff>342900</xdr:rowOff>
        </xdr:to>
        <xdr:sp macro="" textlink="">
          <xdr:nvSpPr>
            <xdr:cNvPr id="16758" name="Check Box 374" hidden="1">
              <a:extLst>
                <a:ext uri="{63B3BB69-23CF-44E3-9099-C40C66FF867C}">
                  <a14:compatExt spid="_x0000_s16758"/>
                </a:ext>
                <a:ext uri="{FF2B5EF4-FFF2-40B4-BE49-F238E27FC236}">
                  <a16:creationId xmlns:a16="http://schemas.microsoft.com/office/drawing/2014/main" id="{00000000-0008-0000-0200-00007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72</xdr:row>
          <xdr:rowOff>123825</xdr:rowOff>
        </xdr:from>
        <xdr:to>
          <xdr:col>8</xdr:col>
          <xdr:colOff>409575</xdr:colOff>
          <xdr:row>72</xdr:row>
          <xdr:rowOff>342900</xdr:rowOff>
        </xdr:to>
        <xdr:sp macro="" textlink="">
          <xdr:nvSpPr>
            <xdr:cNvPr id="16759" name="Check Box 375" hidden="1">
              <a:extLst>
                <a:ext uri="{63B3BB69-23CF-44E3-9099-C40C66FF867C}">
                  <a14:compatExt spid="_x0000_s16759"/>
                </a:ext>
                <a:ext uri="{FF2B5EF4-FFF2-40B4-BE49-F238E27FC236}">
                  <a16:creationId xmlns:a16="http://schemas.microsoft.com/office/drawing/2014/main" id="{00000000-0008-0000-0200-00007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73</xdr:row>
          <xdr:rowOff>123825</xdr:rowOff>
        </xdr:from>
        <xdr:to>
          <xdr:col>8</xdr:col>
          <xdr:colOff>409575</xdr:colOff>
          <xdr:row>73</xdr:row>
          <xdr:rowOff>342900</xdr:rowOff>
        </xdr:to>
        <xdr:sp macro="" textlink="">
          <xdr:nvSpPr>
            <xdr:cNvPr id="16760" name="Check Box 376" hidden="1">
              <a:extLst>
                <a:ext uri="{63B3BB69-23CF-44E3-9099-C40C66FF867C}">
                  <a14:compatExt spid="_x0000_s16760"/>
                </a:ext>
                <a:ext uri="{FF2B5EF4-FFF2-40B4-BE49-F238E27FC236}">
                  <a16:creationId xmlns:a16="http://schemas.microsoft.com/office/drawing/2014/main" id="{00000000-0008-0000-0200-00007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74</xdr:row>
          <xdr:rowOff>123825</xdr:rowOff>
        </xdr:from>
        <xdr:to>
          <xdr:col>8</xdr:col>
          <xdr:colOff>409575</xdr:colOff>
          <xdr:row>74</xdr:row>
          <xdr:rowOff>342900</xdr:rowOff>
        </xdr:to>
        <xdr:sp macro="" textlink="">
          <xdr:nvSpPr>
            <xdr:cNvPr id="16761" name="Check Box 377" hidden="1">
              <a:extLst>
                <a:ext uri="{63B3BB69-23CF-44E3-9099-C40C66FF867C}">
                  <a14:compatExt spid="_x0000_s16761"/>
                </a:ext>
                <a:ext uri="{FF2B5EF4-FFF2-40B4-BE49-F238E27FC236}">
                  <a16:creationId xmlns:a16="http://schemas.microsoft.com/office/drawing/2014/main" id="{00000000-0008-0000-0200-00007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75</xdr:row>
          <xdr:rowOff>123825</xdr:rowOff>
        </xdr:from>
        <xdr:to>
          <xdr:col>8</xdr:col>
          <xdr:colOff>409575</xdr:colOff>
          <xdr:row>75</xdr:row>
          <xdr:rowOff>342900</xdr:rowOff>
        </xdr:to>
        <xdr:sp macro="" textlink="">
          <xdr:nvSpPr>
            <xdr:cNvPr id="16762" name="Check Box 378" hidden="1">
              <a:extLst>
                <a:ext uri="{63B3BB69-23CF-44E3-9099-C40C66FF867C}">
                  <a14:compatExt spid="_x0000_s16762"/>
                </a:ext>
                <a:ext uri="{FF2B5EF4-FFF2-40B4-BE49-F238E27FC236}">
                  <a16:creationId xmlns:a16="http://schemas.microsoft.com/office/drawing/2014/main" id="{00000000-0008-0000-0200-00007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76</xdr:row>
          <xdr:rowOff>123825</xdr:rowOff>
        </xdr:from>
        <xdr:to>
          <xdr:col>8</xdr:col>
          <xdr:colOff>409575</xdr:colOff>
          <xdr:row>76</xdr:row>
          <xdr:rowOff>342900</xdr:rowOff>
        </xdr:to>
        <xdr:sp macro="" textlink="">
          <xdr:nvSpPr>
            <xdr:cNvPr id="16763" name="Check Box 379" hidden="1">
              <a:extLst>
                <a:ext uri="{63B3BB69-23CF-44E3-9099-C40C66FF867C}">
                  <a14:compatExt spid="_x0000_s16763"/>
                </a:ext>
                <a:ext uri="{FF2B5EF4-FFF2-40B4-BE49-F238E27FC236}">
                  <a16:creationId xmlns:a16="http://schemas.microsoft.com/office/drawing/2014/main" id="{00000000-0008-0000-0200-00007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77</xdr:row>
          <xdr:rowOff>123825</xdr:rowOff>
        </xdr:from>
        <xdr:to>
          <xdr:col>8</xdr:col>
          <xdr:colOff>409575</xdr:colOff>
          <xdr:row>77</xdr:row>
          <xdr:rowOff>342900</xdr:rowOff>
        </xdr:to>
        <xdr:sp macro="" textlink="">
          <xdr:nvSpPr>
            <xdr:cNvPr id="16764" name="Check Box 380" hidden="1">
              <a:extLst>
                <a:ext uri="{63B3BB69-23CF-44E3-9099-C40C66FF867C}">
                  <a14:compatExt spid="_x0000_s16764"/>
                </a:ext>
                <a:ext uri="{FF2B5EF4-FFF2-40B4-BE49-F238E27FC236}">
                  <a16:creationId xmlns:a16="http://schemas.microsoft.com/office/drawing/2014/main" id="{00000000-0008-0000-0200-00007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78</xdr:row>
          <xdr:rowOff>123825</xdr:rowOff>
        </xdr:from>
        <xdr:to>
          <xdr:col>8</xdr:col>
          <xdr:colOff>409575</xdr:colOff>
          <xdr:row>78</xdr:row>
          <xdr:rowOff>342900</xdr:rowOff>
        </xdr:to>
        <xdr:sp macro="" textlink="">
          <xdr:nvSpPr>
            <xdr:cNvPr id="16765" name="Check Box 381" hidden="1">
              <a:extLst>
                <a:ext uri="{63B3BB69-23CF-44E3-9099-C40C66FF867C}">
                  <a14:compatExt spid="_x0000_s16765"/>
                </a:ext>
                <a:ext uri="{FF2B5EF4-FFF2-40B4-BE49-F238E27FC236}">
                  <a16:creationId xmlns:a16="http://schemas.microsoft.com/office/drawing/2014/main" id="{00000000-0008-0000-0200-00007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79</xdr:row>
          <xdr:rowOff>123825</xdr:rowOff>
        </xdr:from>
        <xdr:to>
          <xdr:col>8</xdr:col>
          <xdr:colOff>409575</xdr:colOff>
          <xdr:row>79</xdr:row>
          <xdr:rowOff>342900</xdr:rowOff>
        </xdr:to>
        <xdr:sp macro="" textlink="">
          <xdr:nvSpPr>
            <xdr:cNvPr id="16766" name="Check Box 382" hidden="1">
              <a:extLst>
                <a:ext uri="{63B3BB69-23CF-44E3-9099-C40C66FF867C}">
                  <a14:compatExt spid="_x0000_s16766"/>
                </a:ext>
                <a:ext uri="{FF2B5EF4-FFF2-40B4-BE49-F238E27FC236}">
                  <a16:creationId xmlns:a16="http://schemas.microsoft.com/office/drawing/2014/main" id="{00000000-0008-0000-0200-00007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80</xdr:row>
          <xdr:rowOff>123825</xdr:rowOff>
        </xdr:from>
        <xdr:to>
          <xdr:col>8</xdr:col>
          <xdr:colOff>409575</xdr:colOff>
          <xdr:row>80</xdr:row>
          <xdr:rowOff>342900</xdr:rowOff>
        </xdr:to>
        <xdr:sp macro="" textlink="">
          <xdr:nvSpPr>
            <xdr:cNvPr id="16767" name="Check Box 383" hidden="1">
              <a:extLst>
                <a:ext uri="{63B3BB69-23CF-44E3-9099-C40C66FF867C}">
                  <a14:compatExt spid="_x0000_s16767"/>
                </a:ext>
                <a:ext uri="{FF2B5EF4-FFF2-40B4-BE49-F238E27FC236}">
                  <a16:creationId xmlns:a16="http://schemas.microsoft.com/office/drawing/2014/main" id="{00000000-0008-0000-0200-00007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81</xdr:row>
          <xdr:rowOff>123825</xdr:rowOff>
        </xdr:from>
        <xdr:to>
          <xdr:col>8</xdr:col>
          <xdr:colOff>409575</xdr:colOff>
          <xdr:row>81</xdr:row>
          <xdr:rowOff>342900</xdr:rowOff>
        </xdr:to>
        <xdr:sp macro="" textlink="">
          <xdr:nvSpPr>
            <xdr:cNvPr id="16768" name="Check Box 384" hidden="1">
              <a:extLst>
                <a:ext uri="{63B3BB69-23CF-44E3-9099-C40C66FF867C}">
                  <a14:compatExt spid="_x0000_s16768"/>
                </a:ext>
                <a:ext uri="{FF2B5EF4-FFF2-40B4-BE49-F238E27FC236}">
                  <a16:creationId xmlns:a16="http://schemas.microsoft.com/office/drawing/2014/main" id="{00000000-0008-0000-0200-00008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82</xdr:row>
          <xdr:rowOff>123825</xdr:rowOff>
        </xdr:from>
        <xdr:to>
          <xdr:col>8</xdr:col>
          <xdr:colOff>409575</xdr:colOff>
          <xdr:row>82</xdr:row>
          <xdr:rowOff>342900</xdr:rowOff>
        </xdr:to>
        <xdr:sp macro="" textlink="">
          <xdr:nvSpPr>
            <xdr:cNvPr id="16769" name="Check Box 385" hidden="1">
              <a:extLst>
                <a:ext uri="{63B3BB69-23CF-44E3-9099-C40C66FF867C}">
                  <a14:compatExt spid="_x0000_s16769"/>
                </a:ext>
                <a:ext uri="{FF2B5EF4-FFF2-40B4-BE49-F238E27FC236}">
                  <a16:creationId xmlns:a16="http://schemas.microsoft.com/office/drawing/2014/main" id="{00000000-0008-0000-0200-00008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83</xdr:row>
          <xdr:rowOff>123825</xdr:rowOff>
        </xdr:from>
        <xdr:to>
          <xdr:col>8</xdr:col>
          <xdr:colOff>409575</xdr:colOff>
          <xdr:row>83</xdr:row>
          <xdr:rowOff>342900</xdr:rowOff>
        </xdr:to>
        <xdr:sp macro="" textlink="">
          <xdr:nvSpPr>
            <xdr:cNvPr id="16770" name="Check Box 386" hidden="1">
              <a:extLst>
                <a:ext uri="{63B3BB69-23CF-44E3-9099-C40C66FF867C}">
                  <a14:compatExt spid="_x0000_s16770"/>
                </a:ext>
                <a:ext uri="{FF2B5EF4-FFF2-40B4-BE49-F238E27FC236}">
                  <a16:creationId xmlns:a16="http://schemas.microsoft.com/office/drawing/2014/main" id="{00000000-0008-0000-0200-00008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84</xdr:row>
          <xdr:rowOff>123825</xdr:rowOff>
        </xdr:from>
        <xdr:to>
          <xdr:col>8</xdr:col>
          <xdr:colOff>409575</xdr:colOff>
          <xdr:row>84</xdr:row>
          <xdr:rowOff>342900</xdr:rowOff>
        </xdr:to>
        <xdr:sp macro="" textlink="">
          <xdr:nvSpPr>
            <xdr:cNvPr id="16771" name="Check Box 387" hidden="1">
              <a:extLst>
                <a:ext uri="{63B3BB69-23CF-44E3-9099-C40C66FF867C}">
                  <a14:compatExt spid="_x0000_s16771"/>
                </a:ext>
                <a:ext uri="{FF2B5EF4-FFF2-40B4-BE49-F238E27FC236}">
                  <a16:creationId xmlns:a16="http://schemas.microsoft.com/office/drawing/2014/main" id="{00000000-0008-0000-0200-00008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85</xdr:row>
          <xdr:rowOff>123825</xdr:rowOff>
        </xdr:from>
        <xdr:to>
          <xdr:col>8</xdr:col>
          <xdr:colOff>409575</xdr:colOff>
          <xdr:row>85</xdr:row>
          <xdr:rowOff>342900</xdr:rowOff>
        </xdr:to>
        <xdr:sp macro="" textlink="">
          <xdr:nvSpPr>
            <xdr:cNvPr id="16772" name="Check Box 388" hidden="1">
              <a:extLst>
                <a:ext uri="{63B3BB69-23CF-44E3-9099-C40C66FF867C}">
                  <a14:compatExt spid="_x0000_s16772"/>
                </a:ext>
                <a:ext uri="{FF2B5EF4-FFF2-40B4-BE49-F238E27FC236}">
                  <a16:creationId xmlns:a16="http://schemas.microsoft.com/office/drawing/2014/main" id="{00000000-0008-0000-0200-00008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86</xdr:row>
          <xdr:rowOff>123825</xdr:rowOff>
        </xdr:from>
        <xdr:to>
          <xdr:col>8</xdr:col>
          <xdr:colOff>409575</xdr:colOff>
          <xdr:row>86</xdr:row>
          <xdr:rowOff>342900</xdr:rowOff>
        </xdr:to>
        <xdr:sp macro="" textlink="">
          <xdr:nvSpPr>
            <xdr:cNvPr id="16773" name="Check Box 389" hidden="1">
              <a:extLst>
                <a:ext uri="{63B3BB69-23CF-44E3-9099-C40C66FF867C}">
                  <a14:compatExt spid="_x0000_s16773"/>
                </a:ext>
                <a:ext uri="{FF2B5EF4-FFF2-40B4-BE49-F238E27FC236}">
                  <a16:creationId xmlns:a16="http://schemas.microsoft.com/office/drawing/2014/main" id="{00000000-0008-0000-0200-00008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87</xdr:row>
          <xdr:rowOff>123825</xdr:rowOff>
        </xdr:from>
        <xdr:to>
          <xdr:col>8</xdr:col>
          <xdr:colOff>409575</xdr:colOff>
          <xdr:row>87</xdr:row>
          <xdr:rowOff>342900</xdr:rowOff>
        </xdr:to>
        <xdr:sp macro="" textlink="">
          <xdr:nvSpPr>
            <xdr:cNvPr id="16774" name="Check Box 390" hidden="1">
              <a:extLst>
                <a:ext uri="{63B3BB69-23CF-44E3-9099-C40C66FF867C}">
                  <a14:compatExt spid="_x0000_s16774"/>
                </a:ext>
                <a:ext uri="{FF2B5EF4-FFF2-40B4-BE49-F238E27FC236}">
                  <a16:creationId xmlns:a16="http://schemas.microsoft.com/office/drawing/2014/main" id="{00000000-0008-0000-0200-00008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88</xdr:row>
          <xdr:rowOff>123825</xdr:rowOff>
        </xdr:from>
        <xdr:to>
          <xdr:col>8</xdr:col>
          <xdr:colOff>409575</xdr:colOff>
          <xdr:row>88</xdr:row>
          <xdr:rowOff>342900</xdr:rowOff>
        </xdr:to>
        <xdr:sp macro="" textlink="">
          <xdr:nvSpPr>
            <xdr:cNvPr id="16775" name="Check Box 391" hidden="1">
              <a:extLst>
                <a:ext uri="{63B3BB69-23CF-44E3-9099-C40C66FF867C}">
                  <a14:compatExt spid="_x0000_s16775"/>
                </a:ext>
                <a:ext uri="{FF2B5EF4-FFF2-40B4-BE49-F238E27FC236}">
                  <a16:creationId xmlns:a16="http://schemas.microsoft.com/office/drawing/2014/main" id="{00000000-0008-0000-0200-00008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89</xdr:row>
          <xdr:rowOff>123825</xdr:rowOff>
        </xdr:from>
        <xdr:to>
          <xdr:col>8</xdr:col>
          <xdr:colOff>409575</xdr:colOff>
          <xdr:row>89</xdr:row>
          <xdr:rowOff>342900</xdr:rowOff>
        </xdr:to>
        <xdr:sp macro="" textlink="">
          <xdr:nvSpPr>
            <xdr:cNvPr id="16776" name="Check Box 392" hidden="1">
              <a:extLst>
                <a:ext uri="{63B3BB69-23CF-44E3-9099-C40C66FF867C}">
                  <a14:compatExt spid="_x0000_s16776"/>
                </a:ext>
                <a:ext uri="{FF2B5EF4-FFF2-40B4-BE49-F238E27FC236}">
                  <a16:creationId xmlns:a16="http://schemas.microsoft.com/office/drawing/2014/main" id="{00000000-0008-0000-0200-00008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90</xdr:row>
          <xdr:rowOff>123825</xdr:rowOff>
        </xdr:from>
        <xdr:to>
          <xdr:col>8</xdr:col>
          <xdr:colOff>409575</xdr:colOff>
          <xdr:row>90</xdr:row>
          <xdr:rowOff>342900</xdr:rowOff>
        </xdr:to>
        <xdr:sp macro="" textlink="">
          <xdr:nvSpPr>
            <xdr:cNvPr id="16777" name="Check Box 393" hidden="1">
              <a:extLst>
                <a:ext uri="{63B3BB69-23CF-44E3-9099-C40C66FF867C}">
                  <a14:compatExt spid="_x0000_s16777"/>
                </a:ext>
                <a:ext uri="{FF2B5EF4-FFF2-40B4-BE49-F238E27FC236}">
                  <a16:creationId xmlns:a16="http://schemas.microsoft.com/office/drawing/2014/main" id="{00000000-0008-0000-0200-00008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91</xdr:row>
          <xdr:rowOff>123825</xdr:rowOff>
        </xdr:from>
        <xdr:to>
          <xdr:col>8</xdr:col>
          <xdr:colOff>409575</xdr:colOff>
          <xdr:row>91</xdr:row>
          <xdr:rowOff>342900</xdr:rowOff>
        </xdr:to>
        <xdr:sp macro="" textlink="">
          <xdr:nvSpPr>
            <xdr:cNvPr id="16778" name="Check Box 394" hidden="1">
              <a:extLst>
                <a:ext uri="{63B3BB69-23CF-44E3-9099-C40C66FF867C}">
                  <a14:compatExt spid="_x0000_s16778"/>
                </a:ext>
                <a:ext uri="{FF2B5EF4-FFF2-40B4-BE49-F238E27FC236}">
                  <a16:creationId xmlns:a16="http://schemas.microsoft.com/office/drawing/2014/main" id="{00000000-0008-0000-0200-00008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92</xdr:row>
          <xdr:rowOff>123825</xdr:rowOff>
        </xdr:from>
        <xdr:to>
          <xdr:col>8</xdr:col>
          <xdr:colOff>409575</xdr:colOff>
          <xdr:row>92</xdr:row>
          <xdr:rowOff>342900</xdr:rowOff>
        </xdr:to>
        <xdr:sp macro="" textlink="">
          <xdr:nvSpPr>
            <xdr:cNvPr id="16779" name="Check Box 395" hidden="1">
              <a:extLst>
                <a:ext uri="{63B3BB69-23CF-44E3-9099-C40C66FF867C}">
                  <a14:compatExt spid="_x0000_s16779"/>
                </a:ext>
                <a:ext uri="{FF2B5EF4-FFF2-40B4-BE49-F238E27FC236}">
                  <a16:creationId xmlns:a16="http://schemas.microsoft.com/office/drawing/2014/main" id="{00000000-0008-0000-0200-00008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93</xdr:row>
          <xdr:rowOff>123825</xdr:rowOff>
        </xdr:from>
        <xdr:to>
          <xdr:col>8</xdr:col>
          <xdr:colOff>409575</xdr:colOff>
          <xdr:row>93</xdr:row>
          <xdr:rowOff>342900</xdr:rowOff>
        </xdr:to>
        <xdr:sp macro="" textlink="">
          <xdr:nvSpPr>
            <xdr:cNvPr id="16780" name="Check Box 396" hidden="1">
              <a:extLst>
                <a:ext uri="{63B3BB69-23CF-44E3-9099-C40C66FF867C}">
                  <a14:compatExt spid="_x0000_s16780"/>
                </a:ext>
                <a:ext uri="{FF2B5EF4-FFF2-40B4-BE49-F238E27FC236}">
                  <a16:creationId xmlns:a16="http://schemas.microsoft.com/office/drawing/2014/main" id="{00000000-0008-0000-0200-00008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94</xdr:row>
          <xdr:rowOff>123825</xdr:rowOff>
        </xdr:from>
        <xdr:to>
          <xdr:col>8</xdr:col>
          <xdr:colOff>409575</xdr:colOff>
          <xdr:row>94</xdr:row>
          <xdr:rowOff>342900</xdr:rowOff>
        </xdr:to>
        <xdr:sp macro="" textlink="">
          <xdr:nvSpPr>
            <xdr:cNvPr id="16781" name="Check Box 397" hidden="1">
              <a:extLst>
                <a:ext uri="{63B3BB69-23CF-44E3-9099-C40C66FF867C}">
                  <a14:compatExt spid="_x0000_s16781"/>
                </a:ext>
                <a:ext uri="{FF2B5EF4-FFF2-40B4-BE49-F238E27FC236}">
                  <a16:creationId xmlns:a16="http://schemas.microsoft.com/office/drawing/2014/main" id="{00000000-0008-0000-0200-00008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95</xdr:row>
          <xdr:rowOff>123825</xdr:rowOff>
        </xdr:from>
        <xdr:to>
          <xdr:col>8</xdr:col>
          <xdr:colOff>409575</xdr:colOff>
          <xdr:row>95</xdr:row>
          <xdr:rowOff>342900</xdr:rowOff>
        </xdr:to>
        <xdr:sp macro="" textlink="">
          <xdr:nvSpPr>
            <xdr:cNvPr id="16782" name="Check Box 398" hidden="1">
              <a:extLst>
                <a:ext uri="{63B3BB69-23CF-44E3-9099-C40C66FF867C}">
                  <a14:compatExt spid="_x0000_s16782"/>
                </a:ext>
                <a:ext uri="{FF2B5EF4-FFF2-40B4-BE49-F238E27FC236}">
                  <a16:creationId xmlns:a16="http://schemas.microsoft.com/office/drawing/2014/main" id="{00000000-0008-0000-0200-00008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96</xdr:row>
          <xdr:rowOff>123825</xdr:rowOff>
        </xdr:from>
        <xdr:to>
          <xdr:col>8</xdr:col>
          <xdr:colOff>409575</xdr:colOff>
          <xdr:row>96</xdr:row>
          <xdr:rowOff>342900</xdr:rowOff>
        </xdr:to>
        <xdr:sp macro="" textlink="">
          <xdr:nvSpPr>
            <xdr:cNvPr id="16783" name="Check Box 399" hidden="1">
              <a:extLst>
                <a:ext uri="{63B3BB69-23CF-44E3-9099-C40C66FF867C}">
                  <a14:compatExt spid="_x0000_s16783"/>
                </a:ext>
                <a:ext uri="{FF2B5EF4-FFF2-40B4-BE49-F238E27FC236}">
                  <a16:creationId xmlns:a16="http://schemas.microsoft.com/office/drawing/2014/main" id="{00000000-0008-0000-0200-00008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97</xdr:row>
          <xdr:rowOff>123825</xdr:rowOff>
        </xdr:from>
        <xdr:to>
          <xdr:col>8</xdr:col>
          <xdr:colOff>409575</xdr:colOff>
          <xdr:row>97</xdr:row>
          <xdr:rowOff>342900</xdr:rowOff>
        </xdr:to>
        <xdr:sp macro="" textlink="">
          <xdr:nvSpPr>
            <xdr:cNvPr id="16784" name="Check Box 400" hidden="1">
              <a:extLst>
                <a:ext uri="{63B3BB69-23CF-44E3-9099-C40C66FF867C}">
                  <a14:compatExt spid="_x0000_s16784"/>
                </a:ext>
                <a:ext uri="{FF2B5EF4-FFF2-40B4-BE49-F238E27FC236}">
                  <a16:creationId xmlns:a16="http://schemas.microsoft.com/office/drawing/2014/main" id="{00000000-0008-0000-0200-00009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98</xdr:row>
          <xdr:rowOff>123825</xdr:rowOff>
        </xdr:from>
        <xdr:to>
          <xdr:col>8</xdr:col>
          <xdr:colOff>409575</xdr:colOff>
          <xdr:row>98</xdr:row>
          <xdr:rowOff>342900</xdr:rowOff>
        </xdr:to>
        <xdr:sp macro="" textlink="">
          <xdr:nvSpPr>
            <xdr:cNvPr id="16785" name="Check Box 401" hidden="1">
              <a:extLst>
                <a:ext uri="{63B3BB69-23CF-44E3-9099-C40C66FF867C}">
                  <a14:compatExt spid="_x0000_s16785"/>
                </a:ext>
                <a:ext uri="{FF2B5EF4-FFF2-40B4-BE49-F238E27FC236}">
                  <a16:creationId xmlns:a16="http://schemas.microsoft.com/office/drawing/2014/main" id="{00000000-0008-0000-0200-00009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99</xdr:row>
          <xdr:rowOff>123825</xdr:rowOff>
        </xdr:from>
        <xdr:to>
          <xdr:col>8</xdr:col>
          <xdr:colOff>409575</xdr:colOff>
          <xdr:row>99</xdr:row>
          <xdr:rowOff>342900</xdr:rowOff>
        </xdr:to>
        <xdr:sp macro="" textlink="">
          <xdr:nvSpPr>
            <xdr:cNvPr id="16786" name="Check Box 402" hidden="1">
              <a:extLst>
                <a:ext uri="{63B3BB69-23CF-44E3-9099-C40C66FF867C}">
                  <a14:compatExt spid="_x0000_s16786"/>
                </a:ext>
                <a:ext uri="{FF2B5EF4-FFF2-40B4-BE49-F238E27FC236}">
                  <a16:creationId xmlns:a16="http://schemas.microsoft.com/office/drawing/2014/main" id="{00000000-0008-0000-0200-00009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100</xdr:row>
          <xdr:rowOff>123825</xdr:rowOff>
        </xdr:from>
        <xdr:to>
          <xdr:col>8</xdr:col>
          <xdr:colOff>409575</xdr:colOff>
          <xdr:row>100</xdr:row>
          <xdr:rowOff>342900</xdr:rowOff>
        </xdr:to>
        <xdr:sp macro="" textlink="">
          <xdr:nvSpPr>
            <xdr:cNvPr id="16787" name="Check Box 403" hidden="1">
              <a:extLst>
                <a:ext uri="{63B3BB69-23CF-44E3-9099-C40C66FF867C}">
                  <a14:compatExt spid="_x0000_s16787"/>
                </a:ext>
                <a:ext uri="{FF2B5EF4-FFF2-40B4-BE49-F238E27FC236}">
                  <a16:creationId xmlns:a16="http://schemas.microsoft.com/office/drawing/2014/main" id="{00000000-0008-0000-0200-00009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101</xdr:row>
          <xdr:rowOff>123825</xdr:rowOff>
        </xdr:from>
        <xdr:to>
          <xdr:col>8</xdr:col>
          <xdr:colOff>409575</xdr:colOff>
          <xdr:row>101</xdr:row>
          <xdr:rowOff>342900</xdr:rowOff>
        </xdr:to>
        <xdr:sp macro="" textlink="">
          <xdr:nvSpPr>
            <xdr:cNvPr id="16788" name="Check Box 404" hidden="1">
              <a:extLst>
                <a:ext uri="{63B3BB69-23CF-44E3-9099-C40C66FF867C}">
                  <a14:compatExt spid="_x0000_s16788"/>
                </a:ext>
                <a:ext uri="{FF2B5EF4-FFF2-40B4-BE49-F238E27FC236}">
                  <a16:creationId xmlns:a16="http://schemas.microsoft.com/office/drawing/2014/main" id="{00000000-0008-0000-0200-00009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102</xdr:row>
          <xdr:rowOff>123825</xdr:rowOff>
        </xdr:from>
        <xdr:to>
          <xdr:col>8</xdr:col>
          <xdr:colOff>409575</xdr:colOff>
          <xdr:row>102</xdr:row>
          <xdr:rowOff>342900</xdr:rowOff>
        </xdr:to>
        <xdr:sp macro="" textlink="">
          <xdr:nvSpPr>
            <xdr:cNvPr id="16789" name="Check Box 405" hidden="1">
              <a:extLst>
                <a:ext uri="{63B3BB69-23CF-44E3-9099-C40C66FF867C}">
                  <a14:compatExt spid="_x0000_s16789"/>
                </a:ext>
                <a:ext uri="{FF2B5EF4-FFF2-40B4-BE49-F238E27FC236}">
                  <a16:creationId xmlns:a16="http://schemas.microsoft.com/office/drawing/2014/main" id="{00000000-0008-0000-0200-00009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103</xdr:row>
          <xdr:rowOff>123825</xdr:rowOff>
        </xdr:from>
        <xdr:to>
          <xdr:col>8</xdr:col>
          <xdr:colOff>409575</xdr:colOff>
          <xdr:row>103</xdr:row>
          <xdr:rowOff>342900</xdr:rowOff>
        </xdr:to>
        <xdr:sp macro="" textlink="">
          <xdr:nvSpPr>
            <xdr:cNvPr id="16790" name="Check Box 406" hidden="1">
              <a:extLst>
                <a:ext uri="{63B3BB69-23CF-44E3-9099-C40C66FF867C}">
                  <a14:compatExt spid="_x0000_s16790"/>
                </a:ext>
                <a:ext uri="{FF2B5EF4-FFF2-40B4-BE49-F238E27FC236}">
                  <a16:creationId xmlns:a16="http://schemas.microsoft.com/office/drawing/2014/main" id="{00000000-0008-0000-0200-00009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104</xdr:row>
          <xdr:rowOff>123825</xdr:rowOff>
        </xdr:from>
        <xdr:to>
          <xdr:col>8</xdr:col>
          <xdr:colOff>409575</xdr:colOff>
          <xdr:row>104</xdr:row>
          <xdr:rowOff>342900</xdr:rowOff>
        </xdr:to>
        <xdr:sp macro="" textlink="">
          <xdr:nvSpPr>
            <xdr:cNvPr id="16791" name="Check Box 407" hidden="1">
              <a:extLst>
                <a:ext uri="{63B3BB69-23CF-44E3-9099-C40C66FF867C}">
                  <a14:compatExt spid="_x0000_s16791"/>
                </a:ext>
                <a:ext uri="{FF2B5EF4-FFF2-40B4-BE49-F238E27FC236}">
                  <a16:creationId xmlns:a16="http://schemas.microsoft.com/office/drawing/2014/main" id="{00000000-0008-0000-0200-00009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105</xdr:row>
          <xdr:rowOff>123825</xdr:rowOff>
        </xdr:from>
        <xdr:to>
          <xdr:col>8</xdr:col>
          <xdr:colOff>409575</xdr:colOff>
          <xdr:row>105</xdr:row>
          <xdr:rowOff>342900</xdr:rowOff>
        </xdr:to>
        <xdr:sp macro="" textlink="">
          <xdr:nvSpPr>
            <xdr:cNvPr id="16792" name="Check Box 408" hidden="1">
              <a:extLst>
                <a:ext uri="{63B3BB69-23CF-44E3-9099-C40C66FF867C}">
                  <a14:compatExt spid="_x0000_s16792"/>
                </a:ext>
                <a:ext uri="{FF2B5EF4-FFF2-40B4-BE49-F238E27FC236}">
                  <a16:creationId xmlns:a16="http://schemas.microsoft.com/office/drawing/2014/main" id="{00000000-0008-0000-0200-00009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106</xdr:row>
          <xdr:rowOff>123825</xdr:rowOff>
        </xdr:from>
        <xdr:to>
          <xdr:col>8</xdr:col>
          <xdr:colOff>409575</xdr:colOff>
          <xdr:row>106</xdr:row>
          <xdr:rowOff>342900</xdr:rowOff>
        </xdr:to>
        <xdr:sp macro="" textlink="">
          <xdr:nvSpPr>
            <xdr:cNvPr id="16793" name="Check Box 409" hidden="1">
              <a:extLst>
                <a:ext uri="{63B3BB69-23CF-44E3-9099-C40C66FF867C}">
                  <a14:compatExt spid="_x0000_s16793"/>
                </a:ext>
                <a:ext uri="{FF2B5EF4-FFF2-40B4-BE49-F238E27FC236}">
                  <a16:creationId xmlns:a16="http://schemas.microsoft.com/office/drawing/2014/main" id="{00000000-0008-0000-0200-00009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107</xdr:row>
          <xdr:rowOff>123825</xdr:rowOff>
        </xdr:from>
        <xdr:to>
          <xdr:col>8</xdr:col>
          <xdr:colOff>409575</xdr:colOff>
          <xdr:row>107</xdr:row>
          <xdr:rowOff>342900</xdr:rowOff>
        </xdr:to>
        <xdr:sp macro="" textlink="">
          <xdr:nvSpPr>
            <xdr:cNvPr id="16794" name="Check Box 410" hidden="1">
              <a:extLst>
                <a:ext uri="{63B3BB69-23CF-44E3-9099-C40C66FF867C}">
                  <a14:compatExt spid="_x0000_s16794"/>
                </a:ext>
                <a:ext uri="{FF2B5EF4-FFF2-40B4-BE49-F238E27FC236}">
                  <a16:creationId xmlns:a16="http://schemas.microsoft.com/office/drawing/2014/main" id="{00000000-0008-0000-0200-00009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108</xdr:row>
          <xdr:rowOff>123825</xdr:rowOff>
        </xdr:from>
        <xdr:to>
          <xdr:col>8</xdr:col>
          <xdr:colOff>409575</xdr:colOff>
          <xdr:row>108</xdr:row>
          <xdr:rowOff>342900</xdr:rowOff>
        </xdr:to>
        <xdr:sp macro="" textlink="">
          <xdr:nvSpPr>
            <xdr:cNvPr id="16795" name="Check Box 411" hidden="1">
              <a:extLst>
                <a:ext uri="{63B3BB69-23CF-44E3-9099-C40C66FF867C}">
                  <a14:compatExt spid="_x0000_s16795"/>
                </a:ext>
                <a:ext uri="{FF2B5EF4-FFF2-40B4-BE49-F238E27FC236}">
                  <a16:creationId xmlns:a16="http://schemas.microsoft.com/office/drawing/2014/main" id="{00000000-0008-0000-0200-00009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109</xdr:row>
          <xdr:rowOff>123825</xdr:rowOff>
        </xdr:from>
        <xdr:to>
          <xdr:col>8</xdr:col>
          <xdr:colOff>409575</xdr:colOff>
          <xdr:row>109</xdr:row>
          <xdr:rowOff>342900</xdr:rowOff>
        </xdr:to>
        <xdr:sp macro="" textlink="">
          <xdr:nvSpPr>
            <xdr:cNvPr id="16796" name="Check Box 412" hidden="1">
              <a:extLst>
                <a:ext uri="{63B3BB69-23CF-44E3-9099-C40C66FF867C}">
                  <a14:compatExt spid="_x0000_s16796"/>
                </a:ext>
                <a:ext uri="{FF2B5EF4-FFF2-40B4-BE49-F238E27FC236}">
                  <a16:creationId xmlns:a16="http://schemas.microsoft.com/office/drawing/2014/main" id="{00000000-0008-0000-0200-00009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110</xdr:row>
          <xdr:rowOff>123825</xdr:rowOff>
        </xdr:from>
        <xdr:to>
          <xdr:col>8</xdr:col>
          <xdr:colOff>409575</xdr:colOff>
          <xdr:row>110</xdr:row>
          <xdr:rowOff>342900</xdr:rowOff>
        </xdr:to>
        <xdr:sp macro="" textlink="">
          <xdr:nvSpPr>
            <xdr:cNvPr id="16797" name="Check Box 413" hidden="1">
              <a:extLst>
                <a:ext uri="{63B3BB69-23CF-44E3-9099-C40C66FF867C}">
                  <a14:compatExt spid="_x0000_s16797"/>
                </a:ext>
                <a:ext uri="{FF2B5EF4-FFF2-40B4-BE49-F238E27FC236}">
                  <a16:creationId xmlns:a16="http://schemas.microsoft.com/office/drawing/2014/main" id="{00000000-0008-0000-0200-00009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111</xdr:row>
          <xdr:rowOff>123825</xdr:rowOff>
        </xdr:from>
        <xdr:to>
          <xdr:col>8</xdr:col>
          <xdr:colOff>409575</xdr:colOff>
          <xdr:row>111</xdr:row>
          <xdr:rowOff>342900</xdr:rowOff>
        </xdr:to>
        <xdr:sp macro="" textlink="">
          <xdr:nvSpPr>
            <xdr:cNvPr id="16798" name="Check Box 414" hidden="1">
              <a:extLst>
                <a:ext uri="{63B3BB69-23CF-44E3-9099-C40C66FF867C}">
                  <a14:compatExt spid="_x0000_s16798"/>
                </a:ext>
                <a:ext uri="{FF2B5EF4-FFF2-40B4-BE49-F238E27FC236}">
                  <a16:creationId xmlns:a16="http://schemas.microsoft.com/office/drawing/2014/main" id="{00000000-0008-0000-0200-00009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112</xdr:row>
          <xdr:rowOff>123825</xdr:rowOff>
        </xdr:from>
        <xdr:to>
          <xdr:col>8</xdr:col>
          <xdr:colOff>409575</xdr:colOff>
          <xdr:row>112</xdr:row>
          <xdr:rowOff>342900</xdr:rowOff>
        </xdr:to>
        <xdr:sp macro="" textlink="">
          <xdr:nvSpPr>
            <xdr:cNvPr id="16799" name="Check Box 415" hidden="1">
              <a:extLst>
                <a:ext uri="{63B3BB69-23CF-44E3-9099-C40C66FF867C}">
                  <a14:compatExt spid="_x0000_s16799"/>
                </a:ext>
                <a:ext uri="{FF2B5EF4-FFF2-40B4-BE49-F238E27FC236}">
                  <a16:creationId xmlns:a16="http://schemas.microsoft.com/office/drawing/2014/main" id="{00000000-0008-0000-0200-00009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113</xdr:row>
          <xdr:rowOff>123825</xdr:rowOff>
        </xdr:from>
        <xdr:to>
          <xdr:col>8</xdr:col>
          <xdr:colOff>409575</xdr:colOff>
          <xdr:row>113</xdr:row>
          <xdr:rowOff>342900</xdr:rowOff>
        </xdr:to>
        <xdr:sp macro="" textlink="">
          <xdr:nvSpPr>
            <xdr:cNvPr id="16800" name="Check Box 416" hidden="1">
              <a:extLst>
                <a:ext uri="{63B3BB69-23CF-44E3-9099-C40C66FF867C}">
                  <a14:compatExt spid="_x0000_s16800"/>
                </a:ext>
                <a:ext uri="{FF2B5EF4-FFF2-40B4-BE49-F238E27FC236}">
                  <a16:creationId xmlns:a16="http://schemas.microsoft.com/office/drawing/2014/main" id="{00000000-0008-0000-0200-0000A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114</xdr:row>
          <xdr:rowOff>123825</xdr:rowOff>
        </xdr:from>
        <xdr:to>
          <xdr:col>8</xdr:col>
          <xdr:colOff>409575</xdr:colOff>
          <xdr:row>114</xdr:row>
          <xdr:rowOff>342900</xdr:rowOff>
        </xdr:to>
        <xdr:sp macro="" textlink="">
          <xdr:nvSpPr>
            <xdr:cNvPr id="16801" name="Check Box 417" hidden="1">
              <a:extLst>
                <a:ext uri="{63B3BB69-23CF-44E3-9099-C40C66FF867C}">
                  <a14:compatExt spid="_x0000_s16801"/>
                </a:ext>
                <a:ext uri="{FF2B5EF4-FFF2-40B4-BE49-F238E27FC236}">
                  <a16:creationId xmlns:a16="http://schemas.microsoft.com/office/drawing/2014/main" id="{00000000-0008-0000-0200-0000A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115</xdr:row>
          <xdr:rowOff>123825</xdr:rowOff>
        </xdr:from>
        <xdr:to>
          <xdr:col>8</xdr:col>
          <xdr:colOff>409575</xdr:colOff>
          <xdr:row>115</xdr:row>
          <xdr:rowOff>342900</xdr:rowOff>
        </xdr:to>
        <xdr:sp macro="" textlink="">
          <xdr:nvSpPr>
            <xdr:cNvPr id="16802" name="Check Box 418" hidden="1">
              <a:extLst>
                <a:ext uri="{63B3BB69-23CF-44E3-9099-C40C66FF867C}">
                  <a14:compatExt spid="_x0000_s16802"/>
                </a:ext>
                <a:ext uri="{FF2B5EF4-FFF2-40B4-BE49-F238E27FC236}">
                  <a16:creationId xmlns:a16="http://schemas.microsoft.com/office/drawing/2014/main" id="{00000000-0008-0000-0200-0000A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116</xdr:row>
          <xdr:rowOff>123825</xdr:rowOff>
        </xdr:from>
        <xdr:to>
          <xdr:col>8</xdr:col>
          <xdr:colOff>409575</xdr:colOff>
          <xdr:row>116</xdr:row>
          <xdr:rowOff>342900</xdr:rowOff>
        </xdr:to>
        <xdr:sp macro="" textlink="">
          <xdr:nvSpPr>
            <xdr:cNvPr id="16803" name="Check Box 419" hidden="1">
              <a:extLst>
                <a:ext uri="{63B3BB69-23CF-44E3-9099-C40C66FF867C}">
                  <a14:compatExt spid="_x0000_s16803"/>
                </a:ext>
                <a:ext uri="{FF2B5EF4-FFF2-40B4-BE49-F238E27FC236}">
                  <a16:creationId xmlns:a16="http://schemas.microsoft.com/office/drawing/2014/main" id="{00000000-0008-0000-0200-0000A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117</xdr:row>
          <xdr:rowOff>123825</xdr:rowOff>
        </xdr:from>
        <xdr:to>
          <xdr:col>8</xdr:col>
          <xdr:colOff>409575</xdr:colOff>
          <xdr:row>117</xdr:row>
          <xdr:rowOff>342900</xdr:rowOff>
        </xdr:to>
        <xdr:sp macro="" textlink="">
          <xdr:nvSpPr>
            <xdr:cNvPr id="16804" name="Check Box 420" hidden="1">
              <a:extLst>
                <a:ext uri="{63B3BB69-23CF-44E3-9099-C40C66FF867C}">
                  <a14:compatExt spid="_x0000_s16804"/>
                </a:ext>
                <a:ext uri="{FF2B5EF4-FFF2-40B4-BE49-F238E27FC236}">
                  <a16:creationId xmlns:a16="http://schemas.microsoft.com/office/drawing/2014/main" id="{00000000-0008-0000-0200-0000A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118</xdr:row>
          <xdr:rowOff>123825</xdr:rowOff>
        </xdr:from>
        <xdr:to>
          <xdr:col>8</xdr:col>
          <xdr:colOff>409575</xdr:colOff>
          <xdr:row>118</xdr:row>
          <xdr:rowOff>342900</xdr:rowOff>
        </xdr:to>
        <xdr:sp macro="" textlink="">
          <xdr:nvSpPr>
            <xdr:cNvPr id="16805" name="Check Box 421" hidden="1">
              <a:extLst>
                <a:ext uri="{63B3BB69-23CF-44E3-9099-C40C66FF867C}">
                  <a14:compatExt spid="_x0000_s16805"/>
                </a:ext>
                <a:ext uri="{FF2B5EF4-FFF2-40B4-BE49-F238E27FC236}">
                  <a16:creationId xmlns:a16="http://schemas.microsoft.com/office/drawing/2014/main" id="{00000000-0008-0000-0200-0000A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119</xdr:row>
          <xdr:rowOff>123825</xdr:rowOff>
        </xdr:from>
        <xdr:to>
          <xdr:col>8</xdr:col>
          <xdr:colOff>409575</xdr:colOff>
          <xdr:row>119</xdr:row>
          <xdr:rowOff>342900</xdr:rowOff>
        </xdr:to>
        <xdr:sp macro="" textlink="">
          <xdr:nvSpPr>
            <xdr:cNvPr id="16806" name="Check Box 422" hidden="1">
              <a:extLst>
                <a:ext uri="{63B3BB69-23CF-44E3-9099-C40C66FF867C}">
                  <a14:compatExt spid="_x0000_s16806"/>
                </a:ext>
                <a:ext uri="{FF2B5EF4-FFF2-40B4-BE49-F238E27FC236}">
                  <a16:creationId xmlns:a16="http://schemas.microsoft.com/office/drawing/2014/main" id="{00000000-0008-0000-0200-0000A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120</xdr:row>
          <xdr:rowOff>123825</xdr:rowOff>
        </xdr:from>
        <xdr:to>
          <xdr:col>8</xdr:col>
          <xdr:colOff>409575</xdr:colOff>
          <xdr:row>120</xdr:row>
          <xdr:rowOff>342900</xdr:rowOff>
        </xdr:to>
        <xdr:sp macro="" textlink="">
          <xdr:nvSpPr>
            <xdr:cNvPr id="16807" name="Check Box 423" hidden="1">
              <a:extLst>
                <a:ext uri="{63B3BB69-23CF-44E3-9099-C40C66FF867C}">
                  <a14:compatExt spid="_x0000_s16807"/>
                </a:ext>
                <a:ext uri="{FF2B5EF4-FFF2-40B4-BE49-F238E27FC236}">
                  <a16:creationId xmlns:a16="http://schemas.microsoft.com/office/drawing/2014/main" id="{00000000-0008-0000-0200-0000A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121</xdr:row>
          <xdr:rowOff>123825</xdr:rowOff>
        </xdr:from>
        <xdr:to>
          <xdr:col>8</xdr:col>
          <xdr:colOff>409575</xdr:colOff>
          <xdr:row>121</xdr:row>
          <xdr:rowOff>342900</xdr:rowOff>
        </xdr:to>
        <xdr:sp macro="" textlink="">
          <xdr:nvSpPr>
            <xdr:cNvPr id="16808" name="Check Box 424" hidden="1">
              <a:extLst>
                <a:ext uri="{63B3BB69-23CF-44E3-9099-C40C66FF867C}">
                  <a14:compatExt spid="_x0000_s16808"/>
                </a:ext>
                <a:ext uri="{FF2B5EF4-FFF2-40B4-BE49-F238E27FC236}">
                  <a16:creationId xmlns:a16="http://schemas.microsoft.com/office/drawing/2014/main" id="{00000000-0008-0000-0200-0000A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122</xdr:row>
          <xdr:rowOff>123825</xdr:rowOff>
        </xdr:from>
        <xdr:to>
          <xdr:col>8</xdr:col>
          <xdr:colOff>409575</xdr:colOff>
          <xdr:row>122</xdr:row>
          <xdr:rowOff>342900</xdr:rowOff>
        </xdr:to>
        <xdr:sp macro="" textlink="">
          <xdr:nvSpPr>
            <xdr:cNvPr id="16809" name="Check Box 425" hidden="1">
              <a:extLst>
                <a:ext uri="{63B3BB69-23CF-44E3-9099-C40C66FF867C}">
                  <a14:compatExt spid="_x0000_s16809"/>
                </a:ext>
                <a:ext uri="{FF2B5EF4-FFF2-40B4-BE49-F238E27FC236}">
                  <a16:creationId xmlns:a16="http://schemas.microsoft.com/office/drawing/2014/main" id="{00000000-0008-0000-0200-0000A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123</xdr:row>
          <xdr:rowOff>123825</xdr:rowOff>
        </xdr:from>
        <xdr:to>
          <xdr:col>8</xdr:col>
          <xdr:colOff>409575</xdr:colOff>
          <xdr:row>123</xdr:row>
          <xdr:rowOff>342900</xdr:rowOff>
        </xdr:to>
        <xdr:sp macro="" textlink="">
          <xdr:nvSpPr>
            <xdr:cNvPr id="16810" name="Check Box 426" hidden="1">
              <a:extLst>
                <a:ext uri="{63B3BB69-23CF-44E3-9099-C40C66FF867C}">
                  <a14:compatExt spid="_x0000_s16810"/>
                </a:ext>
                <a:ext uri="{FF2B5EF4-FFF2-40B4-BE49-F238E27FC236}">
                  <a16:creationId xmlns:a16="http://schemas.microsoft.com/office/drawing/2014/main" id="{00000000-0008-0000-0200-0000A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124</xdr:row>
          <xdr:rowOff>123825</xdr:rowOff>
        </xdr:from>
        <xdr:to>
          <xdr:col>8</xdr:col>
          <xdr:colOff>409575</xdr:colOff>
          <xdr:row>124</xdr:row>
          <xdr:rowOff>342900</xdr:rowOff>
        </xdr:to>
        <xdr:sp macro="" textlink="">
          <xdr:nvSpPr>
            <xdr:cNvPr id="16811" name="Check Box 427" hidden="1">
              <a:extLst>
                <a:ext uri="{63B3BB69-23CF-44E3-9099-C40C66FF867C}">
                  <a14:compatExt spid="_x0000_s16811"/>
                </a:ext>
                <a:ext uri="{FF2B5EF4-FFF2-40B4-BE49-F238E27FC236}">
                  <a16:creationId xmlns:a16="http://schemas.microsoft.com/office/drawing/2014/main" id="{00000000-0008-0000-0200-0000A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125</xdr:row>
          <xdr:rowOff>123825</xdr:rowOff>
        </xdr:from>
        <xdr:to>
          <xdr:col>8</xdr:col>
          <xdr:colOff>409575</xdr:colOff>
          <xdr:row>125</xdr:row>
          <xdr:rowOff>342900</xdr:rowOff>
        </xdr:to>
        <xdr:sp macro="" textlink="">
          <xdr:nvSpPr>
            <xdr:cNvPr id="16812" name="Check Box 428" hidden="1">
              <a:extLst>
                <a:ext uri="{63B3BB69-23CF-44E3-9099-C40C66FF867C}">
                  <a14:compatExt spid="_x0000_s16812"/>
                </a:ext>
                <a:ext uri="{FF2B5EF4-FFF2-40B4-BE49-F238E27FC236}">
                  <a16:creationId xmlns:a16="http://schemas.microsoft.com/office/drawing/2014/main" id="{00000000-0008-0000-0200-0000A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126</xdr:row>
          <xdr:rowOff>123825</xdr:rowOff>
        </xdr:from>
        <xdr:to>
          <xdr:col>8</xdr:col>
          <xdr:colOff>409575</xdr:colOff>
          <xdr:row>126</xdr:row>
          <xdr:rowOff>342900</xdr:rowOff>
        </xdr:to>
        <xdr:sp macro="" textlink="">
          <xdr:nvSpPr>
            <xdr:cNvPr id="16813" name="Check Box 429" hidden="1">
              <a:extLst>
                <a:ext uri="{63B3BB69-23CF-44E3-9099-C40C66FF867C}">
                  <a14:compatExt spid="_x0000_s16813"/>
                </a:ext>
                <a:ext uri="{FF2B5EF4-FFF2-40B4-BE49-F238E27FC236}">
                  <a16:creationId xmlns:a16="http://schemas.microsoft.com/office/drawing/2014/main" id="{00000000-0008-0000-0200-0000A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127</xdr:row>
          <xdr:rowOff>123825</xdr:rowOff>
        </xdr:from>
        <xdr:to>
          <xdr:col>8</xdr:col>
          <xdr:colOff>409575</xdr:colOff>
          <xdr:row>127</xdr:row>
          <xdr:rowOff>342900</xdr:rowOff>
        </xdr:to>
        <xdr:sp macro="" textlink="">
          <xdr:nvSpPr>
            <xdr:cNvPr id="16814" name="Check Box 430" hidden="1">
              <a:extLst>
                <a:ext uri="{63B3BB69-23CF-44E3-9099-C40C66FF867C}">
                  <a14:compatExt spid="_x0000_s16814"/>
                </a:ext>
                <a:ext uri="{FF2B5EF4-FFF2-40B4-BE49-F238E27FC236}">
                  <a16:creationId xmlns:a16="http://schemas.microsoft.com/office/drawing/2014/main" id="{00000000-0008-0000-0200-0000A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128</xdr:row>
          <xdr:rowOff>123825</xdr:rowOff>
        </xdr:from>
        <xdr:to>
          <xdr:col>8</xdr:col>
          <xdr:colOff>409575</xdr:colOff>
          <xdr:row>128</xdr:row>
          <xdr:rowOff>342900</xdr:rowOff>
        </xdr:to>
        <xdr:sp macro="" textlink="">
          <xdr:nvSpPr>
            <xdr:cNvPr id="16815" name="Check Box 431" hidden="1">
              <a:extLst>
                <a:ext uri="{63B3BB69-23CF-44E3-9099-C40C66FF867C}">
                  <a14:compatExt spid="_x0000_s16815"/>
                </a:ext>
                <a:ext uri="{FF2B5EF4-FFF2-40B4-BE49-F238E27FC236}">
                  <a16:creationId xmlns:a16="http://schemas.microsoft.com/office/drawing/2014/main" id="{00000000-0008-0000-0200-0000A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129</xdr:row>
          <xdr:rowOff>123825</xdr:rowOff>
        </xdr:from>
        <xdr:to>
          <xdr:col>8</xdr:col>
          <xdr:colOff>409575</xdr:colOff>
          <xdr:row>129</xdr:row>
          <xdr:rowOff>342900</xdr:rowOff>
        </xdr:to>
        <xdr:sp macro="" textlink="">
          <xdr:nvSpPr>
            <xdr:cNvPr id="16816" name="Check Box 432" hidden="1">
              <a:extLst>
                <a:ext uri="{63B3BB69-23CF-44E3-9099-C40C66FF867C}">
                  <a14:compatExt spid="_x0000_s16816"/>
                </a:ext>
                <a:ext uri="{FF2B5EF4-FFF2-40B4-BE49-F238E27FC236}">
                  <a16:creationId xmlns:a16="http://schemas.microsoft.com/office/drawing/2014/main" id="{00000000-0008-0000-0200-0000B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130</xdr:row>
          <xdr:rowOff>123825</xdr:rowOff>
        </xdr:from>
        <xdr:to>
          <xdr:col>8</xdr:col>
          <xdr:colOff>409575</xdr:colOff>
          <xdr:row>130</xdr:row>
          <xdr:rowOff>342900</xdr:rowOff>
        </xdr:to>
        <xdr:sp macro="" textlink="">
          <xdr:nvSpPr>
            <xdr:cNvPr id="16817" name="Check Box 433" hidden="1">
              <a:extLst>
                <a:ext uri="{63B3BB69-23CF-44E3-9099-C40C66FF867C}">
                  <a14:compatExt spid="_x0000_s16817"/>
                </a:ext>
                <a:ext uri="{FF2B5EF4-FFF2-40B4-BE49-F238E27FC236}">
                  <a16:creationId xmlns:a16="http://schemas.microsoft.com/office/drawing/2014/main" id="{00000000-0008-0000-0200-0000B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131</xdr:row>
          <xdr:rowOff>123825</xdr:rowOff>
        </xdr:from>
        <xdr:to>
          <xdr:col>8</xdr:col>
          <xdr:colOff>409575</xdr:colOff>
          <xdr:row>131</xdr:row>
          <xdr:rowOff>342900</xdr:rowOff>
        </xdr:to>
        <xdr:sp macro="" textlink="">
          <xdr:nvSpPr>
            <xdr:cNvPr id="16818" name="Check Box 434" hidden="1">
              <a:extLst>
                <a:ext uri="{63B3BB69-23CF-44E3-9099-C40C66FF867C}">
                  <a14:compatExt spid="_x0000_s16818"/>
                </a:ext>
                <a:ext uri="{FF2B5EF4-FFF2-40B4-BE49-F238E27FC236}">
                  <a16:creationId xmlns:a16="http://schemas.microsoft.com/office/drawing/2014/main" id="{00000000-0008-0000-0200-0000B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132</xdr:row>
          <xdr:rowOff>123825</xdr:rowOff>
        </xdr:from>
        <xdr:to>
          <xdr:col>8</xdr:col>
          <xdr:colOff>409575</xdr:colOff>
          <xdr:row>132</xdr:row>
          <xdr:rowOff>342900</xdr:rowOff>
        </xdr:to>
        <xdr:sp macro="" textlink="">
          <xdr:nvSpPr>
            <xdr:cNvPr id="16819" name="Check Box 435" hidden="1">
              <a:extLst>
                <a:ext uri="{63B3BB69-23CF-44E3-9099-C40C66FF867C}">
                  <a14:compatExt spid="_x0000_s16819"/>
                </a:ext>
                <a:ext uri="{FF2B5EF4-FFF2-40B4-BE49-F238E27FC236}">
                  <a16:creationId xmlns:a16="http://schemas.microsoft.com/office/drawing/2014/main" id="{00000000-0008-0000-0200-0000B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133</xdr:row>
          <xdr:rowOff>123825</xdr:rowOff>
        </xdr:from>
        <xdr:to>
          <xdr:col>8</xdr:col>
          <xdr:colOff>409575</xdr:colOff>
          <xdr:row>133</xdr:row>
          <xdr:rowOff>342900</xdr:rowOff>
        </xdr:to>
        <xdr:sp macro="" textlink="">
          <xdr:nvSpPr>
            <xdr:cNvPr id="16820" name="Check Box 436" hidden="1">
              <a:extLst>
                <a:ext uri="{63B3BB69-23CF-44E3-9099-C40C66FF867C}">
                  <a14:compatExt spid="_x0000_s16820"/>
                </a:ext>
                <a:ext uri="{FF2B5EF4-FFF2-40B4-BE49-F238E27FC236}">
                  <a16:creationId xmlns:a16="http://schemas.microsoft.com/office/drawing/2014/main" id="{00000000-0008-0000-0200-0000B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134</xdr:row>
          <xdr:rowOff>123825</xdr:rowOff>
        </xdr:from>
        <xdr:to>
          <xdr:col>8</xdr:col>
          <xdr:colOff>409575</xdr:colOff>
          <xdr:row>134</xdr:row>
          <xdr:rowOff>342900</xdr:rowOff>
        </xdr:to>
        <xdr:sp macro="" textlink="">
          <xdr:nvSpPr>
            <xdr:cNvPr id="16821" name="Check Box 437" hidden="1">
              <a:extLst>
                <a:ext uri="{63B3BB69-23CF-44E3-9099-C40C66FF867C}">
                  <a14:compatExt spid="_x0000_s16821"/>
                </a:ext>
                <a:ext uri="{FF2B5EF4-FFF2-40B4-BE49-F238E27FC236}">
                  <a16:creationId xmlns:a16="http://schemas.microsoft.com/office/drawing/2014/main" id="{00000000-0008-0000-0200-0000B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135</xdr:row>
          <xdr:rowOff>123825</xdr:rowOff>
        </xdr:from>
        <xdr:to>
          <xdr:col>8</xdr:col>
          <xdr:colOff>409575</xdr:colOff>
          <xdr:row>135</xdr:row>
          <xdr:rowOff>342900</xdr:rowOff>
        </xdr:to>
        <xdr:sp macro="" textlink="">
          <xdr:nvSpPr>
            <xdr:cNvPr id="16822" name="Check Box 438" hidden="1">
              <a:extLst>
                <a:ext uri="{63B3BB69-23CF-44E3-9099-C40C66FF867C}">
                  <a14:compatExt spid="_x0000_s16822"/>
                </a:ext>
                <a:ext uri="{FF2B5EF4-FFF2-40B4-BE49-F238E27FC236}">
                  <a16:creationId xmlns:a16="http://schemas.microsoft.com/office/drawing/2014/main" id="{00000000-0008-0000-0200-0000B6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136</xdr:row>
          <xdr:rowOff>123825</xdr:rowOff>
        </xdr:from>
        <xdr:to>
          <xdr:col>8</xdr:col>
          <xdr:colOff>409575</xdr:colOff>
          <xdr:row>136</xdr:row>
          <xdr:rowOff>342900</xdr:rowOff>
        </xdr:to>
        <xdr:sp macro="" textlink="">
          <xdr:nvSpPr>
            <xdr:cNvPr id="16823" name="Check Box 439" hidden="1">
              <a:extLst>
                <a:ext uri="{63B3BB69-23CF-44E3-9099-C40C66FF867C}">
                  <a14:compatExt spid="_x0000_s16823"/>
                </a:ext>
                <a:ext uri="{FF2B5EF4-FFF2-40B4-BE49-F238E27FC236}">
                  <a16:creationId xmlns:a16="http://schemas.microsoft.com/office/drawing/2014/main" id="{00000000-0008-0000-0200-0000B7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137</xdr:row>
          <xdr:rowOff>123825</xdr:rowOff>
        </xdr:from>
        <xdr:to>
          <xdr:col>8</xdr:col>
          <xdr:colOff>409575</xdr:colOff>
          <xdr:row>137</xdr:row>
          <xdr:rowOff>342900</xdr:rowOff>
        </xdr:to>
        <xdr:sp macro="" textlink="">
          <xdr:nvSpPr>
            <xdr:cNvPr id="16824" name="Check Box 440" hidden="1">
              <a:extLst>
                <a:ext uri="{63B3BB69-23CF-44E3-9099-C40C66FF867C}">
                  <a14:compatExt spid="_x0000_s16824"/>
                </a:ext>
                <a:ext uri="{FF2B5EF4-FFF2-40B4-BE49-F238E27FC236}">
                  <a16:creationId xmlns:a16="http://schemas.microsoft.com/office/drawing/2014/main" id="{00000000-0008-0000-0200-0000B8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138</xdr:row>
          <xdr:rowOff>123825</xdr:rowOff>
        </xdr:from>
        <xdr:to>
          <xdr:col>8</xdr:col>
          <xdr:colOff>409575</xdr:colOff>
          <xdr:row>138</xdr:row>
          <xdr:rowOff>342900</xdr:rowOff>
        </xdr:to>
        <xdr:sp macro="" textlink="">
          <xdr:nvSpPr>
            <xdr:cNvPr id="16825" name="Check Box 441" hidden="1">
              <a:extLst>
                <a:ext uri="{63B3BB69-23CF-44E3-9099-C40C66FF867C}">
                  <a14:compatExt spid="_x0000_s16825"/>
                </a:ext>
                <a:ext uri="{FF2B5EF4-FFF2-40B4-BE49-F238E27FC236}">
                  <a16:creationId xmlns:a16="http://schemas.microsoft.com/office/drawing/2014/main" id="{00000000-0008-0000-0200-0000B9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139</xdr:row>
          <xdr:rowOff>123825</xdr:rowOff>
        </xdr:from>
        <xdr:to>
          <xdr:col>8</xdr:col>
          <xdr:colOff>409575</xdr:colOff>
          <xdr:row>139</xdr:row>
          <xdr:rowOff>342900</xdr:rowOff>
        </xdr:to>
        <xdr:sp macro="" textlink="">
          <xdr:nvSpPr>
            <xdr:cNvPr id="16826" name="Check Box 442" hidden="1">
              <a:extLst>
                <a:ext uri="{63B3BB69-23CF-44E3-9099-C40C66FF867C}">
                  <a14:compatExt spid="_x0000_s16826"/>
                </a:ext>
                <a:ext uri="{FF2B5EF4-FFF2-40B4-BE49-F238E27FC236}">
                  <a16:creationId xmlns:a16="http://schemas.microsoft.com/office/drawing/2014/main" id="{00000000-0008-0000-0200-0000BA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140</xdr:row>
          <xdr:rowOff>123825</xdr:rowOff>
        </xdr:from>
        <xdr:to>
          <xdr:col>8</xdr:col>
          <xdr:colOff>409575</xdr:colOff>
          <xdr:row>140</xdr:row>
          <xdr:rowOff>342900</xdr:rowOff>
        </xdr:to>
        <xdr:sp macro="" textlink="">
          <xdr:nvSpPr>
            <xdr:cNvPr id="16827" name="Check Box 443" hidden="1">
              <a:extLst>
                <a:ext uri="{63B3BB69-23CF-44E3-9099-C40C66FF867C}">
                  <a14:compatExt spid="_x0000_s16827"/>
                </a:ext>
                <a:ext uri="{FF2B5EF4-FFF2-40B4-BE49-F238E27FC236}">
                  <a16:creationId xmlns:a16="http://schemas.microsoft.com/office/drawing/2014/main" id="{00000000-0008-0000-0200-0000B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141</xdr:row>
          <xdr:rowOff>123825</xdr:rowOff>
        </xdr:from>
        <xdr:to>
          <xdr:col>8</xdr:col>
          <xdr:colOff>409575</xdr:colOff>
          <xdr:row>141</xdr:row>
          <xdr:rowOff>342900</xdr:rowOff>
        </xdr:to>
        <xdr:sp macro="" textlink="">
          <xdr:nvSpPr>
            <xdr:cNvPr id="16828" name="Check Box 444" hidden="1">
              <a:extLst>
                <a:ext uri="{63B3BB69-23CF-44E3-9099-C40C66FF867C}">
                  <a14:compatExt spid="_x0000_s16828"/>
                </a:ext>
                <a:ext uri="{FF2B5EF4-FFF2-40B4-BE49-F238E27FC236}">
                  <a16:creationId xmlns:a16="http://schemas.microsoft.com/office/drawing/2014/main" id="{00000000-0008-0000-0200-0000B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142</xdr:row>
          <xdr:rowOff>123825</xdr:rowOff>
        </xdr:from>
        <xdr:to>
          <xdr:col>8</xdr:col>
          <xdr:colOff>409575</xdr:colOff>
          <xdr:row>142</xdr:row>
          <xdr:rowOff>342900</xdr:rowOff>
        </xdr:to>
        <xdr:sp macro="" textlink="">
          <xdr:nvSpPr>
            <xdr:cNvPr id="16829" name="Check Box 445" hidden="1">
              <a:extLst>
                <a:ext uri="{63B3BB69-23CF-44E3-9099-C40C66FF867C}">
                  <a14:compatExt spid="_x0000_s16829"/>
                </a:ext>
                <a:ext uri="{FF2B5EF4-FFF2-40B4-BE49-F238E27FC236}">
                  <a16:creationId xmlns:a16="http://schemas.microsoft.com/office/drawing/2014/main" id="{00000000-0008-0000-0200-0000B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143</xdr:row>
          <xdr:rowOff>123825</xdr:rowOff>
        </xdr:from>
        <xdr:to>
          <xdr:col>8</xdr:col>
          <xdr:colOff>409575</xdr:colOff>
          <xdr:row>143</xdr:row>
          <xdr:rowOff>342900</xdr:rowOff>
        </xdr:to>
        <xdr:sp macro="" textlink="">
          <xdr:nvSpPr>
            <xdr:cNvPr id="16830" name="Check Box 446" hidden="1">
              <a:extLst>
                <a:ext uri="{63B3BB69-23CF-44E3-9099-C40C66FF867C}">
                  <a14:compatExt spid="_x0000_s16830"/>
                </a:ext>
                <a:ext uri="{FF2B5EF4-FFF2-40B4-BE49-F238E27FC236}">
                  <a16:creationId xmlns:a16="http://schemas.microsoft.com/office/drawing/2014/main" id="{00000000-0008-0000-0200-0000BE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144</xdr:row>
          <xdr:rowOff>123825</xdr:rowOff>
        </xdr:from>
        <xdr:to>
          <xdr:col>8</xdr:col>
          <xdr:colOff>409575</xdr:colOff>
          <xdr:row>144</xdr:row>
          <xdr:rowOff>342900</xdr:rowOff>
        </xdr:to>
        <xdr:sp macro="" textlink="">
          <xdr:nvSpPr>
            <xdr:cNvPr id="16831" name="Check Box 447" hidden="1">
              <a:extLst>
                <a:ext uri="{63B3BB69-23CF-44E3-9099-C40C66FF867C}">
                  <a14:compatExt spid="_x0000_s16831"/>
                </a:ext>
                <a:ext uri="{FF2B5EF4-FFF2-40B4-BE49-F238E27FC236}">
                  <a16:creationId xmlns:a16="http://schemas.microsoft.com/office/drawing/2014/main" id="{00000000-0008-0000-0200-0000BF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145</xdr:row>
          <xdr:rowOff>123825</xdr:rowOff>
        </xdr:from>
        <xdr:to>
          <xdr:col>8</xdr:col>
          <xdr:colOff>409575</xdr:colOff>
          <xdr:row>145</xdr:row>
          <xdr:rowOff>342900</xdr:rowOff>
        </xdr:to>
        <xdr:sp macro="" textlink="">
          <xdr:nvSpPr>
            <xdr:cNvPr id="16832" name="Check Box 448" hidden="1">
              <a:extLst>
                <a:ext uri="{63B3BB69-23CF-44E3-9099-C40C66FF867C}">
                  <a14:compatExt spid="_x0000_s16832"/>
                </a:ext>
                <a:ext uri="{FF2B5EF4-FFF2-40B4-BE49-F238E27FC236}">
                  <a16:creationId xmlns:a16="http://schemas.microsoft.com/office/drawing/2014/main" id="{00000000-0008-0000-0200-0000C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146</xdr:row>
          <xdr:rowOff>123825</xdr:rowOff>
        </xdr:from>
        <xdr:to>
          <xdr:col>8</xdr:col>
          <xdr:colOff>409575</xdr:colOff>
          <xdr:row>146</xdr:row>
          <xdr:rowOff>342900</xdr:rowOff>
        </xdr:to>
        <xdr:sp macro="" textlink="">
          <xdr:nvSpPr>
            <xdr:cNvPr id="16833" name="Check Box 449" hidden="1">
              <a:extLst>
                <a:ext uri="{63B3BB69-23CF-44E3-9099-C40C66FF867C}">
                  <a14:compatExt spid="_x0000_s16833"/>
                </a:ext>
                <a:ext uri="{FF2B5EF4-FFF2-40B4-BE49-F238E27FC236}">
                  <a16:creationId xmlns:a16="http://schemas.microsoft.com/office/drawing/2014/main" id="{00000000-0008-0000-0200-0000C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147</xdr:row>
          <xdr:rowOff>123825</xdr:rowOff>
        </xdr:from>
        <xdr:to>
          <xdr:col>8</xdr:col>
          <xdr:colOff>409575</xdr:colOff>
          <xdr:row>147</xdr:row>
          <xdr:rowOff>342900</xdr:rowOff>
        </xdr:to>
        <xdr:sp macro="" textlink="">
          <xdr:nvSpPr>
            <xdr:cNvPr id="16834" name="Check Box 450" hidden="1">
              <a:extLst>
                <a:ext uri="{63B3BB69-23CF-44E3-9099-C40C66FF867C}">
                  <a14:compatExt spid="_x0000_s16834"/>
                </a:ext>
                <a:ext uri="{FF2B5EF4-FFF2-40B4-BE49-F238E27FC236}">
                  <a16:creationId xmlns:a16="http://schemas.microsoft.com/office/drawing/2014/main" id="{00000000-0008-0000-0200-0000C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148</xdr:row>
          <xdr:rowOff>123825</xdr:rowOff>
        </xdr:from>
        <xdr:to>
          <xdr:col>8</xdr:col>
          <xdr:colOff>409575</xdr:colOff>
          <xdr:row>148</xdr:row>
          <xdr:rowOff>342900</xdr:rowOff>
        </xdr:to>
        <xdr:sp macro="" textlink="">
          <xdr:nvSpPr>
            <xdr:cNvPr id="16835" name="Check Box 451" hidden="1">
              <a:extLst>
                <a:ext uri="{63B3BB69-23CF-44E3-9099-C40C66FF867C}">
                  <a14:compatExt spid="_x0000_s16835"/>
                </a:ext>
                <a:ext uri="{FF2B5EF4-FFF2-40B4-BE49-F238E27FC236}">
                  <a16:creationId xmlns:a16="http://schemas.microsoft.com/office/drawing/2014/main" id="{00000000-0008-0000-0200-0000C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149</xdr:row>
          <xdr:rowOff>123825</xdr:rowOff>
        </xdr:from>
        <xdr:to>
          <xdr:col>8</xdr:col>
          <xdr:colOff>409575</xdr:colOff>
          <xdr:row>149</xdr:row>
          <xdr:rowOff>342900</xdr:rowOff>
        </xdr:to>
        <xdr:sp macro="" textlink="">
          <xdr:nvSpPr>
            <xdr:cNvPr id="16836" name="Check Box 452" hidden="1">
              <a:extLst>
                <a:ext uri="{63B3BB69-23CF-44E3-9099-C40C66FF867C}">
                  <a14:compatExt spid="_x0000_s16836"/>
                </a:ext>
                <a:ext uri="{FF2B5EF4-FFF2-40B4-BE49-F238E27FC236}">
                  <a16:creationId xmlns:a16="http://schemas.microsoft.com/office/drawing/2014/main" id="{00000000-0008-0000-0200-0000C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150</xdr:row>
          <xdr:rowOff>123825</xdr:rowOff>
        </xdr:from>
        <xdr:to>
          <xdr:col>8</xdr:col>
          <xdr:colOff>409575</xdr:colOff>
          <xdr:row>150</xdr:row>
          <xdr:rowOff>342900</xdr:rowOff>
        </xdr:to>
        <xdr:sp macro="" textlink="">
          <xdr:nvSpPr>
            <xdr:cNvPr id="16837" name="Check Box 453" hidden="1">
              <a:extLst>
                <a:ext uri="{63B3BB69-23CF-44E3-9099-C40C66FF867C}">
                  <a14:compatExt spid="_x0000_s16837"/>
                </a:ext>
                <a:ext uri="{FF2B5EF4-FFF2-40B4-BE49-F238E27FC236}">
                  <a16:creationId xmlns:a16="http://schemas.microsoft.com/office/drawing/2014/main" id="{00000000-0008-0000-0200-0000C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30725" name="Option Button 5" hidden="1">
              <a:extLst>
                <a:ext uri="{63B3BB69-23CF-44E3-9099-C40C66FF867C}">
                  <a14:compatExt spid="_x0000_s30725"/>
                </a:ext>
                <a:ext uri="{FF2B5EF4-FFF2-40B4-BE49-F238E27FC236}">
                  <a16:creationId xmlns:a16="http://schemas.microsoft.com/office/drawing/2014/main" id="{00000000-0008-0000-03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30726" name="Option Button 6" hidden="1">
              <a:extLst>
                <a:ext uri="{63B3BB69-23CF-44E3-9099-C40C66FF867C}">
                  <a14:compatExt spid="_x0000_s30726"/>
                </a:ext>
                <a:ext uri="{FF2B5EF4-FFF2-40B4-BE49-F238E27FC236}">
                  <a16:creationId xmlns:a16="http://schemas.microsoft.com/office/drawing/2014/main" id="{00000000-0008-0000-03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30727" name="Option Button 7" hidden="1">
              <a:extLst>
                <a:ext uri="{63B3BB69-23CF-44E3-9099-C40C66FF867C}">
                  <a14:compatExt spid="_x0000_s30727"/>
                </a:ext>
                <a:ext uri="{FF2B5EF4-FFF2-40B4-BE49-F238E27FC236}">
                  <a16:creationId xmlns:a16="http://schemas.microsoft.com/office/drawing/2014/main" id="{00000000-0008-0000-03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30728" name="Option Button 8" hidden="1">
              <a:extLst>
                <a:ext uri="{63B3BB69-23CF-44E3-9099-C40C66FF867C}">
                  <a14:compatExt spid="_x0000_s30728"/>
                </a:ext>
                <a:ext uri="{FF2B5EF4-FFF2-40B4-BE49-F238E27FC236}">
                  <a16:creationId xmlns:a16="http://schemas.microsoft.com/office/drawing/2014/main" id="{00000000-0008-0000-03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30729" name="Option Button 9" hidden="1">
              <a:extLst>
                <a:ext uri="{63B3BB69-23CF-44E3-9099-C40C66FF867C}">
                  <a14:compatExt spid="_x0000_s30729"/>
                </a:ext>
                <a:ext uri="{FF2B5EF4-FFF2-40B4-BE49-F238E27FC236}">
                  <a16:creationId xmlns:a16="http://schemas.microsoft.com/office/drawing/2014/main" id="{00000000-0008-0000-03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333375</xdr:rowOff>
        </xdr:to>
        <xdr:sp macro="" textlink="">
          <xdr:nvSpPr>
            <xdr:cNvPr id="30730" name="Option Button 10" hidden="1">
              <a:extLst>
                <a:ext uri="{63B3BB69-23CF-44E3-9099-C40C66FF867C}">
                  <a14:compatExt spid="_x0000_s30730"/>
                </a:ext>
                <a:ext uri="{FF2B5EF4-FFF2-40B4-BE49-F238E27FC236}">
                  <a16:creationId xmlns:a16="http://schemas.microsoft.com/office/drawing/2014/main" id="{00000000-0008-0000-03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333375</xdr:rowOff>
        </xdr:to>
        <xdr:sp macro="" textlink="">
          <xdr:nvSpPr>
            <xdr:cNvPr id="30731" name="Option Button 11" hidden="1">
              <a:extLst>
                <a:ext uri="{63B3BB69-23CF-44E3-9099-C40C66FF867C}">
                  <a14:compatExt spid="_x0000_s30731"/>
                </a:ext>
                <a:ext uri="{FF2B5EF4-FFF2-40B4-BE49-F238E27FC236}">
                  <a16:creationId xmlns:a16="http://schemas.microsoft.com/office/drawing/2014/main" id="{00000000-0008-0000-03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333375</xdr:rowOff>
        </xdr:to>
        <xdr:sp macro="" textlink="">
          <xdr:nvSpPr>
            <xdr:cNvPr id="30732" name="Option Button 12" hidden="1">
              <a:extLst>
                <a:ext uri="{63B3BB69-23CF-44E3-9099-C40C66FF867C}">
                  <a14:compatExt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30733" name="Option Button 13" hidden="1">
              <a:extLst>
                <a:ext uri="{63B3BB69-23CF-44E3-9099-C40C66FF867C}">
                  <a14:compatExt spid="_x0000_s30733"/>
                </a:ext>
                <a:ext uri="{FF2B5EF4-FFF2-40B4-BE49-F238E27FC236}">
                  <a16:creationId xmlns:a16="http://schemas.microsoft.com/office/drawing/2014/main" id="{00000000-0008-0000-03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30734" name="Option Button 14" hidden="1">
              <a:extLst>
                <a:ext uri="{63B3BB69-23CF-44E3-9099-C40C66FF867C}">
                  <a14:compatExt spid="_x0000_s30734"/>
                </a:ext>
                <a:ext uri="{FF2B5EF4-FFF2-40B4-BE49-F238E27FC236}">
                  <a16:creationId xmlns:a16="http://schemas.microsoft.com/office/drawing/2014/main" id="{00000000-0008-0000-03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30735" name="Option Button 15" hidden="1">
              <a:extLst>
                <a:ext uri="{63B3BB69-23CF-44E3-9099-C40C66FF867C}">
                  <a14:compatExt spid="_x0000_s30735"/>
                </a:ext>
                <a:ext uri="{FF2B5EF4-FFF2-40B4-BE49-F238E27FC236}">
                  <a16:creationId xmlns:a16="http://schemas.microsoft.com/office/drawing/2014/main" id="{00000000-0008-0000-03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30736" name="Option Button 16" hidden="1">
              <a:extLst>
                <a:ext uri="{63B3BB69-23CF-44E3-9099-C40C66FF867C}">
                  <a14:compatExt spid="_x0000_s30736"/>
                </a:ext>
                <a:ext uri="{FF2B5EF4-FFF2-40B4-BE49-F238E27FC236}">
                  <a16:creationId xmlns:a16="http://schemas.microsoft.com/office/drawing/2014/main" id="{00000000-0008-0000-03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30741" name="Option Button 21" hidden="1">
              <a:extLst>
                <a:ext uri="{63B3BB69-23CF-44E3-9099-C40C66FF867C}">
                  <a14:compatExt spid="_x0000_s30741"/>
                </a:ext>
                <a:ext uri="{FF2B5EF4-FFF2-40B4-BE49-F238E27FC236}">
                  <a16:creationId xmlns:a16="http://schemas.microsoft.com/office/drawing/2014/main" id="{00000000-0008-0000-03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30742" name="Option Button 22" hidden="1">
              <a:extLst>
                <a:ext uri="{63B3BB69-23CF-44E3-9099-C40C66FF867C}">
                  <a14:compatExt spid="_x0000_s30742"/>
                </a:ext>
                <a:ext uri="{FF2B5EF4-FFF2-40B4-BE49-F238E27FC236}">
                  <a16:creationId xmlns:a16="http://schemas.microsoft.com/office/drawing/2014/main" id="{00000000-0008-0000-03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30743" name="Option Button 23" hidden="1">
              <a:extLst>
                <a:ext uri="{63B3BB69-23CF-44E3-9099-C40C66FF867C}">
                  <a14:compatExt spid="_x0000_s30743"/>
                </a:ext>
                <a:ext uri="{FF2B5EF4-FFF2-40B4-BE49-F238E27FC236}">
                  <a16:creationId xmlns:a16="http://schemas.microsoft.com/office/drawing/2014/main" id="{00000000-0008-0000-03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30744" name="Option Button 24" hidden="1">
              <a:extLst>
                <a:ext uri="{63B3BB69-23CF-44E3-9099-C40C66FF867C}">
                  <a14:compatExt spid="_x0000_s30744"/>
                </a:ext>
                <a:ext uri="{FF2B5EF4-FFF2-40B4-BE49-F238E27FC236}">
                  <a16:creationId xmlns:a16="http://schemas.microsoft.com/office/drawing/2014/main" id="{00000000-0008-0000-03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30746" name="Group Box 26" hidden="1">
              <a:extLst>
                <a:ext uri="{63B3BB69-23CF-44E3-9099-C40C66FF867C}">
                  <a14:compatExt spid="_x0000_s30746"/>
                </a:ext>
                <a:ext uri="{FF2B5EF4-FFF2-40B4-BE49-F238E27FC236}">
                  <a16:creationId xmlns:a16="http://schemas.microsoft.com/office/drawing/2014/main" id="{00000000-0008-0000-0300-00001A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30747" name="Group Box 27" hidden="1">
              <a:extLst>
                <a:ext uri="{63B3BB69-23CF-44E3-9099-C40C66FF867C}">
                  <a14:compatExt spid="_x0000_s30747"/>
                </a:ext>
                <a:ext uri="{FF2B5EF4-FFF2-40B4-BE49-F238E27FC236}">
                  <a16:creationId xmlns:a16="http://schemas.microsoft.com/office/drawing/2014/main" id="{00000000-0008-0000-0300-00001B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30749" name="Group Box 29" hidden="1">
              <a:extLst>
                <a:ext uri="{63B3BB69-23CF-44E3-9099-C40C66FF867C}">
                  <a14:compatExt spid="_x0000_s30749"/>
                </a:ext>
                <a:ext uri="{FF2B5EF4-FFF2-40B4-BE49-F238E27FC236}">
                  <a16:creationId xmlns:a16="http://schemas.microsoft.com/office/drawing/2014/main" id="{00000000-0008-0000-0300-00001D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5</xdr:row>
          <xdr:rowOff>0</xdr:rowOff>
        </xdr:to>
        <xdr:sp macro="" textlink="">
          <xdr:nvSpPr>
            <xdr:cNvPr id="30750" name="Option Button 30" hidden="1">
              <a:extLst>
                <a:ext uri="{63B3BB69-23CF-44E3-9099-C40C66FF867C}">
                  <a14:compatExt spid="_x0000_s30750"/>
                </a:ext>
                <a:ext uri="{FF2B5EF4-FFF2-40B4-BE49-F238E27FC236}">
                  <a16:creationId xmlns:a16="http://schemas.microsoft.com/office/drawing/2014/main" id="{00000000-0008-0000-03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5</xdr:row>
          <xdr:rowOff>0</xdr:rowOff>
        </xdr:to>
        <xdr:sp macro="" textlink="">
          <xdr:nvSpPr>
            <xdr:cNvPr id="30751" name="Option Button 31" hidden="1">
              <a:extLst>
                <a:ext uri="{63B3BB69-23CF-44E3-9099-C40C66FF867C}">
                  <a14:compatExt spid="_x0000_s30751"/>
                </a:ext>
                <a:ext uri="{FF2B5EF4-FFF2-40B4-BE49-F238E27FC236}">
                  <a16:creationId xmlns:a16="http://schemas.microsoft.com/office/drawing/2014/main" id="{00000000-0008-0000-03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5</xdr:row>
          <xdr:rowOff>0</xdr:rowOff>
        </xdr:to>
        <xdr:sp macro="" textlink="">
          <xdr:nvSpPr>
            <xdr:cNvPr id="30752" name="Option Button 32" hidden="1">
              <a:extLst>
                <a:ext uri="{63B3BB69-23CF-44E3-9099-C40C66FF867C}">
                  <a14:compatExt spid="_x0000_s30752"/>
                </a:ext>
                <a:ext uri="{FF2B5EF4-FFF2-40B4-BE49-F238E27FC236}">
                  <a16:creationId xmlns:a16="http://schemas.microsoft.com/office/drawing/2014/main" id="{00000000-0008-0000-03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5</xdr:row>
          <xdr:rowOff>0</xdr:rowOff>
        </xdr:to>
        <xdr:sp macro="" textlink="">
          <xdr:nvSpPr>
            <xdr:cNvPr id="30753" name="Option Button 33" hidden="1">
              <a:extLst>
                <a:ext uri="{63B3BB69-23CF-44E3-9099-C40C66FF867C}">
                  <a14:compatExt spid="_x0000_s30753"/>
                </a:ext>
                <a:ext uri="{FF2B5EF4-FFF2-40B4-BE49-F238E27FC236}">
                  <a16:creationId xmlns:a16="http://schemas.microsoft.com/office/drawing/2014/main" id="{00000000-0008-0000-03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5</xdr:row>
          <xdr:rowOff>0</xdr:rowOff>
        </xdr:to>
        <xdr:sp macro="" textlink="">
          <xdr:nvSpPr>
            <xdr:cNvPr id="30754" name="Group Box 34" hidden="1">
              <a:extLst>
                <a:ext uri="{63B3BB69-23CF-44E3-9099-C40C66FF867C}">
                  <a14:compatExt spid="_x0000_s30754"/>
                </a:ext>
                <a:ext uri="{FF2B5EF4-FFF2-40B4-BE49-F238E27FC236}">
                  <a16:creationId xmlns:a16="http://schemas.microsoft.com/office/drawing/2014/main" id="{00000000-0008-0000-0300-000022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30755" name="Group Box 35" hidden="1">
              <a:extLst>
                <a:ext uri="{63B3BB69-23CF-44E3-9099-C40C66FF867C}">
                  <a14:compatExt spid="_x0000_s30755"/>
                </a:ext>
                <a:ext uri="{FF2B5EF4-FFF2-40B4-BE49-F238E27FC236}">
                  <a16:creationId xmlns:a16="http://schemas.microsoft.com/office/drawing/2014/main" id="{00000000-0008-0000-0300-00002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30756" name="Option Button 36" hidden="1">
              <a:extLst>
                <a:ext uri="{63B3BB69-23CF-44E3-9099-C40C66FF867C}">
                  <a14:compatExt spid="_x0000_s30756"/>
                </a:ext>
                <a:ext uri="{FF2B5EF4-FFF2-40B4-BE49-F238E27FC236}">
                  <a16:creationId xmlns:a16="http://schemas.microsoft.com/office/drawing/2014/main" id="{00000000-0008-0000-03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30757" name="Option Button 37" hidden="1">
              <a:extLst>
                <a:ext uri="{63B3BB69-23CF-44E3-9099-C40C66FF867C}">
                  <a14:compatExt spid="_x0000_s30757"/>
                </a:ext>
                <a:ext uri="{FF2B5EF4-FFF2-40B4-BE49-F238E27FC236}">
                  <a16:creationId xmlns:a16="http://schemas.microsoft.com/office/drawing/2014/main" id="{00000000-0008-0000-03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30758" name="Option Button 38" hidden="1">
              <a:extLst>
                <a:ext uri="{63B3BB69-23CF-44E3-9099-C40C66FF867C}">
                  <a14:compatExt spid="_x0000_s30758"/>
                </a:ext>
                <a:ext uri="{FF2B5EF4-FFF2-40B4-BE49-F238E27FC236}">
                  <a16:creationId xmlns:a16="http://schemas.microsoft.com/office/drawing/2014/main" id="{00000000-0008-0000-03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30759" name="Option Button 39" hidden="1">
              <a:extLst>
                <a:ext uri="{63B3BB69-23CF-44E3-9099-C40C66FF867C}">
                  <a14:compatExt spid="_x0000_s30759"/>
                </a:ext>
                <a:ext uri="{FF2B5EF4-FFF2-40B4-BE49-F238E27FC236}">
                  <a16:creationId xmlns:a16="http://schemas.microsoft.com/office/drawing/2014/main" id="{00000000-0008-0000-03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30760" name="Group Box 40" hidden="1">
              <a:extLst>
                <a:ext uri="{63B3BB69-23CF-44E3-9099-C40C66FF867C}">
                  <a14:compatExt spid="_x0000_s30760"/>
                </a:ext>
                <a:ext uri="{FF2B5EF4-FFF2-40B4-BE49-F238E27FC236}">
                  <a16:creationId xmlns:a16="http://schemas.microsoft.com/office/drawing/2014/main" id="{00000000-0008-0000-0300-000028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30761" name="Option Button 41" hidden="1">
              <a:extLst>
                <a:ext uri="{63B3BB69-23CF-44E3-9099-C40C66FF867C}">
                  <a14:compatExt spid="_x0000_s30761"/>
                </a:ext>
                <a:ext uri="{FF2B5EF4-FFF2-40B4-BE49-F238E27FC236}">
                  <a16:creationId xmlns:a16="http://schemas.microsoft.com/office/drawing/2014/main" id="{00000000-0008-0000-03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30762" name="Option Button 42" hidden="1">
              <a:extLst>
                <a:ext uri="{63B3BB69-23CF-44E3-9099-C40C66FF867C}">
                  <a14:compatExt spid="_x0000_s30762"/>
                </a:ext>
                <a:ext uri="{FF2B5EF4-FFF2-40B4-BE49-F238E27FC236}">
                  <a16:creationId xmlns:a16="http://schemas.microsoft.com/office/drawing/2014/main" id="{00000000-0008-0000-03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30763" name="Option Button 43" hidden="1">
              <a:extLst>
                <a:ext uri="{63B3BB69-23CF-44E3-9099-C40C66FF867C}">
                  <a14:compatExt spid="_x0000_s30763"/>
                </a:ext>
                <a:ext uri="{FF2B5EF4-FFF2-40B4-BE49-F238E27FC236}">
                  <a16:creationId xmlns:a16="http://schemas.microsoft.com/office/drawing/2014/main" id="{00000000-0008-0000-03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30764" name="Option Button 44" hidden="1">
              <a:extLst>
                <a:ext uri="{63B3BB69-23CF-44E3-9099-C40C66FF867C}">
                  <a14:compatExt spid="_x0000_s30764"/>
                </a:ext>
                <a:ext uri="{FF2B5EF4-FFF2-40B4-BE49-F238E27FC236}">
                  <a16:creationId xmlns:a16="http://schemas.microsoft.com/office/drawing/2014/main" id="{00000000-0008-0000-03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30765" name="Group Box 45" hidden="1">
              <a:extLst>
                <a:ext uri="{63B3BB69-23CF-44E3-9099-C40C66FF867C}">
                  <a14:compatExt spid="_x0000_s30765"/>
                </a:ext>
                <a:ext uri="{FF2B5EF4-FFF2-40B4-BE49-F238E27FC236}">
                  <a16:creationId xmlns:a16="http://schemas.microsoft.com/office/drawing/2014/main" id="{00000000-0008-0000-0300-00002D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30766" name="Option Button 46" hidden="1">
              <a:extLst>
                <a:ext uri="{63B3BB69-23CF-44E3-9099-C40C66FF867C}">
                  <a14:compatExt spid="_x0000_s30766"/>
                </a:ext>
                <a:ext uri="{FF2B5EF4-FFF2-40B4-BE49-F238E27FC236}">
                  <a16:creationId xmlns:a16="http://schemas.microsoft.com/office/drawing/2014/main" id="{00000000-0008-0000-03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30767" name="Option Button 47" hidden="1">
              <a:extLst>
                <a:ext uri="{63B3BB69-23CF-44E3-9099-C40C66FF867C}">
                  <a14:compatExt spid="_x0000_s30767"/>
                </a:ext>
                <a:ext uri="{FF2B5EF4-FFF2-40B4-BE49-F238E27FC236}">
                  <a16:creationId xmlns:a16="http://schemas.microsoft.com/office/drawing/2014/main" id="{00000000-0008-0000-03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30768" name="Option Button 48" hidden="1">
              <a:extLst>
                <a:ext uri="{63B3BB69-23CF-44E3-9099-C40C66FF867C}">
                  <a14:compatExt spid="_x0000_s30768"/>
                </a:ext>
                <a:ext uri="{FF2B5EF4-FFF2-40B4-BE49-F238E27FC236}">
                  <a16:creationId xmlns:a16="http://schemas.microsoft.com/office/drawing/2014/main" id="{00000000-0008-0000-03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30769" name="Option Button 49" hidden="1">
              <a:extLst>
                <a:ext uri="{63B3BB69-23CF-44E3-9099-C40C66FF867C}">
                  <a14:compatExt spid="_x0000_s30769"/>
                </a:ext>
                <a:ext uri="{FF2B5EF4-FFF2-40B4-BE49-F238E27FC236}">
                  <a16:creationId xmlns:a16="http://schemas.microsoft.com/office/drawing/2014/main" id="{00000000-0008-0000-03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30770" name="Group Box 50" hidden="1">
              <a:extLst>
                <a:ext uri="{63B3BB69-23CF-44E3-9099-C40C66FF867C}">
                  <a14:compatExt spid="_x0000_s30770"/>
                </a:ext>
                <a:ext uri="{FF2B5EF4-FFF2-40B4-BE49-F238E27FC236}">
                  <a16:creationId xmlns:a16="http://schemas.microsoft.com/office/drawing/2014/main" id="{00000000-0008-0000-0300-000032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30771" name="Option Button 51" hidden="1">
              <a:extLst>
                <a:ext uri="{63B3BB69-23CF-44E3-9099-C40C66FF867C}">
                  <a14:compatExt spid="_x0000_s30771"/>
                </a:ext>
                <a:ext uri="{FF2B5EF4-FFF2-40B4-BE49-F238E27FC236}">
                  <a16:creationId xmlns:a16="http://schemas.microsoft.com/office/drawing/2014/main" id="{00000000-0008-0000-03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30772" name="Option Button 52" hidden="1">
              <a:extLst>
                <a:ext uri="{63B3BB69-23CF-44E3-9099-C40C66FF867C}">
                  <a14:compatExt spid="_x0000_s30772"/>
                </a:ext>
                <a:ext uri="{FF2B5EF4-FFF2-40B4-BE49-F238E27FC236}">
                  <a16:creationId xmlns:a16="http://schemas.microsoft.com/office/drawing/2014/main" id="{00000000-0008-0000-03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30773" name="Option Button 53" hidden="1">
              <a:extLst>
                <a:ext uri="{63B3BB69-23CF-44E3-9099-C40C66FF867C}">
                  <a14:compatExt spid="_x0000_s30773"/>
                </a:ext>
                <a:ext uri="{FF2B5EF4-FFF2-40B4-BE49-F238E27FC236}">
                  <a16:creationId xmlns:a16="http://schemas.microsoft.com/office/drawing/2014/main" id="{00000000-0008-0000-03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30774" name="Option Button 54" hidden="1">
              <a:extLst>
                <a:ext uri="{63B3BB69-23CF-44E3-9099-C40C66FF867C}">
                  <a14:compatExt spid="_x0000_s30774"/>
                </a:ext>
                <a:ext uri="{FF2B5EF4-FFF2-40B4-BE49-F238E27FC236}">
                  <a16:creationId xmlns:a16="http://schemas.microsoft.com/office/drawing/2014/main" id="{00000000-0008-0000-03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30775" name="Group Box 55" hidden="1">
              <a:extLst>
                <a:ext uri="{63B3BB69-23CF-44E3-9099-C40C66FF867C}">
                  <a14:compatExt spid="_x0000_s30775"/>
                </a:ext>
                <a:ext uri="{FF2B5EF4-FFF2-40B4-BE49-F238E27FC236}">
                  <a16:creationId xmlns:a16="http://schemas.microsoft.com/office/drawing/2014/main" id="{00000000-0008-0000-0300-000037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30776" name="Option Button 56" hidden="1">
              <a:extLst>
                <a:ext uri="{63B3BB69-23CF-44E3-9099-C40C66FF867C}">
                  <a14:compatExt spid="_x0000_s30776"/>
                </a:ext>
                <a:ext uri="{FF2B5EF4-FFF2-40B4-BE49-F238E27FC236}">
                  <a16:creationId xmlns:a16="http://schemas.microsoft.com/office/drawing/2014/main" id="{00000000-0008-0000-03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30777" name="Option Button 57" hidden="1">
              <a:extLst>
                <a:ext uri="{63B3BB69-23CF-44E3-9099-C40C66FF867C}">
                  <a14:compatExt spid="_x0000_s30777"/>
                </a:ext>
                <a:ext uri="{FF2B5EF4-FFF2-40B4-BE49-F238E27FC236}">
                  <a16:creationId xmlns:a16="http://schemas.microsoft.com/office/drawing/2014/main" id="{00000000-0008-0000-03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30778" name="Option Button 58" hidden="1">
              <a:extLst>
                <a:ext uri="{63B3BB69-23CF-44E3-9099-C40C66FF867C}">
                  <a14:compatExt spid="_x0000_s30778"/>
                </a:ext>
                <a:ext uri="{FF2B5EF4-FFF2-40B4-BE49-F238E27FC236}">
                  <a16:creationId xmlns:a16="http://schemas.microsoft.com/office/drawing/2014/main" id="{00000000-0008-0000-03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30779" name="Option Button 59" hidden="1">
              <a:extLst>
                <a:ext uri="{63B3BB69-23CF-44E3-9099-C40C66FF867C}">
                  <a14:compatExt spid="_x0000_s30779"/>
                </a:ext>
                <a:ext uri="{FF2B5EF4-FFF2-40B4-BE49-F238E27FC236}">
                  <a16:creationId xmlns:a16="http://schemas.microsoft.com/office/drawing/2014/main" id="{00000000-0008-0000-03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30780" name="Group Box 60" hidden="1">
              <a:extLst>
                <a:ext uri="{63B3BB69-23CF-44E3-9099-C40C66FF867C}">
                  <a14:compatExt spid="_x0000_s30780"/>
                </a:ext>
                <a:ext uri="{FF2B5EF4-FFF2-40B4-BE49-F238E27FC236}">
                  <a16:creationId xmlns:a16="http://schemas.microsoft.com/office/drawing/2014/main" id="{00000000-0008-0000-0300-00003C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30781" name="Option Button 61" hidden="1">
              <a:extLst>
                <a:ext uri="{63B3BB69-23CF-44E3-9099-C40C66FF867C}">
                  <a14:compatExt spid="_x0000_s30781"/>
                </a:ext>
                <a:ext uri="{FF2B5EF4-FFF2-40B4-BE49-F238E27FC236}">
                  <a16:creationId xmlns:a16="http://schemas.microsoft.com/office/drawing/2014/main" id="{00000000-0008-0000-0300-00003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30782" name="Option Button 62" hidden="1">
              <a:extLst>
                <a:ext uri="{63B3BB69-23CF-44E3-9099-C40C66FF867C}">
                  <a14:compatExt spid="_x0000_s30782"/>
                </a:ext>
                <a:ext uri="{FF2B5EF4-FFF2-40B4-BE49-F238E27FC236}">
                  <a16:creationId xmlns:a16="http://schemas.microsoft.com/office/drawing/2014/main" id="{00000000-0008-0000-0300-00003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30783" name="Option Button 63" hidden="1">
              <a:extLst>
                <a:ext uri="{63B3BB69-23CF-44E3-9099-C40C66FF867C}">
                  <a14:compatExt spid="_x0000_s30783"/>
                </a:ext>
                <a:ext uri="{FF2B5EF4-FFF2-40B4-BE49-F238E27FC236}">
                  <a16:creationId xmlns:a16="http://schemas.microsoft.com/office/drawing/2014/main" id="{00000000-0008-0000-0300-00003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30784" name="Option Button 64" hidden="1">
              <a:extLst>
                <a:ext uri="{63B3BB69-23CF-44E3-9099-C40C66FF867C}">
                  <a14:compatExt spid="_x0000_s30784"/>
                </a:ext>
                <a:ext uri="{FF2B5EF4-FFF2-40B4-BE49-F238E27FC236}">
                  <a16:creationId xmlns:a16="http://schemas.microsoft.com/office/drawing/2014/main" id="{00000000-0008-0000-0300-00004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30785" name="Group Box 65" hidden="1">
              <a:extLst>
                <a:ext uri="{63B3BB69-23CF-44E3-9099-C40C66FF867C}">
                  <a14:compatExt spid="_x0000_s30785"/>
                </a:ext>
                <a:ext uri="{FF2B5EF4-FFF2-40B4-BE49-F238E27FC236}">
                  <a16:creationId xmlns:a16="http://schemas.microsoft.com/office/drawing/2014/main" id="{00000000-0008-0000-0300-00004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30786" name="Option Button 66" hidden="1">
              <a:extLst>
                <a:ext uri="{63B3BB69-23CF-44E3-9099-C40C66FF867C}">
                  <a14:compatExt spid="_x0000_s30786"/>
                </a:ext>
                <a:ext uri="{FF2B5EF4-FFF2-40B4-BE49-F238E27FC236}">
                  <a16:creationId xmlns:a16="http://schemas.microsoft.com/office/drawing/2014/main" id="{00000000-0008-0000-0300-00004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30787" name="Option Button 67" hidden="1">
              <a:extLst>
                <a:ext uri="{63B3BB69-23CF-44E3-9099-C40C66FF867C}">
                  <a14:compatExt spid="_x0000_s30787"/>
                </a:ext>
                <a:ext uri="{FF2B5EF4-FFF2-40B4-BE49-F238E27FC236}">
                  <a16:creationId xmlns:a16="http://schemas.microsoft.com/office/drawing/2014/main" id="{00000000-0008-0000-0300-00004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30788" name="Option Button 68" hidden="1">
              <a:extLst>
                <a:ext uri="{63B3BB69-23CF-44E3-9099-C40C66FF867C}">
                  <a14:compatExt spid="_x0000_s30788"/>
                </a:ext>
                <a:ext uri="{FF2B5EF4-FFF2-40B4-BE49-F238E27FC236}">
                  <a16:creationId xmlns:a16="http://schemas.microsoft.com/office/drawing/2014/main" id="{00000000-0008-0000-0300-00004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30789" name="Option Button 69" hidden="1">
              <a:extLst>
                <a:ext uri="{63B3BB69-23CF-44E3-9099-C40C66FF867C}">
                  <a14:compatExt spid="_x0000_s30789"/>
                </a:ext>
                <a:ext uri="{FF2B5EF4-FFF2-40B4-BE49-F238E27FC236}">
                  <a16:creationId xmlns:a16="http://schemas.microsoft.com/office/drawing/2014/main" id="{00000000-0008-0000-0300-00004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30790" name="Group Box 70" hidden="1">
              <a:extLst>
                <a:ext uri="{63B3BB69-23CF-44E3-9099-C40C66FF867C}">
                  <a14:compatExt spid="_x0000_s30790"/>
                </a:ext>
                <a:ext uri="{FF2B5EF4-FFF2-40B4-BE49-F238E27FC236}">
                  <a16:creationId xmlns:a16="http://schemas.microsoft.com/office/drawing/2014/main" id="{00000000-0008-0000-0300-00004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30791" name="Option Button 71" hidden="1">
              <a:extLst>
                <a:ext uri="{63B3BB69-23CF-44E3-9099-C40C66FF867C}">
                  <a14:compatExt spid="_x0000_s30791"/>
                </a:ext>
                <a:ext uri="{FF2B5EF4-FFF2-40B4-BE49-F238E27FC236}">
                  <a16:creationId xmlns:a16="http://schemas.microsoft.com/office/drawing/2014/main" id="{00000000-0008-0000-0300-00004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30792" name="Option Button 72" hidden="1">
              <a:extLst>
                <a:ext uri="{63B3BB69-23CF-44E3-9099-C40C66FF867C}">
                  <a14:compatExt spid="_x0000_s30792"/>
                </a:ext>
                <a:ext uri="{FF2B5EF4-FFF2-40B4-BE49-F238E27FC236}">
                  <a16:creationId xmlns:a16="http://schemas.microsoft.com/office/drawing/2014/main" id="{00000000-0008-0000-0300-00004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30793" name="Option Button 73" hidden="1">
              <a:extLst>
                <a:ext uri="{63B3BB69-23CF-44E3-9099-C40C66FF867C}">
                  <a14:compatExt spid="_x0000_s30793"/>
                </a:ext>
                <a:ext uri="{FF2B5EF4-FFF2-40B4-BE49-F238E27FC236}">
                  <a16:creationId xmlns:a16="http://schemas.microsoft.com/office/drawing/2014/main" id="{00000000-0008-0000-0300-00004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30794" name="Option Button 74" hidden="1">
              <a:extLst>
                <a:ext uri="{63B3BB69-23CF-44E3-9099-C40C66FF867C}">
                  <a14:compatExt spid="_x0000_s30794"/>
                </a:ext>
                <a:ext uri="{FF2B5EF4-FFF2-40B4-BE49-F238E27FC236}">
                  <a16:creationId xmlns:a16="http://schemas.microsoft.com/office/drawing/2014/main" id="{00000000-0008-0000-0300-00004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104775</xdr:rowOff>
        </xdr:from>
        <xdr:to>
          <xdr:col>8</xdr:col>
          <xdr:colOff>0</xdr:colOff>
          <xdr:row>40</xdr:row>
          <xdr:rowOff>466725</xdr:rowOff>
        </xdr:to>
        <xdr:sp macro="" textlink="">
          <xdr:nvSpPr>
            <xdr:cNvPr id="30795" name="Group Box 75" hidden="1">
              <a:extLst>
                <a:ext uri="{63B3BB69-23CF-44E3-9099-C40C66FF867C}">
                  <a14:compatExt spid="_x0000_s30795"/>
                </a:ext>
                <a:ext uri="{FF2B5EF4-FFF2-40B4-BE49-F238E27FC236}">
                  <a16:creationId xmlns:a16="http://schemas.microsoft.com/office/drawing/2014/main" id="{00000000-0008-0000-0300-00004B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30821" name="Option Button 101" hidden="1">
              <a:extLst>
                <a:ext uri="{63B3BB69-23CF-44E3-9099-C40C66FF867C}">
                  <a14:compatExt spid="_x0000_s30821"/>
                </a:ext>
                <a:ext uri="{FF2B5EF4-FFF2-40B4-BE49-F238E27FC236}">
                  <a16:creationId xmlns:a16="http://schemas.microsoft.com/office/drawing/2014/main" id="{00000000-0008-0000-0300-00006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30822" name="Option Button 102" hidden="1">
              <a:extLst>
                <a:ext uri="{63B3BB69-23CF-44E3-9099-C40C66FF867C}">
                  <a14:compatExt spid="_x0000_s30822"/>
                </a:ext>
                <a:ext uri="{FF2B5EF4-FFF2-40B4-BE49-F238E27FC236}">
                  <a16:creationId xmlns:a16="http://schemas.microsoft.com/office/drawing/2014/main" id="{00000000-0008-0000-0300-00006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30823" name="Option Button 103" hidden="1">
              <a:extLst>
                <a:ext uri="{63B3BB69-23CF-44E3-9099-C40C66FF867C}">
                  <a14:compatExt spid="_x0000_s30823"/>
                </a:ext>
                <a:ext uri="{FF2B5EF4-FFF2-40B4-BE49-F238E27FC236}">
                  <a16:creationId xmlns:a16="http://schemas.microsoft.com/office/drawing/2014/main" id="{00000000-0008-0000-0300-00006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30824" name="Option Button 104" hidden="1">
              <a:extLst>
                <a:ext uri="{63B3BB69-23CF-44E3-9099-C40C66FF867C}">
                  <a14:compatExt spid="_x0000_s30824"/>
                </a:ext>
                <a:ext uri="{FF2B5EF4-FFF2-40B4-BE49-F238E27FC236}">
                  <a16:creationId xmlns:a16="http://schemas.microsoft.com/office/drawing/2014/main" id="{00000000-0008-0000-0300-00006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30825" name="Group Box 105" hidden="1">
              <a:extLst>
                <a:ext uri="{63B3BB69-23CF-44E3-9099-C40C66FF867C}">
                  <a14:compatExt spid="_x0000_s30825"/>
                </a:ext>
                <a:ext uri="{FF2B5EF4-FFF2-40B4-BE49-F238E27FC236}">
                  <a16:creationId xmlns:a16="http://schemas.microsoft.com/office/drawing/2014/main" id="{00000000-0008-0000-0300-000069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30826" name="Option Button 106" hidden="1">
              <a:extLst>
                <a:ext uri="{63B3BB69-23CF-44E3-9099-C40C66FF867C}">
                  <a14:compatExt spid="_x0000_s30826"/>
                </a:ext>
                <a:ext uri="{FF2B5EF4-FFF2-40B4-BE49-F238E27FC236}">
                  <a16:creationId xmlns:a16="http://schemas.microsoft.com/office/drawing/2014/main" id="{00000000-0008-0000-0300-00006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30827" name="Option Button 107" hidden="1">
              <a:extLst>
                <a:ext uri="{63B3BB69-23CF-44E3-9099-C40C66FF867C}">
                  <a14:compatExt spid="_x0000_s30827"/>
                </a:ext>
                <a:ext uri="{FF2B5EF4-FFF2-40B4-BE49-F238E27FC236}">
                  <a16:creationId xmlns:a16="http://schemas.microsoft.com/office/drawing/2014/main" id="{00000000-0008-0000-0300-00006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30828" name="Option Button 108" hidden="1">
              <a:extLst>
                <a:ext uri="{63B3BB69-23CF-44E3-9099-C40C66FF867C}">
                  <a14:compatExt spid="_x0000_s30828"/>
                </a:ext>
                <a:ext uri="{FF2B5EF4-FFF2-40B4-BE49-F238E27FC236}">
                  <a16:creationId xmlns:a16="http://schemas.microsoft.com/office/drawing/2014/main" id="{00000000-0008-0000-0300-00006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30829" name="Option Button 109" hidden="1">
              <a:extLst>
                <a:ext uri="{63B3BB69-23CF-44E3-9099-C40C66FF867C}">
                  <a14:compatExt spid="_x0000_s30829"/>
                </a:ext>
                <a:ext uri="{FF2B5EF4-FFF2-40B4-BE49-F238E27FC236}">
                  <a16:creationId xmlns:a16="http://schemas.microsoft.com/office/drawing/2014/main" id="{00000000-0008-0000-0300-00006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30830" name="Group Box 110" hidden="1">
              <a:extLst>
                <a:ext uri="{63B3BB69-23CF-44E3-9099-C40C66FF867C}">
                  <a14:compatExt spid="_x0000_s30830"/>
                </a:ext>
                <a:ext uri="{FF2B5EF4-FFF2-40B4-BE49-F238E27FC236}">
                  <a16:creationId xmlns:a16="http://schemas.microsoft.com/office/drawing/2014/main" id="{00000000-0008-0000-0300-00006E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30848" name="Check Box 128" hidden="1">
              <a:extLst>
                <a:ext uri="{63B3BB69-23CF-44E3-9099-C40C66FF867C}">
                  <a14:compatExt spid="_x0000_s30848"/>
                </a:ext>
                <a:ext uri="{FF2B5EF4-FFF2-40B4-BE49-F238E27FC236}">
                  <a16:creationId xmlns:a16="http://schemas.microsoft.com/office/drawing/2014/main" id="{00000000-0008-0000-0300-00008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30849" name="Check Box 129" hidden="1">
              <a:extLst>
                <a:ext uri="{63B3BB69-23CF-44E3-9099-C40C66FF867C}">
                  <a14:compatExt spid="_x0000_s30849"/>
                </a:ext>
                <a:ext uri="{FF2B5EF4-FFF2-40B4-BE49-F238E27FC236}">
                  <a16:creationId xmlns:a16="http://schemas.microsoft.com/office/drawing/2014/main" id="{00000000-0008-0000-0300-00008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30850" name="Check Box 130" hidden="1">
              <a:extLst>
                <a:ext uri="{63B3BB69-23CF-44E3-9099-C40C66FF867C}">
                  <a14:compatExt spid="_x0000_s30850"/>
                </a:ext>
                <a:ext uri="{FF2B5EF4-FFF2-40B4-BE49-F238E27FC236}">
                  <a16:creationId xmlns:a16="http://schemas.microsoft.com/office/drawing/2014/main" id="{00000000-0008-0000-0300-00008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30851" name="Check Box 131" hidden="1">
              <a:extLst>
                <a:ext uri="{63B3BB69-23CF-44E3-9099-C40C66FF867C}">
                  <a14:compatExt spid="_x0000_s30851"/>
                </a:ext>
                <a:ext uri="{FF2B5EF4-FFF2-40B4-BE49-F238E27FC236}">
                  <a16:creationId xmlns:a16="http://schemas.microsoft.com/office/drawing/2014/main" id="{00000000-0008-0000-0300-00008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30852" name="Check Box 132" hidden="1">
              <a:extLst>
                <a:ext uri="{63B3BB69-23CF-44E3-9099-C40C66FF867C}">
                  <a14:compatExt spid="_x0000_s30852"/>
                </a:ext>
                <a:ext uri="{FF2B5EF4-FFF2-40B4-BE49-F238E27FC236}">
                  <a16:creationId xmlns:a16="http://schemas.microsoft.com/office/drawing/2014/main" id="{00000000-0008-0000-0300-00008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30853" name="Check Box 133" hidden="1">
              <a:extLst>
                <a:ext uri="{63B3BB69-23CF-44E3-9099-C40C66FF867C}">
                  <a14:compatExt spid="_x0000_s30853"/>
                </a:ext>
                <a:ext uri="{FF2B5EF4-FFF2-40B4-BE49-F238E27FC236}">
                  <a16:creationId xmlns:a16="http://schemas.microsoft.com/office/drawing/2014/main" id="{00000000-0008-0000-0300-00008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30854" name="Check Box 134" hidden="1">
              <a:extLst>
                <a:ext uri="{63B3BB69-23CF-44E3-9099-C40C66FF867C}">
                  <a14:compatExt spid="_x0000_s30854"/>
                </a:ext>
                <a:ext uri="{FF2B5EF4-FFF2-40B4-BE49-F238E27FC236}">
                  <a16:creationId xmlns:a16="http://schemas.microsoft.com/office/drawing/2014/main" id="{00000000-0008-0000-0300-00008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30855" name="Check Box 135" hidden="1">
              <a:extLst>
                <a:ext uri="{63B3BB69-23CF-44E3-9099-C40C66FF867C}">
                  <a14:compatExt spid="_x0000_s30855"/>
                </a:ext>
                <a:ext uri="{FF2B5EF4-FFF2-40B4-BE49-F238E27FC236}">
                  <a16:creationId xmlns:a16="http://schemas.microsoft.com/office/drawing/2014/main" id="{00000000-0008-0000-0300-00008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30856" name="Check Box 136" hidden="1">
              <a:extLst>
                <a:ext uri="{63B3BB69-23CF-44E3-9099-C40C66FF867C}">
                  <a14:compatExt spid="_x0000_s30856"/>
                </a:ext>
                <a:ext uri="{FF2B5EF4-FFF2-40B4-BE49-F238E27FC236}">
                  <a16:creationId xmlns:a16="http://schemas.microsoft.com/office/drawing/2014/main" id="{00000000-0008-0000-0300-00008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30857" name="Check Box 137" hidden="1">
              <a:extLst>
                <a:ext uri="{63B3BB69-23CF-44E3-9099-C40C66FF867C}">
                  <a14:compatExt spid="_x0000_s30857"/>
                </a:ext>
                <a:ext uri="{FF2B5EF4-FFF2-40B4-BE49-F238E27FC236}">
                  <a16:creationId xmlns:a16="http://schemas.microsoft.com/office/drawing/2014/main" id="{00000000-0008-0000-0300-00008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30858" name="Check Box 138" hidden="1">
              <a:extLst>
                <a:ext uri="{63B3BB69-23CF-44E3-9099-C40C66FF867C}">
                  <a14:compatExt spid="_x0000_s30858"/>
                </a:ext>
                <a:ext uri="{FF2B5EF4-FFF2-40B4-BE49-F238E27FC236}">
                  <a16:creationId xmlns:a16="http://schemas.microsoft.com/office/drawing/2014/main" id="{00000000-0008-0000-0300-00008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30859" name="Check Box 139" hidden="1">
              <a:extLst>
                <a:ext uri="{63B3BB69-23CF-44E3-9099-C40C66FF867C}">
                  <a14:compatExt spid="_x0000_s30859"/>
                </a:ext>
                <a:ext uri="{FF2B5EF4-FFF2-40B4-BE49-F238E27FC236}">
                  <a16:creationId xmlns:a16="http://schemas.microsoft.com/office/drawing/2014/main" id="{00000000-0008-0000-0300-00008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30860" name="Check Box 140" hidden="1">
              <a:extLst>
                <a:ext uri="{63B3BB69-23CF-44E3-9099-C40C66FF867C}">
                  <a14:compatExt spid="_x0000_s30860"/>
                </a:ext>
                <a:ext uri="{FF2B5EF4-FFF2-40B4-BE49-F238E27FC236}">
                  <a16:creationId xmlns:a16="http://schemas.microsoft.com/office/drawing/2014/main" id="{00000000-0008-0000-0300-00008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30861" name="Check Box 141" hidden="1">
              <a:extLst>
                <a:ext uri="{63B3BB69-23CF-44E3-9099-C40C66FF867C}">
                  <a14:compatExt spid="_x0000_s30861"/>
                </a:ext>
                <a:ext uri="{FF2B5EF4-FFF2-40B4-BE49-F238E27FC236}">
                  <a16:creationId xmlns:a16="http://schemas.microsoft.com/office/drawing/2014/main" id="{00000000-0008-0000-0300-00008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30862" name="Check Box 142" hidden="1">
              <a:extLst>
                <a:ext uri="{63B3BB69-23CF-44E3-9099-C40C66FF867C}">
                  <a14:compatExt spid="_x0000_s30862"/>
                </a:ext>
                <a:ext uri="{FF2B5EF4-FFF2-40B4-BE49-F238E27FC236}">
                  <a16:creationId xmlns:a16="http://schemas.microsoft.com/office/drawing/2014/main" id="{00000000-0008-0000-0300-00008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30863" name="Check Box 143" hidden="1">
              <a:extLst>
                <a:ext uri="{63B3BB69-23CF-44E3-9099-C40C66FF867C}">
                  <a14:compatExt spid="_x0000_s30863"/>
                </a:ext>
                <a:ext uri="{FF2B5EF4-FFF2-40B4-BE49-F238E27FC236}">
                  <a16:creationId xmlns:a16="http://schemas.microsoft.com/office/drawing/2014/main" id="{00000000-0008-0000-0300-00008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30864" name="Check Box 144" hidden="1">
              <a:extLst>
                <a:ext uri="{63B3BB69-23CF-44E3-9099-C40C66FF867C}">
                  <a14:compatExt spid="_x0000_s30864"/>
                </a:ext>
                <a:ext uri="{FF2B5EF4-FFF2-40B4-BE49-F238E27FC236}">
                  <a16:creationId xmlns:a16="http://schemas.microsoft.com/office/drawing/2014/main" id="{00000000-0008-0000-0300-00009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30865" name="Check Box 145" hidden="1">
              <a:extLst>
                <a:ext uri="{63B3BB69-23CF-44E3-9099-C40C66FF867C}">
                  <a14:compatExt spid="_x0000_s30865"/>
                </a:ext>
                <a:ext uri="{FF2B5EF4-FFF2-40B4-BE49-F238E27FC236}">
                  <a16:creationId xmlns:a16="http://schemas.microsoft.com/office/drawing/2014/main" id="{00000000-0008-0000-0300-00009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30866" name="Check Box 146" hidden="1">
              <a:extLst>
                <a:ext uri="{63B3BB69-23CF-44E3-9099-C40C66FF867C}">
                  <a14:compatExt spid="_x0000_s30866"/>
                </a:ext>
                <a:ext uri="{FF2B5EF4-FFF2-40B4-BE49-F238E27FC236}">
                  <a16:creationId xmlns:a16="http://schemas.microsoft.com/office/drawing/2014/main" id="{00000000-0008-0000-0300-00009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30867" name="Check Box 147" hidden="1">
              <a:extLst>
                <a:ext uri="{63B3BB69-23CF-44E3-9099-C40C66FF867C}">
                  <a14:compatExt spid="_x0000_s30867"/>
                </a:ext>
                <a:ext uri="{FF2B5EF4-FFF2-40B4-BE49-F238E27FC236}">
                  <a16:creationId xmlns:a16="http://schemas.microsoft.com/office/drawing/2014/main" id="{00000000-0008-0000-0300-00009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30868" name="Check Box 148" hidden="1">
              <a:extLst>
                <a:ext uri="{63B3BB69-23CF-44E3-9099-C40C66FF867C}">
                  <a14:compatExt spid="_x0000_s30868"/>
                </a:ext>
                <a:ext uri="{FF2B5EF4-FFF2-40B4-BE49-F238E27FC236}">
                  <a16:creationId xmlns:a16="http://schemas.microsoft.com/office/drawing/2014/main" id="{00000000-0008-0000-0300-00009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30869" name="Check Box 149" hidden="1">
              <a:extLst>
                <a:ext uri="{63B3BB69-23CF-44E3-9099-C40C66FF867C}">
                  <a14:compatExt spid="_x0000_s30869"/>
                </a:ext>
                <a:ext uri="{FF2B5EF4-FFF2-40B4-BE49-F238E27FC236}">
                  <a16:creationId xmlns:a16="http://schemas.microsoft.com/office/drawing/2014/main" id="{00000000-0008-0000-0300-00009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30870" name="Check Box 150" hidden="1">
              <a:extLst>
                <a:ext uri="{63B3BB69-23CF-44E3-9099-C40C66FF867C}">
                  <a14:compatExt spid="_x0000_s30870"/>
                </a:ext>
                <a:ext uri="{FF2B5EF4-FFF2-40B4-BE49-F238E27FC236}">
                  <a16:creationId xmlns:a16="http://schemas.microsoft.com/office/drawing/2014/main" id="{00000000-0008-0000-0300-00009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30871" name="Check Box 151" hidden="1">
              <a:extLst>
                <a:ext uri="{63B3BB69-23CF-44E3-9099-C40C66FF867C}">
                  <a14:compatExt spid="_x0000_s30871"/>
                </a:ext>
                <a:ext uri="{FF2B5EF4-FFF2-40B4-BE49-F238E27FC236}">
                  <a16:creationId xmlns:a16="http://schemas.microsoft.com/office/drawing/2014/main" id="{00000000-0008-0000-0300-00009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30872" name="Check Box 152" hidden="1">
              <a:extLst>
                <a:ext uri="{63B3BB69-23CF-44E3-9099-C40C66FF867C}">
                  <a14:compatExt spid="_x0000_s30872"/>
                </a:ext>
                <a:ext uri="{FF2B5EF4-FFF2-40B4-BE49-F238E27FC236}">
                  <a16:creationId xmlns:a16="http://schemas.microsoft.com/office/drawing/2014/main" id="{00000000-0008-0000-0300-00009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30873" name="Check Box 153" hidden="1">
              <a:extLst>
                <a:ext uri="{63B3BB69-23CF-44E3-9099-C40C66FF867C}">
                  <a14:compatExt spid="_x0000_s30873"/>
                </a:ext>
                <a:ext uri="{FF2B5EF4-FFF2-40B4-BE49-F238E27FC236}">
                  <a16:creationId xmlns:a16="http://schemas.microsoft.com/office/drawing/2014/main" id="{00000000-0008-0000-0300-00009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30874" name="Check Box 154" hidden="1">
              <a:extLst>
                <a:ext uri="{63B3BB69-23CF-44E3-9099-C40C66FF867C}">
                  <a14:compatExt spid="_x0000_s30874"/>
                </a:ext>
                <a:ext uri="{FF2B5EF4-FFF2-40B4-BE49-F238E27FC236}">
                  <a16:creationId xmlns:a16="http://schemas.microsoft.com/office/drawing/2014/main" id="{00000000-0008-0000-0300-00009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30875" name="Check Box 155" hidden="1">
              <a:extLst>
                <a:ext uri="{63B3BB69-23CF-44E3-9099-C40C66FF867C}">
                  <a14:compatExt spid="_x0000_s30875"/>
                </a:ext>
                <a:ext uri="{FF2B5EF4-FFF2-40B4-BE49-F238E27FC236}">
                  <a16:creationId xmlns:a16="http://schemas.microsoft.com/office/drawing/2014/main" id="{00000000-0008-0000-0300-00009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30876" name="Check Box 156" hidden="1">
              <a:extLst>
                <a:ext uri="{63B3BB69-23CF-44E3-9099-C40C66FF867C}">
                  <a14:compatExt spid="_x0000_s30876"/>
                </a:ext>
                <a:ext uri="{FF2B5EF4-FFF2-40B4-BE49-F238E27FC236}">
                  <a16:creationId xmlns:a16="http://schemas.microsoft.com/office/drawing/2014/main" id="{00000000-0008-0000-0300-00009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30877" name="Check Box 157" hidden="1">
              <a:extLst>
                <a:ext uri="{63B3BB69-23CF-44E3-9099-C40C66FF867C}">
                  <a14:compatExt spid="_x0000_s30877"/>
                </a:ext>
                <a:ext uri="{FF2B5EF4-FFF2-40B4-BE49-F238E27FC236}">
                  <a16:creationId xmlns:a16="http://schemas.microsoft.com/office/drawing/2014/main" id="{00000000-0008-0000-0300-00009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30878" name="Check Box 158" hidden="1">
              <a:extLst>
                <a:ext uri="{63B3BB69-23CF-44E3-9099-C40C66FF867C}">
                  <a14:compatExt spid="_x0000_s30878"/>
                </a:ext>
                <a:ext uri="{FF2B5EF4-FFF2-40B4-BE49-F238E27FC236}">
                  <a16:creationId xmlns:a16="http://schemas.microsoft.com/office/drawing/2014/main" id="{00000000-0008-0000-0300-00009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30879" name="Check Box 159" hidden="1">
              <a:extLst>
                <a:ext uri="{63B3BB69-23CF-44E3-9099-C40C66FF867C}">
                  <a14:compatExt spid="_x0000_s30879"/>
                </a:ext>
                <a:ext uri="{FF2B5EF4-FFF2-40B4-BE49-F238E27FC236}">
                  <a16:creationId xmlns:a16="http://schemas.microsoft.com/office/drawing/2014/main" id="{00000000-0008-0000-0300-00009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30880" name="Check Box 160" hidden="1">
              <a:extLst>
                <a:ext uri="{63B3BB69-23CF-44E3-9099-C40C66FF867C}">
                  <a14:compatExt spid="_x0000_s30880"/>
                </a:ext>
                <a:ext uri="{FF2B5EF4-FFF2-40B4-BE49-F238E27FC236}">
                  <a16:creationId xmlns:a16="http://schemas.microsoft.com/office/drawing/2014/main" id="{00000000-0008-0000-0300-0000A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30881" name="Check Box 161" hidden="1">
              <a:extLst>
                <a:ext uri="{63B3BB69-23CF-44E3-9099-C40C66FF867C}">
                  <a14:compatExt spid="_x0000_s30881"/>
                </a:ext>
                <a:ext uri="{FF2B5EF4-FFF2-40B4-BE49-F238E27FC236}">
                  <a16:creationId xmlns:a16="http://schemas.microsoft.com/office/drawing/2014/main" id="{00000000-0008-0000-0300-0000A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30882" name="Check Box 162" hidden="1">
              <a:extLst>
                <a:ext uri="{63B3BB69-23CF-44E3-9099-C40C66FF867C}">
                  <a14:compatExt spid="_x0000_s30882"/>
                </a:ext>
                <a:ext uri="{FF2B5EF4-FFF2-40B4-BE49-F238E27FC236}">
                  <a16:creationId xmlns:a16="http://schemas.microsoft.com/office/drawing/2014/main" id="{00000000-0008-0000-0300-0000A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30883" name="Check Box 163" hidden="1">
              <a:extLst>
                <a:ext uri="{63B3BB69-23CF-44E3-9099-C40C66FF867C}">
                  <a14:compatExt spid="_x0000_s30883"/>
                </a:ext>
                <a:ext uri="{FF2B5EF4-FFF2-40B4-BE49-F238E27FC236}">
                  <a16:creationId xmlns:a16="http://schemas.microsoft.com/office/drawing/2014/main" id="{00000000-0008-0000-0300-0000A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30884" name="Check Box 164" hidden="1">
              <a:extLst>
                <a:ext uri="{63B3BB69-23CF-44E3-9099-C40C66FF867C}">
                  <a14:compatExt spid="_x0000_s30884"/>
                </a:ext>
                <a:ext uri="{FF2B5EF4-FFF2-40B4-BE49-F238E27FC236}">
                  <a16:creationId xmlns:a16="http://schemas.microsoft.com/office/drawing/2014/main" id="{00000000-0008-0000-0300-0000A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30885" name="Check Box 165" hidden="1">
              <a:extLst>
                <a:ext uri="{63B3BB69-23CF-44E3-9099-C40C66FF867C}">
                  <a14:compatExt spid="_x0000_s30885"/>
                </a:ext>
                <a:ext uri="{FF2B5EF4-FFF2-40B4-BE49-F238E27FC236}">
                  <a16:creationId xmlns:a16="http://schemas.microsoft.com/office/drawing/2014/main" id="{00000000-0008-0000-0300-0000A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30886" name="Check Box 166" hidden="1">
              <a:extLst>
                <a:ext uri="{63B3BB69-23CF-44E3-9099-C40C66FF867C}">
                  <a14:compatExt spid="_x0000_s30886"/>
                </a:ext>
                <a:ext uri="{FF2B5EF4-FFF2-40B4-BE49-F238E27FC236}">
                  <a16:creationId xmlns:a16="http://schemas.microsoft.com/office/drawing/2014/main" id="{00000000-0008-0000-0300-0000A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30887" name="Check Box 167" hidden="1">
              <a:extLst>
                <a:ext uri="{63B3BB69-23CF-44E3-9099-C40C66FF867C}">
                  <a14:compatExt spid="_x0000_s30887"/>
                </a:ext>
                <a:ext uri="{FF2B5EF4-FFF2-40B4-BE49-F238E27FC236}">
                  <a16:creationId xmlns:a16="http://schemas.microsoft.com/office/drawing/2014/main" id="{00000000-0008-0000-0300-0000A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30888" name="Check Box 168" hidden="1">
              <a:extLst>
                <a:ext uri="{63B3BB69-23CF-44E3-9099-C40C66FF867C}">
                  <a14:compatExt spid="_x0000_s30888"/>
                </a:ext>
                <a:ext uri="{FF2B5EF4-FFF2-40B4-BE49-F238E27FC236}">
                  <a16:creationId xmlns:a16="http://schemas.microsoft.com/office/drawing/2014/main" id="{00000000-0008-0000-0300-0000A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30889" name="Check Box 169" hidden="1">
              <a:extLst>
                <a:ext uri="{63B3BB69-23CF-44E3-9099-C40C66FF867C}">
                  <a14:compatExt spid="_x0000_s30889"/>
                </a:ext>
                <a:ext uri="{FF2B5EF4-FFF2-40B4-BE49-F238E27FC236}">
                  <a16:creationId xmlns:a16="http://schemas.microsoft.com/office/drawing/2014/main" id="{00000000-0008-0000-0300-0000A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30890" name="Check Box 170" hidden="1">
              <a:extLst>
                <a:ext uri="{63B3BB69-23CF-44E3-9099-C40C66FF867C}">
                  <a14:compatExt spid="_x0000_s30890"/>
                </a:ext>
                <a:ext uri="{FF2B5EF4-FFF2-40B4-BE49-F238E27FC236}">
                  <a16:creationId xmlns:a16="http://schemas.microsoft.com/office/drawing/2014/main" id="{00000000-0008-0000-0300-0000A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30891" name="Check Box 171" hidden="1">
              <a:extLst>
                <a:ext uri="{63B3BB69-23CF-44E3-9099-C40C66FF867C}">
                  <a14:compatExt spid="_x0000_s30891"/>
                </a:ext>
                <a:ext uri="{FF2B5EF4-FFF2-40B4-BE49-F238E27FC236}">
                  <a16:creationId xmlns:a16="http://schemas.microsoft.com/office/drawing/2014/main" id="{00000000-0008-0000-0300-0000A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30892" name="Check Box 172" hidden="1">
              <a:extLst>
                <a:ext uri="{63B3BB69-23CF-44E3-9099-C40C66FF867C}">
                  <a14:compatExt spid="_x0000_s30892"/>
                </a:ext>
                <a:ext uri="{FF2B5EF4-FFF2-40B4-BE49-F238E27FC236}">
                  <a16:creationId xmlns:a16="http://schemas.microsoft.com/office/drawing/2014/main" id="{00000000-0008-0000-0300-0000A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31745" name="Option Button 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31746" name="Option Button 2"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31747" name="Option Button 3" hidden="1">
              <a:extLst>
                <a:ext uri="{63B3BB69-23CF-44E3-9099-C40C66FF867C}">
                  <a14:compatExt spid="_x0000_s31747"/>
                </a:ext>
                <a:ext uri="{FF2B5EF4-FFF2-40B4-BE49-F238E27FC236}">
                  <a16:creationId xmlns:a16="http://schemas.microsoft.com/office/drawing/2014/main" id="{00000000-0008-0000-04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31748" name="Option Button 4" hidden="1">
              <a:extLst>
                <a:ext uri="{63B3BB69-23CF-44E3-9099-C40C66FF867C}">
                  <a14:compatExt spid="_x0000_s31748"/>
                </a:ext>
                <a:ext uri="{FF2B5EF4-FFF2-40B4-BE49-F238E27FC236}">
                  <a16:creationId xmlns:a16="http://schemas.microsoft.com/office/drawing/2014/main" id="{00000000-0008-0000-04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31749" name="Option Button 5" hidden="1">
              <a:extLst>
                <a:ext uri="{63B3BB69-23CF-44E3-9099-C40C66FF867C}">
                  <a14:compatExt spid="_x0000_s31749"/>
                </a:ext>
                <a:ext uri="{FF2B5EF4-FFF2-40B4-BE49-F238E27FC236}">
                  <a16:creationId xmlns:a16="http://schemas.microsoft.com/office/drawing/2014/main" id="{00000000-0008-0000-04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31750" name="Option Button 6" hidden="1">
              <a:extLst>
                <a:ext uri="{63B3BB69-23CF-44E3-9099-C40C66FF867C}">
                  <a14:compatExt spid="_x0000_s31750"/>
                </a:ext>
                <a:ext uri="{FF2B5EF4-FFF2-40B4-BE49-F238E27FC236}">
                  <a16:creationId xmlns:a16="http://schemas.microsoft.com/office/drawing/2014/main" id="{00000000-0008-0000-04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31751" name="Option Button 7" hidden="1">
              <a:extLst>
                <a:ext uri="{63B3BB69-23CF-44E3-9099-C40C66FF867C}">
                  <a14:compatExt spid="_x0000_s31751"/>
                </a:ext>
                <a:ext uri="{FF2B5EF4-FFF2-40B4-BE49-F238E27FC236}">
                  <a16:creationId xmlns:a16="http://schemas.microsoft.com/office/drawing/2014/main" id="{00000000-0008-0000-04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31752" name="Option Button 8" hidden="1">
              <a:extLst>
                <a:ext uri="{63B3BB69-23CF-44E3-9099-C40C66FF867C}">
                  <a14:compatExt spid="_x0000_s31752"/>
                </a:ext>
                <a:ext uri="{FF2B5EF4-FFF2-40B4-BE49-F238E27FC236}">
                  <a16:creationId xmlns:a16="http://schemas.microsoft.com/office/drawing/2014/main" id="{00000000-0008-0000-04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31757" name="Option Button 13" hidden="1">
              <a:extLst>
                <a:ext uri="{63B3BB69-23CF-44E3-9099-C40C66FF867C}">
                  <a14:compatExt spid="_x0000_s31757"/>
                </a:ext>
                <a:ext uri="{FF2B5EF4-FFF2-40B4-BE49-F238E27FC236}">
                  <a16:creationId xmlns:a16="http://schemas.microsoft.com/office/drawing/2014/main" id="{00000000-0008-0000-04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31758" name="Option Button 14" hidden="1">
              <a:extLst>
                <a:ext uri="{63B3BB69-23CF-44E3-9099-C40C66FF867C}">
                  <a14:compatExt spid="_x0000_s31758"/>
                </a:ext>
                <a:ext uri="{FF2B5EF4-FFF2-40B4-BE49-F238E27FC236}">
                  <a16:creationId xmlns:a16="http://schemas.microsoft.com/office/drawing/2014/main" id="{00000000-0008-0000-04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31759" name="Option Button 15" hidden="1">
              <a:extLst>
                <a:ext uri="{63B3BB69-23CF-44E3-9099-C40C66FF867C}">
                  <a14:compatExt spid="_x0000_s31759"/>
                </a:ext>
                <a:ext uri="{FF2B5EF4-FFF2-40B4-BE49-F238E27FC236}">
                  <a16:creationId xmlns:a16="http://schemas.microsoft.com/office/drawing/2014/main" id="{00000000-0008-0000-04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31760" name="Option Button 16" hidden="1">
              <a:extLst>
                <a:ext uri="{63B3BB69-23CF-44E3-9099-C40C66FF867C}">
                  <a14:compatExt spid="_x0000_s31760"/>
                </a:ext>
                <a:ext uri="{FF2B5EF4-FFF2-40B4-BE49-F238E27FC236}">
                  <a16:creationId xmlns:a16="http://schemas.microsoft.com/office/drawing/2014/main" id="{00000000-0008-0000-04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31761" name="Group Box 17" hidden="1">
              <a:extLst>
                <a:ext uri="{63B3BB69-23CF-44E3-9099-C40C66FF867C}">
                  <a14:compatExt spid="_x0000_s31761"/>
                </a:ext>
                <a:ext uri="{FF2B5EF4-FFF2-40B4-BE49-F238E27FC236}">
                  <a16:creationId xmlns:a16="http://schemas.microsoft.com/office/drawing/2014/main" id="{00000000-0008-0000-0400-00001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31763" name="Group Box 19" hidden="1">
              <a:extLst>
                <a:ext uri="{63B3BB69-23CF-44E3-9099-C40C66FF867C}">
                  <a14:compatExt spid="_x0000_s31763"/>
                </a:ext>
                <a:ext uri="{FF2B5EF4-FFF2-40B4-BE49-F238E27FC236}">
                  <a16:creationId xmlns:a16="http://schemas.microsoft.com/office/drawing/2014/main" id="{00000000-0008-0000-0400-00001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31764" name="Option Button 20" hidden="1">
              <a:extLst>
                <a:ext uri="{63B3BB69-23CF-44E3-9099-C40C66FF867C}">
                  <a14:compatExt spid="_x0000_s31764"/>
                </a:ext>
                <a:ext uri="{FF2B5EF4-FFF2-40B4-BE49-F238E27FC236}">
                  <a16:creationId xmlns:a16="http://schemas.microsoft.com/office/drawing/2014/main" id="{00000000-0008-0000-04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31765" name="Option Button 21" hidden="1">
              <a:extLst>
                <a:ext uri="{63B3BB69-23CF-44E3-9099-C40C66FF867C}">
                  <a14:compatExt spid="_x0000_s31765"/>
                </a:ext>
                <a:ext uri="{FF2B5EF4-FFF2-40B4-BE49-F238E27FC236}">
                  <a16:creationId xmlns:a16="http://schemas.microsoft.com/office/drawing/2014/main" id="{00000000-0008-0000-04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31766" name="Option Button 22" hidden="1">
              <a:extLst>
                <a:ext uri="{63B3BB69-23CF-44E3-9099-C40C66FF867C}">
                  <a14:compatExt spid="_x0000_s31766"/>
                </a:ext>
                <a:ext uri="{FF2B5EF4-FFF2-40B4-BE49-F238E27FC236}">
                  <a16:creationId xmlns:a16="http://schemas.microsoft.com/office/drawing/2014/main" id="{00000000-0008-0000-04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31767" name="Option Button 23" hidden="1">
              <a:extLst>
                <a:ext uri="{63B3BB69-23CF-44E3-9099-C40C66FF867C}">
                  <a14:compatExt spid="_x0000_s31767"/>
                </a:ext>
                <a:ext uri="{FF2B5EF4-FFF2-40B4-BE49-F238E27FC236}">
                  <a16:creationId xmlns:a16="http://schemas.microsoft.com/office/drawing/2014/main" id="{00000000-0008-0000-04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31768" name="Group Box 24" hidden="1">
              <a:extLst>
                <a:ext uri="{63B3BB69-23CF-44E3-9099-C40C66FF867C}">
                  <a14:compatExt spid="_x0000_s31768"/>
                </a:ext>
                <a:ext uri="{FF2B5EF4-FFF2-40B4-BE49-F238E27FC236}">
                  <a16:creationId xmlns:a16="http://schemas.microsoft.com/office/drawing/2014/main" id="{00000000-0008-0000-0400-00001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31769" name="Group Box 25" hidden="1">
              <a:extLst>
                <a:ext uri="{63B3BB69-23CF-44E3-9099-C40C66FF867C}">
                  <a14:compatExt spid="_x0000_s31769"/>
                </a:ext>
                <a:ext uri="{FF2B5EF4-FFF2-40B4-BE49-F238E27FC236}">
                  <a16:creationId xmlns:a16="http://schemas.microsoft.com/office/drawing/2014/main" id="{00000000-0008-0000-0400-00001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31770" name="Option Button 26" hidden="1">
              <a:extLst>
                <a:ext uri="{63B3BB69-23CF-44E3-9099-C40C66FF867C}">
                  <a14:compatExt spid="_x0000_s31770"/>
                </a:ext>
                <a:ext uri="{FF2B5EF4-FFF2-40B4-BE49-F238E27FC236}">
                  <a16:creationId xmlns:a16="http://schemas.microsoft.com/office/drawing/2014/main" id="{00000000-0008-0000-04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31771" name="Option Button 27" hidden="1">
              <a:extLst>
                <a:ext uri="{63B3BB69-23CF-44E3-9099-C40C66FF867C}">
                  <a14:compatExt spid="_x0000_s31771"/>
                </a:ext>
                <a:ext uri="{FF2B5EF4-FFF2-40B4-BE49-F238E27FC236}">
                  <a16:creationId xmlns:a16="http://schemas.microsoft.com/office/drawing/2014/main" id="{00000000-0008-0000-04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31772" name="Option Button 28" hidden="1">
              <a:extLst>
                <a:ext uri="{63B3BB69-23CF-44E3-9099-C40C66FF867C}">
                  <a14:compatExt spid="_x0000_s31772"/>
                </a:ext>
                <a:ext uri="{FF2B5EF4-FFF2-40B4-BE49-F238E27FC236}">
                  <a16:creationId xmlns:a16="http://schemas.microsoft.com/office/drawing/2014/main" id="{00000000-0008-0000-04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31773" name="Option Button 29" hidden="1">
              <a:extLst>
                <a:ext uri="{63B3BB69-23CF-44E3-9099-C40C66FF867C}">
                  <a14:compatExt spid="_x0000_s31773"/>
                </a:ext>
                <a:ext uri="{FF2B5EF4-FFF2-40B4-BE49-F238E27FC236}">
                  <a16:creationId xmlns:a16="http://schemas.microsoft.com/office/drawing/2014/main" id="{00000000-0008-0000-04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31774" name="Group Box 30" hidden="1">
              <a:extLst>
                <a:ext uri="{63B3BB69-23CF-44E3-9099-C40C66FF867C}">
                  <a14:compatExt spid="_x0000_s31774"/>
                </a:ext>
                <a:ext uri="{FF2B5EF4-FFF2-40B4-BE49-F238E27FC236}">
                  <a16:creationId xmlns:a16="http://schemas.microsoft.com/office/drawing/2014/main" id="{00000000-0008-0000-0400-00001E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31775" name="Option Button 31" hidden="1">
              <a:extLst>
                <a:ext uri="{63B3BB69-23CF-44E3-9099-C40C66FF867C}">
                  <a14:compatExt spid="_x0000_s31775"/>
                </a:ext>
                <a:ext uri="{FF2B5EF4-FFF2-40B4-BE49-F238E27FC236}">
                  <a16:creationId xmlns:a16="http://schemas.microsoft.com/office/drawing/2014/main" id="{00000000-0008-0000-04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31776" name="Option Button 32" hidden="1">
              <a:extLst>
                <a:ext uri="{63B3BB69-23CF-44E3-9099-C40C66FF867C}">
                  <a14:compatExt spid="_x0000_s31776"/>
                </a:ext>
                <a:ext uri="{FF2B5EF4-FFF2-40B4-BE49-F238E27FC236}">
                  <a16:creationId xmlns:a16="http://schemas.microsoft.com/office/drawing/2014/main" id="{00000000-0008-0000-04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31777" name="Option Button 33" hidden="1">
              <a:extLst>
                <a:ext uri="{63B3BB69-23CF-44E3-9099-C40C66FF867C}">
                  <a14:compatExt spid="_x0000_s31777"/>
                </a:ext>
                <a:ext uri="{FF2B5EF4-FFF2-40B4-BE49-F238E27FC236}">
                  <a16:creationId xmlns:a16="http://schemas.microsoft.com/office/drawing/2014/main" id="{00000000-0008-0000-04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31778" name="Option Button 34" hidden="1">
              <a:extLst>
                <a:ext uri="{63B3BB69-23CF-44E3-9099-C40C66FF867C}">
                  <a14:compatExt spid="_x0000_s31778"/>
                </a:ext>
                <a:ext uri="{FF2B5EF4-FFF2-40B4-BE49-F238E27FC236}">
                  <a16:creationId xmlns:a16="http://schemas.microsoft.com/office/drawing/2014/main" id="{00000000-0008-0000-04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31779" name="Group Box 35" hidden="1">
              <a:extLst>
                <a:ext uri="{63B3BB69-23CF-44E3-9099-C40C66FF867C}">
                  <a14:compatExt spid="_x0000_s31779"/>
                </a:ext>
                <a:ext uri="{FF2B5EF4-FFF2-40B4-BE49-F238E27FC236}">
                  <a16:creationId xmlns:a16="http://schemas.microsoft.com/office/drawing/2014/main" id="{00000000-0008-0000-0400-00002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31780" name="Option Button 36" hidden="1">
              <a:extLst>
                <a:ext uri="{63B3BB69-23CF-44E3-9099-C40C66FF867C}">
                  <a14:compatExt spid="_x0000_s31780"/>
                </a:ext>
                <a:ext uri="{FF2B5EF4-FFF2-40B4-BE49-F238E27FC236}">
                  <a16:creationId xmlns:a16="http://schemas.microsoft.com/office/drawing/2014/main" id="{00000000-0008-0000-04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31781" name="Option Button 37" hidden="1">
              <a:extLst>
                <a:ext uri="{63B3BB69-23CF-44E3-9099-C40C66FF867C}">
                  <a14:compatExt spid="_x0000_s31781"/>
                </a:ext>
                <a:ext uri="{FF2B5EF4-FFF2-40B4-BE49-F238E27FC236}">
                  <a16:creationId xmlns:a16="http://schemas.microsoft.com/office/drawing/2014/main" id="{00000000-0008-0000-04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31782" name="Option Button 38" hidden="1">
              <a:extLst>
                <a:ext uri="{63B3BB69-23CF-44E3-9099-C40C66FF867C}">
                  <a14:compatExt spid="_x0000_s31782"/>
                </a:ext>
                <a:ext uri="{FF2B5EF4-FFF2-40B4-BE49-F238E27FC236}">
                  <a16:creationId xmlns:a16="http://schemas.microsoft.com/office/drawing/2014/main" id="{00000000-0008-0000-04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31783" name="Option Button 39" hidden="1">
              <a:extLst>
                <a:ext uri="{63B3BB69-23CF-44E3-9099-C40C66FF867C}">
                  <a14:compatExt spid="_x0000_s31783"/>
                </a:ext>
                <a:ext uri="{FF2B5EF4-FFF2-40B4-BE49-F238E27FC236}">
                  <a16:creationId xmlns:a16="http://schemas.microsoft.com/office/drawing/2014/main" id="{00000000-0008-0000-04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31784" name="Group Box 40" hidden="1">
              <a:extLst>
                <a:ext uri="{63B3BB69-23CF-44E3-9099-C40C66FF867C}">
                  <a14:compatExt spid="_x0000_s31784"/>
                </a:ext>
                <a:ext uri="{FF2B5EF4-FFF2-40B4-BE49-F238E27FC236}">
                  <a16:creationId xmlns:a16="http://schemas.microsoft.com/office/drawing/2014/main" id="{00000000-0008-0000-0400-00002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31785" name="Option Button 41" hidden="1">
              <a:extLst>
                <a:ext uri="{63B3BB69-23CF-44E3-9099-C40C66FF867C}">
                  <a14:compatExt spid="_x0000_s31785"/>
                </a:ext>
                <a:ext uri="{FF2B5EF4-FFF2-40B4-BE49-F238E27FC236}">
                  <a16:creationId xmlns:a16="http://schemas.microsoft.com/office/drawing/2014/main" id="{00000000-0008-0000-04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31786" name="Option Button 42" hidden="1">
              <a:extLst>
                <a:ext uri="{63B3BB69-23CF-44E3-9099-C40C66FF867C}">
                  <a14:compatExt spid="_x0000_s31786"/>
                </a:ext>
                <a:ext uri="{FF2B5EF4-FFF2-40B4-BE49-F238E27FC236}">
                  <a16:creationId xmlns:a16="http://schemas.microsoft.com/office/drawing/2014/main" id="{00000000-0008-0000-04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31787" name="Option Button 43" hidden="1">
              <a:extLst>
                <a:ext uri="{63B3BB69-23CF-44E3-9099-C40C66FF867C}">
                  <a14:compatExt spid="_x0000_s31787"/>
                </a:ext>
                <a:ext uri="{FF2B5EF4-FFF2-40B4-BE49-F238E27FC236}">
                  <a16:creationId xmlns:a16="http://schemas.microsoft.com/office/drawing/2014/main" id="{00000000-0008-0000-04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31788" name="Option Button 44" hidden="1">
              <a:extLst>
                <a:ext uri="{63B3BB69-23CF-44E3-9099-C40C66FF867C}">
                  <a14:compatExt spid="_x0000_s31788"/>
                </a:ext>
                <a:ext uri="{FF2B5EF4-FFF2-40B4-BE49-F238E27FC236}">
                  <a16:creationId xmlns:a16="http://schemas.microsoft.com/office/drawing/2014/main" id="{00000000-0008-0000-04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31789" name="Group Box 45" hidden="1">
              <a:extLst>
                <a:ext uri="{63B3BB69-23CF-44E3-9099-C40C66FF867C}">
                  <a14:compatExt spid="_x0000_s31789"/>
                </a:ext>
                <a:ext uri="{FF2B5EF4-FFF2-40B4-BE49-F238E27FC236}">
                  <a16:creationId xmlns:a16="http://schemas.microsoft.com/office/drawing/2014/main" id="{00000000-0008-0000-0400-00002D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31790" name="Option Button 46" hidden="1">
              <a:extLst>
                <a:ext uri="{63B3BB69-23CF-44E3-9099-C40C66FF867C}">
                  <a14:compatExt spid="_x0000_s31790"/>
                </a:ext>
                <a:ext uri="{FF2B5EF4-FFF2-40B4-BE49-F238E27FC236}">
                  <a16:creationId xmlns:a16="http://schemas.microsoft.com/office/drawing/2014/main" id="{00000000-0008-0000-04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31791" name="Option Button 47" hidden="1">
              <a:extLst>
                <a:ext uri="{63B3BB69-23CF-44E3-9099-C40C66FF867C}">
                  <a14:compatExt spid="_x0000_s31791"/>
                </a:ext>
                <a:ext uri="{FF2B5EF4-FFF2-40B4-BE49-F238E27FC236}">
                  <a16:creationId xmlns:a16="http://schemas.microsoft.com/office/drawing/2014/main" id="{00000000-0008-0000-04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31792" name="Option Button 48" hidden="1">
              <a:extLst>
                <a:ext uri="{63B3BB69-23CF-44E3-9099-C40C66FF867C}">
                  <a14:compatExt spid="_x0000_s31792"/>
                </a:ext>
                <a:ext uri="{FF2B5EF4-FFF2-40B4-BE49-F238E27FC236}">
                  <a16:creationId xmlns:a16="http://schemas.microsoft.com/office/drawing/2014/main" id="{00000000-0008-0000-04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31793" name="Option Button 49" hidden="1">
              <a:extLst>
                <a:ext uri="{63B3BB69-23CF-44E3-9099-C40C66FF867C}">
                  <a14:compatExt spid="_x0000_s31793"/>
                </a:ext>
                <a:ext uri="{FF2B5EF4-FFF2-40B4-BE49-F238E27FC236}">
                  <a16:creationId xmlns:a16="http://schemas.microsoft.com/office/drawing/2014/main" id="{00000000-0008-0000-04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31794" name="Group Box 50" hidden="1">
              <a:extLst>
                <a:ext uri="{63B3BB69-23CF-44E3-9099-C40C66FF867C}">
                  <a14:compatExt spid="_x0000_s31794"/>
                </a:ext>
                <a:ext uri="{FF2B5EF4-FFF2-40B4-BE49-F238E27FC236}">
                  <a16:creationId xmlns:a16="http://schemas.microsoft.com/office/drawing/2014/main" id="{00000000-0008-0000-0400-00003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31795" name="Option Button 51" hidden="1">
              <a:extLst>
                <a:ext uri="{63B3BB69-23CF-44E3-9099-C40C66FF867C}">
                  <a14:compatExt spid="_x0000_s31795"/>
                </a:ext>
                <a:ext uri="{FF2B5EF4-FFF2-40B4-BE49-F238E27FC236}">
                  <a16:creationId xmlns:a16="http://schemas.microsoft.com/office/drawing/2014/main" id="{00000000-0008-0000-04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31796" name="Option Button 52" hidden="1">
              <a:extLst>
                <a:ext uri="{63B3BB69-23CF-44E3-9099-C40C66FF867C}">
                  <a14:compatExt spid="_x0000_s31796"/>
                </a:ext>
                <a:ext uri="{FF2B5EF4-FFF2-40B4-BE49-F238E27FC236}">
                  <a16:creationId xmlns:a16="http://schemas.microsoft.com/office/drawing/2014/main" id="{00000000-0008-0000-0400-00003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31797" name="Option Button 53" hidden="1">
              <a:extLst>
                <a:ext uri="{63B3BB69-23CF-44E3-9099-C40C66FF867C}">
                  <a14:compatExt spid="_x0000_s31797"/>
                </a:ext>
                <a:ext uri="{FF2B5EF4-FFF2-40B4-BE49-F238E27FC236}">
                  <a16:creationId xmlns:a16="http://schemas.microsoft.com/office/drawing/2014/main" id="{00000000-0008-0000-04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31798" name="Option Button 54" hidden="1">
              <a:extLst>
                <a:ext uri="{63B3BB69-23CF-44E3-9099-C40C66FF867C}">
                  <a14:compatExt spid="_x0000_s31798"/>
                </a:ext>
                <a:ext uri="{FF2B5EF4-FFF2-40B4-BE49-F238E27FC236}">
                  <a16:creationId xmlns:a16="http://schemas.microsoft.com/office/drawing/2014/main" id="{00000000-0008-0000-0400-00003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31799" name="Group Box 55" hidden="1">
              <a:extLst>
                <a:ext uri="{63B3BB69-23CF-44E3-9099-C40C66FF867C}">
                  <a14:compatExt spid="_x0000_s31799"/>
                </a:ext>
                <a:ext uri="{FF2B5EF4-FFF2-40B4-BE49-F238E27FC236}">
                  <a16:creationId xmlns:a16="http://schemas.microsoft.com/office/drawing/2014/main" id="{00000000-0008-0000-0400-000037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31800" name="Option Button 56" hidden="1">
              <a:extLst>
                <a:ext uri="{63B3BB69-23CF-44E3-9099-C40C66FF867C}">
                  <a14:compatExt spid="_x0000_s31800"/>
                </a:ext>
                <a:ext uri="{FF2B5EF4-FFF2-40B4-BE49-F238E27FC236}">
                  <a16:creationId xmlns:a16="http://schemas.microsoft.com/office/drawing/2014/main" id="{00000000-0008-0000-04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31801" name="Option Button 57" hidden="1">
              <a:extLst>
                <a:ext uri="{63B3BB69-23CF-44E3-9099-C40C66FF867C}">
                  <a14:compatExt spid="_x0000_s31801"/>
                </a:ext>
                <a:ext uri="{FF2B5EF4-FFF2-40B4-BE49-F238E27FC236}">
                  <a16:creationId xmlns:a16="http://schemas.microsoft.com/office/drawing/2014/main" id="{00000000-0008-0000-04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31802" name="Option Button 58" hidden="1">
              <a:extLst>
                <a:ext uri="{63B3BB69-23CF-44E3-9099-C40C66FF867C}">
                  <a14:compatExt spid="_x0000_s31802"/>
                </a:ext>
                <a:ext uri="{FF2B5EF4-FFF2-40B4-BE49-F238E27FC236}">
                  <a16:creationId xmlns:a16="http://schemas.microsoft.com/office/drawing/2014/main" id="{00000000-0008-0000-04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31803" name="Option Button 59" hidden="1">
              <a:extLst>
                <a:ext uri="{63B3BB69-23CF-44E3-9099-C40C66FF867C}">
                  <a14:compatExt spid="_x0000_s31803"/>
                </a:ext>
                <a:ext uri="{FF2B5EF4-FFF2-40B4-BE49-F238E27FC236}">
                  <a16:creationId xmlns:a16="http://schemas.microsoft.com/office/drawing/2014/main" id="{00000000-0008-0000-04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31804" name="Group Box 60" hidden="1">
              <a:extLst>
                <a:ext uri="{63B3BB69-23CF-44E3-9099-C40C66FF867C}">
                  <a14:compatExt spid="_x0000_s31804"/>
                </a:ext>
                <a:ext uri="{FF2B5EF4-FFF2-40B4-BE49-F238E27FC236}">
                  <a16:creationId xmlns:a16="http://schemas.microsoft.com/office/drawing/2014/main" id="{00000000-0008-0000-0400-00003C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31805" name="Option Button 61" hidden="1">
              <a:extLst>
                <a:ext uri="{63B3BB69-23CF-44E3-9099-C40C66FF867C}">
                  <a14:compatExt spid="_x0000_s31805"/>
                </a:ext>
                <a:ext uri="{FF2B5EF4-FFF2-40B4-BE49-F238E27FC236}">
                  <a16:creationId xmlns:a16="http://schemas.microsoft.com/office/drawing/2014/main" id="{00000000-0008-0000-04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31806" name="Option Button 62" hidden="1">
              <a:extLst>
                <a:ext uri="{63B3BB69-23CF-44E3-9099-C40C66FF867C}">
                  <a14:compatExt spid="_x0000_s31806"/>
                </a:ext>
                <a:ext uri="{FF2B5EF4-FFF2-40B4-BE49-F238E27FC236}">
                  <a16:creationId xmlns:a16="http://schemas.microsoft.com/office/drawing/2014/main" id="{00000000-0008-0000-04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31807" name="Option Button 63" hidden="1">
              <a:extLst>
                <a:ext uri="{63B3BB69-23CF-44E3-9099-C40C66FF867C}">
                  <a14:compatExt spid="_x0000_s31807"/>
                </a:ext>
                <a:ext uri="{FF2B5EF4-FFF2-40B4-BE49-F238E27FC236}">
                  <a16:creationId xmlns:a16="http://schemas.microsoft.com/office/drawing/2014/main" id="{00000000-0008-0000-04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31808" name="Option Button 64" hidden="1">
              <a:extLst>
                <a:ext uri="{63B3BB69-23CF-44E3-9099-C40C66FF867C}">
                  <a14:compatExt spid="_x0000_s31808"/>
                </a:ext>
                <a:ext uri="{FF2B5EF4-FFF2-40B4-BE49-F238E27FC236}">
                  <a16:creationId xmlns:a16="http://schemas.microsoft.com/office/drawing/2014/main" id="{00000000-0008-0000-0400-00004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104775</xdr:rowOff>
        </xdr:from>
        <xdr:to>
          <xdr:col>8</xdr:col>
          <xdr:colOff>0</xdr:colOff>
          <xdr:row>43</xdr:row>
          <xdr:rowOff>466725</xdr:rowOff>
        </xdr:to>
        <xdr:sp macro="" textlink="">
          <xdr:nvSpPr>
            <xdr:cNvPr id="31809" name="Group Box 65" hidden="1">
              <a:extLst>
                <a:ext uri="{63B3BB69-23CF-44E3-9099-C40C66FF867C}">
                  <a14:compatExt spid="_x0000_s31809"/>
                </a:ext>
                <a:ext uri="{FF2B5EF4-FFF2-40B4-BE49-F238E27FC236}">
                  <a16:creationId xmlns:a16="http://schemas.microsoft.com/office/drawing/2014/main" id="{00000000-0008-0000-0400-00004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31820" name="Option Button 76" hidden="1">
              <a:extLst>
                <a:ext uri="{63B3BB69-23CF-44E3-9099-C40C66FF867C}">
                  <a14:compatExt spid="_x0000_s31820"/>
                </a:ext>
                <a:ext uri="{FF2B5EF4-FFF2-40B4-BE49-F238E27FC236}">
                  <a16:creationId xmlns:a16="http://schemas.microsoft.com/office/drawing/2014/main" id="{00000000-0008-0000-04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31821" name="Option Button 77" hidden="1">
              <a:extLst>
                <a:ext uri="{63B3BB69-23CF-44E3-9099-C40C66FF867C}">
                  <a14:compatExt spid="_x0000_s31821"/>
                </a:ext>
                <a:ext uri="{FF2B5EF4-FFF2-40B4-BE49-F238E27FC236}">
                  <a16:creationId xmlns:a16="http://schemas.microsoft.com/office/drawing/2014/main" id="{00000000-0008-0000-0400-00004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31822" name="Option Button 78" hidden="1">
              <a:extLst>
                <a:ext uri="{63B3BB69-23CF-44E3-9099-C40C66FF867C}">
                  <a14:compatExt spid="_x0000_s31822"/>
                </a:ext>
                <a:ext uri="{FF2B5EF4-FFF2-40B4-BE49-F238E27FC236}">
                  <a16:creationId xmlns:a16="http://schemas.microsoft.com/office/drawing/2014/main" id="{00000000-0008-0000-0400-00004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31823" name="Option Button 79" hidden="1">
              <a:extLst>
                <a:ext uri="{63B3BB69-23CF-44E3-9099-C40C66FF867C}">
                  <a14:compatExt spid="_x0000_s31823"/>
                </a:ext>
                <a:ext uri="{FF2B5EF4-FFF2-40B4-BE49-F238E27FC236}">
                  <a16:creationId xmlns:a16="http://schemas.microsoft.com/office/drawing/2014/main" id="{00000000-0008-0000-0400-00004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31824" name="Group Box 80" hidden="1">
              <a:extLst>
                <a:ext uri="{63B3BB69-23CF-44E3-9099-C40C66FF867C}">
                  <a14:compatExt spid="_x0000_s31824"/>
                </a:ext>
                <a:ext uri="{FF2B5EF4-FFF2-40B4-BE49-F238E27FC236}">
                  <a16:creationId xmlns:a16="http://schemas.microsoft.com/office/drawing/2014/main" id="{00000000-0008-0000-0400-00005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0</xdr:colOff>
          <xdr:row>52</xdr:row>
          <xdr:rowOff>428625</xdr:rowOff>
        </xdr:to>
        <xdr:sp macro="" textlink="">
          <xdr:nvSpPr>
            <xdr:cNvPr id="31825" name="Group Box 81" hidden="1">
              <a:extLst>
                <a:ext uri="{63B3BB69-23CF-44E3-9099-C40C66FF867C}">
                  <a14:compatExt spid="_x0000_s31825"/>
                </a:ext>
                <a:ext uri="{FF2B5EF4-FFF2-40B4-BE49-F238E27FC236}">
                  <a16:creationId xmlns:a16="http://schemas.microsoft.com/office/drawing/2014/main" id="{00000000-0008-0000-0400-00005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352425</xdr:rowOff>
        </xdr:to>
        <xdr:sp macro="" textlink="">
          <xdr:nvSpPr>
            <xdr:cNvPr id="31826" name="Option Button 82" hidden="1">
              <a:extLst>
                <a:ext uri="{63B3BB69-23CF-44E3-9099-C40C66FF867C}">
                  <a14:compatExt spid="_x0000_s31826"/>
                </a:ext>
                <a:ext uri="{FF2B5EF4-FFF2-40B4-BE49-F238E27FC236}">
                  <a16:creationId xmlns:a16="http://schemas.microsoft.com/office/drawing/2014/main" id="{00000000-0008-0000-0400-00005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31827" name="Option Button 83" hidden="1">
              <a:extLst>
                <a:ext uri="{63B3BB69-23CF-44E3-9099-C40C66FF867C}">
                  <a14:compatExt spid="_x0000_s31827"/>
                </a:ext>
                <a:ext uri="{FF2B5EF4-FFF2-40B4-BE49-F238E27FC236}">
                  <a16:creationId xmlns:a16="http://schemas.microsoft.com/office/drawing/2014/main" id="{00000000-0008-0000-0400-00005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31828" name="Option Button 84" hidden="1">
              <a:extLst>
                <a:ext uri="{63B3BB69-23CF-44E3-9099-C40C66FF867C}">
                  <a14:compatExt spid="_x0000_s31828"/>
                </a:ext>
                <a:ext uri="{FF2B5EF4-FFF2-40B4-BE49-F238E27FC236}">
                  <a16:creationId xmlns:a16="http://schemas.microsoft.com/office/drawing/2014/main" id="{00000000-0008-0000-0400-00005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52</xdr:row>
          <xdr:rowOff>123825</xdr:rowOff>
        </xdr:from>
        <xdr:to>
          <xdr:col>7</xdr:col>
          <xdr:colOff>762000</xdr:colOff>
          <xdr:row>52</xdr:row>
          <xdr:rowOff>333375</xdr:rowOff>
        </xdr:to>
        <xdr:sp macro="" textlink="">
          <xdr:nvSpPr>
            <xdr:cNvPr id="31829" name="Option Button 85" hidden="1">
              <a:extLst>
                <a:ext uri="{63B3BB69-23CF-44E3-9099-C40C66FF867C}">
                  <a14:compatExt spid="_x0000_s31829"/>
                </a:ext>
                <a:ext uri="{FF2B5EF4-FFF2-40B4-BE49-F238E27FC236}">
                  <a16:creationId xmlns:a16="http://schemas.microsoft.com/office/drawing/2014/main" id="{00000000-0008-0000-0400-00005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352425</xdr:rowOff>
        </xdr:to>
        <xdr:sp macro="" textlink="">
          <xdr:nvSpPr>
            <xdr:cNvPr id="31846" name="Option Button 102" hidden="1">
              <a:extLst>
                <a:ext uri="{63B3BB69-23CF-44E3-9099-C40C66FF867C}">
                  <a14:compatExt spid="_x0000_s31846"/>
                </a:ext>
                <a:ext uri="{FF2B5EF4-FFF2-40B4-BE49-F238E27FC236}">
                  <a16:creationId xmlns:a16="http://schemas.microsoft.com/office/drawing/2014/main" id="{00000000-0008-0000-04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31847" name="Option Button 103" hidden="1">
              <a:extLst>
                <a:ext uri="{63B3BB69-23CF-44E3-9099-C40C66FF867C}">
                  <a14:compatExt spid="_x0000_s31847"/>
                </a:ext>
                <a:ext uri="{FF2B5EF4-FFF2-40B4-BE49-F238E27FC236}">
                  <a16:creationId xmlns:a16="http://schemas.microsoft.com/office/drawing/2014/main" id="{00000000-0008-0000-0400-00006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31848" name="Option Button 104" hidden="1">
              <a:extLst>
                <a:ext uri="{63B3BB69-23CF-44E3-9099-C40C66FF867C}">
                  <a14:compatExt spid="_x0000_s31848"/>
                </a:ext>
                <a:ext uri="{FF2B5EF4-FFF2-40B4-BE49-F238E27FC236}">
                  <a16:creationId xmlns:a16="http://schemas.microsoft.com/office/drawing/2014/main" id="{00000000-0008-0000-0400-00006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31849" name="Option Button 105" hidden="1">
              <a:extLst>
                <a:ext uri="{63B3BB69-23CF-44E3-9099-C40C66FF867C}">
                  <a14:compatExt spid="_x0000_s31849"/>
                </a:ext>
                <a:ext uri="{FF2B5EF4-FFF2-40B4-BE49-F238E27FC236}">
                  <a16:creationId xmlns:a16="http://schemas.microsoft.com/office/drawing/2014/main" id="{00000000-0008-0000-0400-00006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0</xdr:colOff>
          <xdr:row>49</xdr:row>
          <xdr:rowOff>438150</xdr:rowOff>
        </xdr:to>
        <xdr:sp macro="" textlink="">
          <xdr:nvSpPr>
            <xdr:cNvPr id="31850" name="Group Box 106" hidden="1">
              <a:extLst>
                <a:ext uri="{63B3BB69-23CF-44E3-9099-C40C66FF867C}">
                  <a14:compatExt spid="_x0000_s31850"/>
                </a:ext>
                <a:ext uri="{FF2B5EF4-FFF2-40B4-BE49-F238E27FC236}">
                  <a16:creationId xmlns:a16="http://schemas.microsoft.com/office/drawing/2014/main" id="{00000000-0008-0000-0400-00006A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31856" name="Option Button 112" hidden="1">
              <a:extLst>
                <a:ext uri="{63B3BB69-23CF-44E3-9099-C40C66FF867C}">
                  <a14:compatExt spid="_x0000_s31856"/>
                </a:ext>
                <a:ext uri="{FF2B5EF4-FFF2-40B4-BE49-F238E27FC236}">
                  <a16:creationId xmlns:a16="http://schemas.microsoft.com/office/drawing/2014/main" id="{00000000-0008-0000-0400-00007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31857" name="Option Button 113" hidden="1">
              <a:extLst>
                <a:ext uri="{63B3BB69-23CF-44E3-9099-C40C66FF867C}">
                  <a14:compatExt spid="_x0000_s31857"/>
                </a:ext>
                <a:ext uri="{FF2B5EF4-FFF2-40B4-BE49-F238E27FC236}">
                  <a16:creationId xmlns:a16="http://schemas.microsoft.com/office/drawing/2014/main" id="{00000000-0008-0000-0400-00007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31858" name="Option Button 114" hidden="1">
              <a:extLst>
                <a:ext uri="{63B3BB69-23CF-44E3-9099-C40C66FF867C}">
                  <a14:compatExt spid="_x0000_s31858"/>
                </a:ext>
                <a:ext uri="{FF2B5EF4-FFF2-40B4-BE49-F238E27FC236}">
                  <a16:creationId xmlns:a16="http://schemas.microsoft.com/office/drawing/2014/main" id="{00000000-0008-0000-0400-00007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31859" name="Option Button 115" hidden="1">
              <a:extLst>
                <a:ext uri="{63B3BB69-23CF-44E3-9099-C40C66FF867C}">
                  <a14:compatExt spid="_x0000_s31859"/>
                </a:ext>
                <a:ext uri="{FF2B5EF4-FFF2-40B4-BE49-F238E27FC236}">
                  <a16:creationId xmlns:a16="http://schemas.microsoft.com/office/drawing/2014/main" id="{00000000-0008-0000-0400-00007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31860" name="Group Box 116" hidden="1">
              <a:extLst>
                <a:ext uri="{63B3BB69-23CF-44E3-9099-C40C66FF867C}">
                  <a14:compatExt spid="_x0000_s31860"/>
                </a:ext>
                <a:ext uri="{FF2B5EF4-FFF2-40B4-BE49-F238E27FC236}">
                  <a16:creationId xmlns:a16="http://schemas.microsoft.com/office/drawing/2014/main" id="{00000000-0008-0000-0400-000074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31861" name="Option Button 117" hidden="1">
              <a:extLst>
                <a:ext uri="{63B3BB69-23CF-44E3-9099-C40C66FF867C}">
                  <a14:compatExt spid="_x0000_s31861"/>
                </a:ext>
                <a:ext uri="{FF2B5EF4-FFF2-40B4-BE49-F238E27FC236}">
                  <a16:creationId xmlns:a16="http://schemas.microsoft.com/office/drawing/2014/main" id="{00000000-0008-0000-0400-00007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333375</xdr:rowOff>
        </xdr:to>
        <xdr:sp macro="" textlink="">
          <xdr:nvSpPr>
            <xdr:cNvPr id="31862" name="Option Button 118" hidden="1">
              <a:extLst>
                <a:ext uri="{63B3BB69-23CF-44E3-9099-C40C66FF867C}">
                  <a14:compatExt spid="_x0000_s31862"/>
                </a:ext>
                <a:ext uri="{FF2B5EF4-FFF2-40B4-BE49-F238E27FC236}">
                  <a16:creationId xmlns:a16="http://schemas.microsoft.com/office/drawing/2014/main" id="{00000000-0008-0000-0400-00007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333375</xdr:rowOff>
        </xdr:to>
        <xdr:sp macro="" textlink="">
          <xdr:nvSpPr>
            <xdr:cNvPr id="31863" name="Option Button 119" hidden="1">
              <a:extLst>
                <a:ext uri="{63B3BB69-23CF-44E3-9099-C40C66FF867C}">
                  <a14:compatExt spid="_x0000_s31863"/>
                </a:ext>
                <a:ext uri="{FF2B5EF4-FFF2-40B4-BE49-F238E27FC236}">
                  <a16:creationId xmlns:a16="http://schemas.microsoft.com/office/drawing/2014/main" id="{00000000-0008-0000-0400-00007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333375</xdr:rowOff>
        </xdr:to>
        <xdr:sp macro="" textlink="">
          <xdr:nvSpPr>
            <xdr:cNvPr id="31864" name="Option Button 120" hidden="1">
              <a:extLst>
                <a:ext uri="{63B3BB69-23CF-44E3-9099-C40C66FF867C}">
                  <a14:compatExt spid="_x0000_s31864"/>
                </a:ext>
                <a:ext uri="{FF2B5EF4-FFF2-40B4-BE49-F238E27FC236}">
                  <a16:creationId xmlns:a16="http://schemas.microsoft.com/office/drawing/2014/main" id="{00000000-0008-0000-0400-00007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31865" name="Group Box 121" hidden="1">
              <a:extLst>
                <a:ext uri="{63B3BB69-23CF-44E3-9099-C40C66FF867C}">
                  <a14:compatExt spid="_x0000_s31865"/>
                </a:ext>
                <a:ext uri="{FF2B5EF4-FFF2-40B4-BE49-F238E27FC236}">
                  <a16:creationId xmlns:a16="http://schemas.microsoft.com/office/drawing/2014/main" id="{00000000-0008-0000-0400-000079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31869" name="Check Box 125" hidden="1">
              <a:extLst>
                <a:ext uri="{63B3BB69-23CF-44E3-9099-C40C66FF867C}">
                  <a14:compatExt spid="_x0000_s31869"/>
                </a:ext>
                <a:ext uri="{FF2B5EF4-FFF2-40B4-BE49-F238E27FC236}">
                  <a16:creationId xmlns:a16="http://schemas.microsoft.com/office/drawing/2014/main" id="{00000000-0008-0000-0400-00007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31870" name="Check Box 126" hidden="1">
              <a:extLst>
                <a:ext uri="{63B3BB69-23CF-44E3-9099-C40C66FF867C}">
                  <a14:compatExt spid="_x0000_s31870"/>
                </a:ext>
                <a:ext uri="{FF2B5EF4-FFF2-40B4-BE49-F238E27FC236}">
                  <a16:creationId xmlns:a16="http://schemas.microsoft.com/office/drawing/2014/main" id="{00000000-0008-0000-0400-00007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31871" name="Check Box 127" hidden="1">
              <a:extLst>
                <a:ext uri="{63B3BB69-23CF-44E3-9099-C40C66FF867C}">
                  <a14:compatExt spid="_x0000_s31871"/>
                </a:ext>
                <a:ext uri="{FF2B5EF4-FFF2-40B4-BE49-F238E27FC236}">
                  <a16:creationId xmlns:a16="http://schemas.microsoft.com/office/drawing/2014/main" id="{00000000-0008-0000-0400-00007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31872" name="Check Box 128" hidden="1">
              <a:extLst>
                <a:ext uri="{63B3BB69-23CF-44E3-9099-C40C66FF867C}">
                  <a14:compatExt spid="_x0000_s31872"/>
                </a:ext>
                <a:ext uri="{FF2B5EF4-FFF2-40B4-BE49-F238E27FC236}">
                  <a16:creationId xmlns:a16="http://schemas.microsoft.com/office/drawing/2014/main" id="{00000000-0008-0000-0400-00008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31873" name="Check Box 129" hidden="1">
              <a:extLst>
                <a:ext uri="{63B3BB69-23CF-44E3-9099-C40C66FF867C}">
                  <a14:compatExt spid="_x0000_s31873"/>
                </a:ext>
                <a:ext uri="{FF2B5EF4-FFF2-40B4-BE49-F238E27FC236}">
                  <a16:creationId xmlns:a16="http://schemas.microsoft.com/office/drawing/2014/main" id="{00000000-0008-0000-0400-00008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31874" name="Check Box 130" hidden="1">
              <a:extLst>
                <a:ext uri="{63B3BB69-23CF-44E3-9099-C40C66FF867C}">
                  <a14:compatExt spid="_x0000_s31874"/>
                </a:ext>
                <a:ext uri="{FF2B5EF4-FFF2-40B4-BE49-F238E27FC236}">
                  <a16:creationId xmlns:a16="http://schemas.microsoft.com/office/drawing/2014/main" id="{00000000-0008-0000-0400-00008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31875" name="Check Box 131" hidden="1">
              <a:extLst>
                <a:ext uri="{63B3BB69-23CF-44E3-9099-C40C66FF867C}">
                  <a14:compatExt spid="_x0000_s31875"/>
                </a:ext>
                <a:ext uri="{FF2B5EF4-FFF2-40B4-BE49-F238E27FC236}">
                  <a16:creationId xmlns:a16="http://schemas.microsoft.com/office/drawing/2014/main" id="{00000000-0008-0000-0400-00008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31876" name="Check Box 132" hidden="1">
              <a:extLst>
                <a:ext uri="{63B3BB69-23CF-44E3-9099-C40C66FF867C}">
                  <a14:compatExt spid="_x0000_s31876"/>
                </a:ext>
                <a:ext uri="{FF2B5EF4-FFF2-40B4-BE49-F238E27FC236}">
                  <a16:creationId xmlns:a16="http://schemas.microsoft.com/office/drawing/2014/main" id="{00000000-0008-0000-0400-00008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31877" name="Check Box 133" hidden="1">
              <a:extLst>
                <a:ext uri="{63B3BB69-23CF-44E3-9099-C40C66FF867C}">
                  <a14:compatExt spid="_x0000_s31877"/>
                </a:ext>
                <a:ext uri="{FF2B5EF4-FFF2-40B4-BE49-F238E27FC236}">
                  <a16:creationId xmlns:a16="http://schemas.microsoft.com/office/drawing/2014/main" id="{00000000-0008-0000-0400-00008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31878" name="Check Box 134" hidden="1">
              <a:extLst>
                <a:ext uri="{63B3BB69-23CF-44E3-9099-C40C66FF867C}">
                  <a14:compatExt spid="_x0000_s31878"/>
                </a:ext>
                <a:ext uri="{FF2B5EF4-FFF2-40B4-BE49-F238E27FC236}">
                  <a16:creationId xmlns:a16="http://schemas.microsoft.com/office/drawing/2014/main" id="{00000000-0008-0000-0400-00008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31879" name="Check Box 135" hidden="1">
              <a:extLst>
                <a:ext uri="{63B3BB69-23CF-44E3-9099-C40C66FF867C}">
                  <a14:compatExt spid="_x0000_s31879"/>
                </a:ext>
                <a:ext uri="{FF2B5EF4-FFF2-40B4-BE49-F238E27FC236}">
                  <a16:creationId xmlns:a16="http://schemas.microsoft.com/office/drawing/2014/main" id="{00000000-0008-0000-0400-00008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31880" name="Check Box 136" hidden="1">
              <a:extLst>
                <a:ext uri="{63B3BB69-23CF-44E3-9099-C40C66FF867C}">
                  <a14:compatExt spid="_x0000_s31880"/>
                </a:ext>
                <a:ext uri="{FF2B5EF4-FFF2-40B4-BE49-F238E27FC236}">
                  <a16:creationId xmlns:a16="http://schemas.microsoft.com/office/drawing/2014/main" id="{00000000-0008-0000-0400-00008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31881" name="Check Box 137" hidden="1">
              <a:extLst>
                <a:ext uri="{63B3BB69-23CF-44E3-9099-C40C66FF867C}">
                  <a14:compatExt spid="_x0000_s31881"/>
                </a:ext>
                <a:ext uri="{FF2B5EF4-FFF2-40B4-BE49-F238E27FC236}">
                  <a16:creationId xmlns:a16="http://schemas.microsoft.com/office/drawing/2014/main" id="{00000000-0008-0000-0400-00008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31882" name="Check Box 138" hidden="1">
              <a:extLst>
                <a:ext uri="{63B3BB69-23CF-44E3-9099-C40C66FF867C}">
                  <a14:compatExt spid="_x0000_s31882"/>
                </a:ext>
                <a:ext uri="{FF2B5EF4-FFF2-40B4-BE49-F238E27FC236}">
                  <a16:creationId xmlns:a16="http://schemas.microsoft.com/office/drawing/2014/main" id="{00000000-0008-0000-0400-00008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31883" name="Check Box 139" hidden="1">
              <a:extLst>
                <a:ext uri="{63B3BB69-23CF-44E3-9099-C40C66FF867C}">
                  <a14:compatExt spid="_x0000_s31883"/>
                </a:ext>
                <a:ext uri="{FF2B5EF4-FFF2-40B4-BE49-F238E27FC236}">
                  <a16:creationId xmlns:a16="http://schemas.microsoft.com/office/drawing/2014/main" id="{00000000-0008-0000-0400-00008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31884" name="Check Box 140" hidden="1">
              <a:extLst>
                <a:ext uri="{63B3BB69-23CF-44E3-9099-C40C66FF867C}">
                  <a14:compatExt spid="_x0000_s31884"/>
                </a:ext>
                <a:ext uri="{FF2B5EF4-FFF2-40B4-BE49-F238E27FC236}">
                  <a16:creationId xmlns:a16="http://schemas.microsoft.com/office/drawing/2014/main" id="{00000000-0008-0000-0400-00008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31885" name="Check Box 141" hidden="1">
              <a:extLst>
                <a:ext uri="{63B3BB69-23CF-44E3-9099-C40C66FF867C}">
                  <a14:compatExt spid="_x0000_s31885"/>
                </a:ext>
                <a:ext uri="{FF2B5EF4-FFF2-40B4-BE49-F238E27FC236}">
                  <a16:creationId xmlns:a16="http://schemas.microsoft.com/office/drawing/2014/main" id="{00000000-0008-0000-0400-00008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31886" name="Check Box 142" hidden="1">
              <a:extLst>
                <a:ext uri="{63B3BB69-23CF-44E3-9099-C40C66FF867C}">
                  <a14:compatExt spid="_x0000_s31886"/>
                </a:ext>
                <a:ext uri="{FF2B5EF4-FFF2-40B4-BE49-F238E27FC236}">
                  <a16:creationId xmlns:a16="http://schemas.microsoft.com/office/drawing/2014/main" id="{00000000-0008-0000-0400-00008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31887" name="Check Box 143" hidden="1">
              <a:extLst>
                <a:ext uri="{63B3BB69-23CF-44E3-9099-C40C66FF867C}">
                  <a14:compatExt spid="_x0000_s31887"/>
                </a:ext>
                <a:ext uri="{FF2B5EF4-FFF2-40B4-BE49-F238E27FC236}">
                  <a16:creationId xmlns:a16="http://schemas.microsoft.com/office/drawing/2014/main" id="{00000000-0008-0000-0400-00008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31888" name="Check Box 144" hidden="1">
              <a:extLst>
                <a:ext uri="{63B3BB69-23CF-44E3-9099-C40C66FF867C}">
                  <a14:compatExt spid="_x0000_s31888"/>
                </a:ext>
                <a:ext uri="{FF2B5EF4-FFF2-40B4-BE49-F238E27FC236}">
                  <a16:creationId xmlns:a16="http://schemas.microsoft.com/office/drawing/2014/main" id="{00000000-0008-0000-0400-00009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31889" name="Check Box 145" hidden="1">
              <a:extLst>
                <a:ext uri="{63B3BB69-23CF-44E3-9099-C40C66FF867C}">
                  <a14:compatExt spid="_x0000_s31889"/>
                </a:ext>
                <a:ext uri="{FF2B5EF4-FFF2-40B4-BE49-F238E27FC236}">
                  <a16:creationId xmlns:a16="http://schemas.microsoft.com/office/drawing/2014/main" id="{00000000-0008-0000-0400-00009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31890" name="Check Box 146" hidden="1">
              <a:extLst>
                <a:ext uri="{63B3BB69-23CF-44E3-9099-C40C66FF867C}">
                  <a14:compatExt spid="_x0000_s31890"/>
                </a:ext>
                <a:ext uri="{FF2B5EF4-FFF2-40B4-BE49-F238E27FC236}">
                  <a16:creationId xmlns:a16="http://schemas.microsoft.com/office/drawing/2014/main" id="{00000000-0008-0000-0400-00009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31891" name="Check Box 147" hidden="1">
              <a:extLst>
                <a:ext uri="{63B3BB69-23CF-44E3-9099-C40C66FF867C}">
                  <a14:compatExt spid="_x0000_s31891"/>
                </a:ext>
                <a:ext uri="{FF2B5EF4-FFF2-40B4-BE49-F238E27FC236}">
                  <a16:creationId xmlns:a16="http://schemas.microsoft.com/office/drawing/2014/main" id="{00000000-0008-0000-0400-00009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31892" name="Check Box 148" hidden="1">
              <a:extLst>
                <a:ext uri="{63B3BB69-23CF-44E3-9099-C40C66FF867C}">
                  <a14:compatExt spid="_x0000_s31892"/>
                </a:ext>
                <a:ext uri="{FF2B5EF4-FFF2-40B4-BE49-F238E27FC236}">
                  <a16:creationId xmlns:a16="http://schemas.microsoft.com/office/drawing/2014/main" id="{00000000-0008-0000-0400-00009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31893" name="Check Box 149" hidden="1">
              <a:extLst>
                <a:ext uri="{63B3BB69-23CF-44E3-9099-C40C66FF867C}">
                  <a14:compatExt spid="_x0000_s31893"/>
                </a:ext>
                <a:ext uri="{FF2B5EF4-FFF2-40B4-BE49-F238E27FC236}">
                  <a16:creationId xmlns:a16="http://schemas.microsoft.com/office/drawing/2014/main" id="{00000000-0008-0000-0400-00009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31894" name="Check Box 150" hidden="1">
              <a:extLst>
                <a:ext uri="{63B3BB69-23CF-44E3-9099-C40C66FF867C}">
                  <a14:compatExt spid="_x0000_s31894"/>
                </a:ext>
                <a:ext uri="{FF2B5EF4-FFF2-40B4-BE49-F238E27FC236}">
                  <a16:creationId xmlns:a16="http://schemas.microsoft.com/office/drawing/2014/main" id="{00000000-0008-0000-0400-00009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31895" name="Check Box 151" hidden="1">
              <a:extLst>
                <a:ext uri="{63B3BB69-23CF-44E3-9099-C40C66FF867C}">
                  <a14:compatExt spid="_x0000_s31895"/>
                </a:ext>
                <a:ext uri="{FF2B5EF4-FFF2-40B4-BE49-F238E27FC236}">
                  <a16:creationId xmlns:a16="http://schemas.microsoft.com/office/drawing/2014/main" id="{00000000-0008-0000-0400-00009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31896" name="Check Box 152" hidden="1">
              <a:extLst>
                <a:ext uri="{63B3BB69-23CF-44E3-9099-C40C66FF867C}">
                  <a14:compatExt spid="_x0000_s31896"/>
                </a:ext>
                <a:ext uri="{FF2B5EF4-FFF2-40B4-BE49-F238E27FC236}">
                  <a16:creationId xmlns:a16="http://schemas.microsoft.com/office/drawing/2014/main" id="{00000000-0008-0000-0400-00009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31897" name="Check Box 153" hidden="1">
              <a:extLst>
                <a:ext uri="{63B3BB69-23CF-44E3-9099-C40C66FF867C}">
                  <a14:compatExt spid="_x0000_s31897"/>
                </a:ext>
                <a:ext uri="{FF2B5EF4-FFF2-40B4-BE49-F238E27FC236}">
                  <a16:creationId xmlns:a16="http://schemas.microsoft.com/office/drawing/2014/main" id="{00000000-0008-0000-0400-00009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31898" name="Check Box 154" hidden="1">
              <a:extLst>
                <a:ext uri="{63B3BB69-23CF-44E3-9099-C40C66FF867C}">
                  <a14:compatExt spid="_x0000_s31898"/>
                </a:ext>
                <a:ext uri="{FF2B5EF4-FFF2-40B4-BE49-F238E27FC236}">
                  <a16:creationId xmlns:a16="http://schemas.microsoft.com/office/drawing/2014/main" id="{00000000-0008-0000-0400-00009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31899" name="Check Box 155" hidden="1">
              <a:extLst>
                <a:ext uri="{63B3BB69-23CF-44E3-9099-C40C66FF867C}">
                  <a14:compatExt spid="_x0000_s31899"/>
                </a:ext>
                <a:ext uri="{FF2B5EF4-FFF2-40B4-BE49-F238E27FC236}">
                  <a16:creationId xmlns:a16="http://schemas.microsoft.com/office/drawing/2014/main" id="{00000000-0008-0000-0400-00009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31900" name="Check Box 156" hidden="1">
              <a:extLst>
                <a:ext uri="{63B3BB69-23CF-44E3-9099-C40C66FF867C}">
                  <a14:compatExt spid="_x0000_s31900"/>
                </a:ext>
                <a:ext uri="{FF2B5EF4-FFF2-40B4-BE49-F238E27FC236}">
                  <a16:creationId xmlns:a16="http://schemas.microsoft.com/office/drawing/2014/main" id="{00000000-0008-0000-0400-00009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31901" name="Check Box 157" hidden="1">
              <a:extLst>
                <a:ext uri="{63B3BB69-23CF-44E3-9099-C40C66FF867C}">
                  <a14:compatExt spid="_x0000_s31901"/>
                </a:ext>
                <a:ext uri="{FF2B5EF4-FFF2-40B4-BE49-F238E27FC236}">
                  <a16:creationId xmlns:a16="http://schemas.microsoft.com/office/drawing/2014/main" id="{00000000-0008-0000-0400-00009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31902" name="Check Box 158" hidden="1">
              <a:extLst>
                <a:ext uri="{63B3BB69-23CF-44E3-9099-C40C66FF867C}">
                  <a14:compatExt spid="_x0000_s31902"/>
                </a:ext>
                <a:ext uri="{FF2B5EF4-FFF2-40B4-BE49-F238E27FC236}">
                  <a16:creationId xmlns:a16="http://schemas.microsoft.com/office/drawing/2014/main" id="{00000000-0008-0000-0400-00009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31903" name="Check Box 159" hidden="1">
              <a:extLst>
                <a:ext uri="{63B3BB69-23CF-44E3-9099-C40C66FF867C}">
                  <a14:compatExt spid="_x0000_s31903"/>
                </a:ext>
                <a:ext uri="{FF2B5EF4-FFF2-40B4-BE49-F238E27FC236}">
                  <a16:creationId xmlns:a16="http://schemas.microsoft.com/office/drawing/2014/main" id="{00000000-0008-0000-0400-00009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31904" name="Check Box 160" hidden="1">
              <a:extLst>
                <a:ext uri="{63B3BB69-23CF-44E3-9099-C40C66FF867C}">
                  <a14:compatExt spid="_x0000_s31904"/>
                </a:ext>
                <a:ext uri="{FF2B5EF4-FFF2-40B4-BE49-F238E27FC236}">
                  <a16:creationId xmlns:a16="http://schemas.microsoft.com/office/drawing/2014/main" id="{00000000-0008-0000-0400-0000A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31905" name="Check Box 161" hidden="1">
              <a:extLst>
                <a:ext uri="{63B3BB69-23CF-44E3-9099-C40C66FF867C}">
                  <a14:compatExt spid="_x0000_s31905"/>
                </a:ext>
                <a:ext uri="{FF2B5EF4-FFF2-40B4-BE49-F238E27FC236}">
                  <a16:creationId xmlns:a16="http://schemas.microsoft.com/office/drawing/2014/main" id="{00000000-0008-0000-0400-0000A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31906" name="Check Box 162" hidden="1">
              <a:extLst>
                <a:ext uri="{63B3BB69-23CF-44E3-9099-C40C66FF867C}">
                  <a14:compatExt spid="_x0000_s31906"/>
                </a:ext>
                <a:ext uri="{FF2B5EF4-FFF2-40B4-BE49-F238E27FC236}">
                  <a16:creationId xmlns:a16="http://schemas.microsoft.com/office/drawing/2014/main" id="{00000000-0008-0000-0400-0000A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31907" name="Check Box 163" hidden="1">
              <a:extLst>
                <a:ext uri="{63B3BB69-23CF-44E3-9099-C40C66FF867C}">
                  <a14:compatExt spid="_x0000_s31907"/>
                </a:ext>
                <a:ext uri="{FF2B5EF4-FFF2-40B4-BE49-F238E27FC236}">
                  <a16:creationId xmlns:a16="http://schemas.microsoft.com/office/drawing/2014/main" id="{00000000-0008-0000-0400-0000A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31908" name="Check Box 164" hidden="1">
              <a:extLst>
                <a:ext uri="{63B3BB69-23CF-44E3-9099-C40C66FF867C}">
                  <a14:compatExt spid="_x0000_s31908"/>
                </a:ext>
                <a:ext uri="{FF2B5EF4-FFF2-40B4-BE49-F238E27FC236}">
                  <a16:creationId xmlns:a16="http://schemas.microsoft.com/office/drawing/2014/main" id="{00000000-0008-0000-0400-0000A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31909" name="Check Box 165" hidden="1">
              <a:extLst>
                <a:ext uri="{63B3BB69-23CF-44E3-9099-C40C66FF867C}">
                  <a14:compatExt spid="_x0000_s31909"/>
                </a:ext>
                <a:ext uri="{FF2B5EF4-FFF2-40B4-BE49-F238E27FC236}">
                  <a16:creationId xmlns:a16="http://schemas.microsoft.com/office/drawing/2014/main" id="{00000000-0008-0000-0400-0000A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31910" name="Check Box 166" hidden="1">
              <a:extLst>
                <a:ext uri="{63B3BB69-23CF-44E3-9099-C40C66FF867C}">
                  <a14:compatExt spid="_x0000_s31910"/>
                </a:ext>
                <a:ext uri="{FF2B5EF4-FFF2-40B4-BE49-F238E27FC236}">
                  <a16:creationId xmlns:a16="http://schemas.microsoft.com/office/drawing/2014/main" id="{00000000-0008-0000-0400-0000A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31911" name="Check Box 167" hidden="1">
              <a:extLst>
                <a:ext uri="{63B3BB69-23CF-44E3-9099-C40C66FF867C}">
                  <a14:compatExt spid="_x0000_s31911"/>
                </a:ext>
                <a:ext uri="{FF2B5EF4-FFF2-40B4-BE49-F238E27FC236}">
                  <a16:creationId xmlns:a16="http://schemas.microsoft.com/office/drawing/2014/main" id="{00000000-0008-0000-0400-0000A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31912" name="Check Box 168" hidden="1">
              <a:extLst>
                <a:ext uri="{63B3BB69-23CF-44E3-9099-C40C66FF867C}">
                  <a14:compatExt spid="_x0000_s31912"/>
                </a:ext>
                <a:ext uri="{FF2B5EF4-FFF2-40B4-BE49-F238E27FC236}">
                  <a16:creationId xmlns:a16="http://schemas.microsoft.com/office/drawing/2014/main" id="{00000000-0008-0000-0400-0000A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31913" name="Check Box 169" hidden="1">
              <a:extLst>
                <a:ext uri="{63B3BB69-23CF-44E3-9099-C40C66FF867C}">
                  <a14:compatExt spid="_x0000_s31913"/>
                </a:ext>
                <a:ext uri="{FF2B5EF4-FFF2-40B4-BE49-F238E27FC236}">
                  <a16:creationId xmlns:a16="http://schemas.microsoft.com/office/drawing/2014/main" id="{00000000-0008-0000-0400-0000A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31914" name="Check Box 170" hidden="1">
              <a:extLst>
                <a:ext uri="{63B3BB69-23CF-44E3-9099-C40C66FF867C}">
                  <a14:compatExt spid="_x0000_s31914"/>
                </a:ext>
                <a:ext uri="{FF2B5EF4-FFF2-40B4-BE49-F238E27FC236}">
                  <a16:creationId xmlns:a16="http://schemas.microsoft.com/office/drawing/2014/main" id="{00000000-0008-0000-0400-0000A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31915" name="Check Box 171" hidden="1">
              <a:extLst>
                <a:ext uri="{63B3BB69-23CF-44E3-9099-C40C66FF867C}">
                  <a14:compatExt spid="_x0000_s31915"/>
                </a:ext>
                <a:ext uri="{FF2B5EF4-FFF2-40B4-BE49-F238E27FC236}">
                  <a16:creationId xmlns:a16="http://schemas.microsoft.com/office/drawing/2014/main" id="{00000000-0008-0000-0400-0000A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31916" name="Check Box 172" hidden="1">
              <a:extLst>
                <a:ext uri="{63B3BB69-23CF-44E3-9099-C40C66FF867C}">
                  <a14:compatExt spid="_x0000_s31916"/>
                </a:ext>
                <a:ext uri="{FF2B5EF4-FFF2-40B4-BE49-F238E27FC236}">
                  <a16:creationId xmlns:a16="http://schemas.microsoft.com/office/drawing/2014/main" id="{00000000-0008-0000-0400-0000A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31917" name="Check Box 173" hidden="1">
              <a:extLst>
                <a:ext uri="{63B3BB69-23CF-44E3-9099-C40C66FF867C}">
                  <a14:compatExt spid="_x0000_s31917"/>
                </a:ext>
                <a:ext uri="{FF2B5EF4-FFF2-40B4-BE49-F238E27FC236}">
                  <a16:creationId xmlns:a16="http://schemas.microsoft.com/office/drawing/2014/main" id="{00000000-0008-0000-0400-0000A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31918" name="Check Box 174" hidden="1">
              <a:extLst>
                <a:ext uri="{63B3BB69-23CF-44E3-9099-C40C66FF867C}">
                  <a14:compatExt spid="_x0000_s31918"/>
                </a:ext>
                <a:ext uri="{FF2B5EF4-FFF2-40B4-BE49-F238E27FC236}">
                  <a16:creationId xmlns:a16="http://schemas.microsoft.com/office/drawing/2014/main" id="{00000000-0008-0000-0400-0000A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31919" name="Check Box 175" hidden="1">
              <a:extLst>
                <a:ext uri="{63B3BB69-23CF-44E3-9099-C40C66FF867C}">
                  <a14:compatExt spid="_x0000_s31919"/>
                </a:ext>
                <a:ext uri="{FF2B5EF4-FFF2-40B4-BE49-F238E27FC236}">
                  <a16:creationId xmlns:a16="http://schemas.microsoft.com/office/drawing/2014/main" id="{00000000-0008-0000-0400-0000A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46081" name="Option Button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46082" name="Option Button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46083" name="Option Button 3" hidden="1">
              <a:extLst>
                <a:ext uri="{63B3BB69-23CF-44E3-9099-C40C66FF867C}">
                  <a14:compatExt spid="_x0000_s46083"/>
                </a:ext>
                <a:ext uri="{FF2B5EF4-FFF2-40B4-BE49-F238E27FC236}">
                  <a16:creationId xmlns:a16="http://schemas.microsoft.com/office/drawing/2014/main" id="{00000000-0008-0000-05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46084" name="Option Button 4" hidden="1">
              <a:extLst>
                <a:ext uri="{63B3BB69-23CF-44E3-9099-C40C66FF867C}">
                  <a14:compatExt spid="_x0000_s46084"/>
                </a:ext>
                <a:ext uri="{FF2B5EF4-FFF2-40B4-BE49-F238E27FC236}">
                  <a16:creationId xmlns:a16="http://schemas.microsoft.com/office/drawing/2014/main" id="{00000000-0008-0000-05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46085" name="Option Button 5" hidden="1">
              <a:extLst>
                <a:ext uri="{63B3BB69-23CF-44E3-9099-C40C66FF867C}">
                  <a14:compatExt spid="_x0000_s46085"/>
                </a:ext>
                <a:ext uri="{FF2B5EF4-FFF2-40B4-BE49-F238E27FC236}">
                  <a16:creationId xmlns:a16="http://schemas.microsoft.com/office/drawing/2014/main" id="{00000000-0008-0000-05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333375</xdr:rowOff>
        </xdr:to>
        <xdr:sp macro="" textlink="">
          <xdr:nvSpPr>
            <xdr:cNvPr id="46086" name="Option Button 6" hidden="1">
              <a:extLst>
                <a:ext uri="{63B3BB69-23CF-44E3-9099-C40C66FF867C}">
                  <a14:compatExt spid="_x0000_s46086"/>
                </a:ext>
                <a:ext uri="{FF2B5EF4-FFF2-40B4-BE49-F238E27FC236}">
                  <a16:creationId xmlns:a16="http://schemas.microsoft.com/office/drawing/2014/main" id="{00000000-0008-0000-05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333375</xdr:rowOff>
        </xdr:to>
        <xdr:sp macro="" textlink="">
          <xdr:nvSpPr>
            <xdr:cNvPr id="46087" name="Option Button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333375</xdr:rowOff>
        </xdr:to>
        <xdr:sp macro="" textlink="">
          <xdr:nvSpPr>
            <xdr:cNvPr id="46088" name="Option Button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46089" name="Option Button 9" hidden="1">
              <a:extLst>
                <a:ext uri="{63B3BB69-23CF-44E3-9099-C40C66FF867C}">
                  <a14:compatExt spid="_x0000_s46089"/>
                </a:ext>
                <a:ext uri="{FF2B5EF4-FFF2-40B4-BE49-F238E27FC236}">
                  <a16:creationId xmlns:a16="http://schemas.microsoft.com/office/drawing/2014/main" id="{00000000-0008-0000-05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333375</xdr:rowOff>
        </xdr:to>
        <xdr:sp macro="" textlink="">
          <xdr:nvSpPr>
            <xdr:cNvPr id="46090" name="Option Button 10" hidden="1">
              <a:extLst>
                <a:ext uri="{63B3BB69-23CF-44E3-9099-C40C66FF867C}">
                  <a14:compatExt spid="_x0000_s46090"/>
                </a:ext>
                <a:ext uri="{FF2B5EF4-FFF2-40B4-BE49-F238E27FC236}">
                  <a16:creationId xmlns:a16="http://schemas.microsoft.com/office/drawing/2014/main" id="{00000000-0008-0000-05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333375</xdr:rowOff>
        </xdr:to>
        <xdr:sp macro="" textlink="">
          <xdr:nvSpPr>
            <xdr:cNvPr id="46091" name="Option Button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333375</xdr:rowOff>
        </xdr:to>
        <xdr:sp macro="" textlink="">
          <xdr:nvSpPr>
            <xdr:cNvPr id="46092" name="Option Button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46093" name="Option Button 13" hidden="1">
              <a:extLst>
                <a:ext uri="{63B3BB69-23CF-44E3-9099-C40C66FF867C}">
                  <a14:compatExt spid="_x0000_s46093"/>
                </a:ext>
                <a:ext uri="{FF2B5EF4-FFF2-40B4-BE49-F238E27FC236}">
                  <a16:creationId xmlns:a16="http://schemas.microsoft.com/office/drawing/2014/main" id="{00000000-0008-0000-05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333375</xdr:rowOff>
        </xdr:to>
        <xdr:sp macro="" textlink="">
          <xdr:nvSpPr>
            <xdr:cNvPr id="46094" name="Option Button 14" hidden="1">
              <a:extLst>
                <a:ext uri="{63B3BB69-23CF-44E3-9099-C40C66FF867C}">
                  <a14:compatExt spid="_x0000_s46094"/>
                </a:ext>
                <a:ext uri="{FF2B5EF4-FFF2-40B4-BE49-F238E27FC236}">
                  <a16:creationId xmlns:a16="http://schemas.microsoft.com/office/drawing/2014/main" id="{00000000-0008-0000-05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333375</xdr:rowOff>
        </xdr:to>
        <xdr:sp macro="" textlink="">
          <xdr:nvSpPr>
            <xdr:cNvPr id="46095" name="Option Button 15" hidden="1">
              <a:extLst>
                <a:ext uri="{63B3BB69-23CF-44E3-9099-C40C66FF867C}">
                  <a14:compatExt spid="_x0000_s46095"/>
                </a:ext>
                <a:ext uri="{FF2B5EF4-FFF2-40B4-BE49-F238E27FC236}">
                  <a16:creationId xmlns:a16="http://schemas.microsoft.com/office/drawing/2014/main" id="{00000000-0008-0000-05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333375</xdr:rowOff>
        </xdr:to>
        <xdr:sp macro="" textlink="">
          <xdr:nvSpPr>
            <xdr:cNvPr id="46096" name="Option Button 16" hidden="1">
              <a:extLst>
                <a:ext uri="{63B3BB69-23CF-44E3-9099-C40C66FF867C}">
                  <a14:compatExt spid="_x0000_s46096"/>
                </a:ext>
                <a:ext uri="{FF2B5EF4-FFF2-40B4-BE49-F238E27FC236}">
                  <a16:creationId xmlns:a16="http://schemas.microsoft.com/office/drawing/2014/main" id="{00000000-0008-0000-05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46097" name="Group Box 17" hidden="1">
              <a:extLst>
                <a:ext uri="{63B3BB69-23CF-44E3-9099-C40C66FF867C}">
                  <a14:compatExt spid="_x0000_s46097"/>
                </a:ext>
                <a:ext uri="{FF2B5EF4-FFF2-40B4-BE49-F238E27FC236}">
                  <a16:creationId xmlns:a16="http://schemas.microsoft.com/office/drawing/2014/main" id="{00000000-0008-0000-0500-00001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46098" name="Group Box 18" hidden="1">
              <a:extLst>
                <a:ext uri="{63B3BB69-23CF-44E3-9099-C40C66FF867C}">
                  <a14:compatExt spid="_x0000_s46098"/>
                </a:ext>
                <a:ext uri="{FF2B5EF4-FFF2-40B4-BE49-F238E27FC236}">
                  <a16:creationId xmlns:a16="http://schemas.microsoft.com/office/drawing/2014/main" id="{00000000-0008-0000-0500-000012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46099" name="Group Box 19" hidden="1">
              <a:extLst>
                <a:ext uri="{63B3BB69-23CF-44E3-9099-C40C66FF867C}">
                  <a14:compatExt spid="_x0000_s46099"/>
                </a:ext>
                <a:ext uri="{FF2B5EF4-FFF2-40B4-BE49-F238E27FC236}">
                  <a16:creationId xmlns:a16="http://schemas.microsoft.com/office/drawing/2014/main" id="{00000000-0008-0000-0500-000013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46100" name="Option Button 20" hidden="1">
              <a:extLst>
                <a:ext uri="{63B3BB69-23CF-44E3-9099-C40C66FF867C}">
                  <a14:compatExt spid="_x0000_s46100"/>
                </a:ext>
                <a:ext uri="{FF2B5EF4-FFF2-40B4-BE49-F238E27FC236}">
                  <a16:creationId xmlns:a16="http://schemas.microsoft.com/office/drawing/2014/main" id="{00000000-0008-0000-05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46101" name="Option Button 21" hidden="1">
              <a:extLst>
                <a:ext uri="{63B3BB69-23CF-44E3-9099-C40C66FF867C}">
                  <a14:compatExt spid="_x0000_s46101"/>
                </a:ext>
                <a:ext uri="{FF2B5EF4-FFF2-40B4-BE49-F238E27FC236}">
                  <a16:creationId xmlns:a16="http://schemas.microsoft.com/office/drawing/2014/main" id="{00000000-0008-0000-05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46102" name="Option Button 22" hidden="1">
              <a:extLst>
                <a:ext uri="{63B3BB69-23CF-44E3-9099-C40C66FF867C}">
                  <a14:compatExt spid="_x0000_s46102"/>
                </a:ext>
                <a:ext uri="{FF2B5EF4-FFF2-40B4-BE49-F238E27FC236}">
                  <a16:creationId xmlns:a16="http://schemas.microsoft.com/office/drawing/2014/main" id="{00000000-0008-0000-05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46103" name="Option Button 23" hidden="1">
              <a:extLst>
                <a:ext uri="{63B3BB69-23CF-44E3-9099-C40C66FF867C}">
                  <a14:compatExt spid="_x0000_s46103"/>
                </a:ext>
                <a:ext uri="{FF2B5EF4-FFF2-40B4-BE49-F238E27FC236}">
                  <a16:creationId xmlns:a16="http://schemas.microsoft.com/office/drawing/2014/main" id="{00000000-0008-0000-05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46104" name="Group Box 24" hidden="1">
              <a:extLst>
                <a:ext uri="{63B3BB69-23CF-44E3-9099-C40C66FF867C}">
                  <a14:compatExt spid="_x0000_s46104"/>
                </a:ext>
                <a:ext uri="{FF2B5EF4-FFF2-40B4-BE49-F238E27FC236}">
                  <a16:creationId xmlns:a16="http://schemas.microsoft.com/office/drawing/2014/main" id="{00000000-0008-0000-0500-00001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46105" name="Group Box 25" hidden="1">
              <a:extLst>
                <a:ext uri="{63B3BB69-23CF-44E3-9099-C40C66FF867C}">
                  <a14:compatExt spid="_x0000_s46105"/>
                </a:ext>
                <a:ext uri="{FF2B5EF4-FFF2-40B4-BE49-F238E27FC236}">
                  <a16:creationId xmlns:a16="http://schemas.microsoft.com/office/drawing/2014/main" id="{00000000-0008-0000-0500-00001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49</xdr:row>
          <xdr:rowOff>123825</xdr:rowOff>
        </xdr:from>
        <xdr:to>
          <xdr:col>4</xdr:col>
          <xdr:colOff>742950</xdr:colOff>
          <xdr:row>49</xdr:row>
          <xdr:rowOff>352425</xdr:rowOff>
        </xdr:to>
        <xdr:sp macro="" textlink="">
          <xdr:nvSpPr>
            <xdr:cNvPr id="46106" name="Option Button 26" hidden="1">
              <a:extLst>
                <a:ext uri="{63B3BB69-23CF-44E3-9099-C40C66FF867C}">
                  <a14:compatExt spid="_x0000_s46106"/>
                </a:ext>
                <a:ext uri="{FF2B5EF4-FFF2-40B4-BE49-F238E27FC236}">
                  <a16:creationId xmlns:a16="http://schemas.microsoft.com/office/drawing/2014/main" id="{00000000-0008-0000-05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49</xdr:row>
          <xdr:rowOff>123825</xdr:rowOff>
        </xdr:from>
        <xdr:to>
          <xdr:col>5</xdr:col>
          <xdr:colOff>733425</xdr:colOff>
          <xdr:row>49</xdr:row>
          <xdr:rowOff>333375</xdr:rowOff>
        </xdr:to>
        <xdr:sp macro="" textlink="">
          <xdr:nvSpPr>
            <xdr:cNvPr id="46107" name="Option Button 27" hidden="1">
              <a:extLst>
                <a:ext uri="{63B3BB69-23CF-44E3-9099-C40C66FF867C}">
                  <a14:compatExt spid="_x0000_s46107"/>
                </a:ext>
                <a:ext uri="{FF2B5EF4-FFF2-40B4-BE49-F238E27FC236}">
                  <a16:creationId xmlns:a16="http://schemas.microsoft.com/office/drawing/2014/main" id="{00000000-0008-0000-05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xdr:row>
          <xdr:rowOff>123825</xdr:rowOff>
        </xdr:from>
        <xdr:to>
          <xdr:col>6</xdr:col>
          <xdr:colOff>742950</xdr:colOff>
          <xdr:row>49</xdr:row>
          <xdr:rowOff>333375</xdr:rowOff>
        </xdr:to>
        <xdr:sp macro="" textlink="">
          <xdr:nvSpPr>
            <xdr:cNvPr id="46108" name="Option Button 28" hidden="1">
              <a:extLst>
                <a:ext uri="{63B3BB69-23CF-44E3-9099-C40C66FF867C}">
                  <a14:compatExt spid="_x0000_s46108"/>
                </a:ext>
                <a:ext uri="{FF2B5EF4-FFF2-40B4-BE49-F238E27FC236}">
                  <a16:creationId xmlns:a16="http://schemas.microsoft.com/office/drawing/2014/main" id="{00000000-0008-0000-05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49</xdr:row>
          <xdr:rowOff>123825</xdr:rowOff>
        </xdr:from>
        <xdr:to>
          <xdr:col>7</xdr:col>
          <xdr:colOff>733425</xdr:colOff>
          <xdr:row>49</xdr:row>
          <xdr:rowOff>333375</xdr:rowOff>
        </xdr:to>
        <xdr:sp macro="" textlink="">
          <xdr:nvSpPr>
            <xdr:cNvPr id="46109" name="Option Button 29" hidden="1">
              <a:extLst>
                <a:ext uri="{63B3BB69-23CF-44E3-9099-C40C66FF867C}">
                  <a14:compatExt spid="_x0000_s46109"/>
                </a:ext>
                <a:ext uri="{FF2B5EF4-FFF2-40B4-BE49-F238E27FC236}">
                  <a16:creationId xmlns:a16="http://schemas.microsoft.com/office/drawing/2014/main" id="{00000000-0008-0000-05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8</xdr:col>
          <xdr:colOff>0</xdr:colOff>
          <xdr:row>49</xdr:row>
          <xdr:rowOff>438150</xdr:rowOff>
        </xdr:to>
        <xdr:sp macro="" textlink="">
          <xdr:nvSpPr>
            <xdr:cNvPr id="46110" name="Group Box 30" hidden="1">
              <a:extLst>
                <a:ext uri="{63B3BB69-23CF-44E3-9099-C40C66FF867C}">
                  <a14:compatExt spid="_x0000_s46110"/>
                </a:ext>
                <a:ext uri="{FF2B5EF4-FFF2-40B4-BE49-F238E27FC236}">
                  <a16:creationId xmlns:a16="http://schemas.microsoft.com/office/drawing/2014/main" id="{00000000-0008-0000-0500-00001E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8</xdr:col>
          <xdr:colOff>0</xdr:colOff>
          <xdr:row>67</xdr:row>
          <xdr:rowOff>371475</xdr:rowOff>
        </xdr:to>
        <xdr:sp macro="" textlink="">
          <xdr:nvSpPr>
            <xdr:cNvPr id="46115" name="Group Box 35" hidden="1">
              <a:extLst>
                <a:ext uri="{63B3BB69-23CF-44E3-9099-C40C66FF867C}">
                  <a14:compatExt spid="_x0000_s46115"/>
                </a:ext>
                <a:ext uri="{FF2B5EF4-FFF2-40B4-BE49-F238E27FC236}">
                  <a16:creationId xmlns:a16="http://schemas.microsoft.com/office/drawing/2014/main" id="{00000000-0008-0000-0500-000023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67</xdr:row>
          <xdr:rowOff>123825</xdr:rowOff>
        </xdr:from>
        <xdr:to>
          <xdr:col>4</xdr:col>
          <xdr:colOff>742950</xdr:colOff>
          <xdr:row>67</xdr:row>
          <xdr:rowOff>352425</xdr:rowOff>
        </xdr:to>
        <xdr:sp macro="" textlink="">
          <xdr:nvSpPr>
            <xdr:cNvPr id="46116" name="Option Button 36" hidden="1">
              <a:extLst>
                <a:ext uri="{63B3BB69-23CF-44E3-9099-C40C66FF867C}">
                  <a14:compatExt spid="_x0000_s46116"/>
                </a:ext>
                <a:ext uri="{FF2B5EF4-FFF2-40B4-BE49-F238E27FC236}">
                  <a16:creationId xmlns:a16="http://schemas.microsoft.com/office/drawing/2014/main" id="{00000000-0008-0000-0500-00002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67</xdr:row>
          <xdr:rowOff>123825</xdr:rowOff>
        </xdr:from>
        <xdr:to>
          <xdr:col>5</xdr:col>
          <xdr:colOff>733425</xdr:colOff>
          <xdr:row>67</xdr:row>
          <xdr:rowOff>333375</xdr:rowOff>
        </xdr:to>
        <xdr:sp macro="" textlink="">
          <xdr:nvSpPr>
            <xdr:cNvPr id="46117" name="Option Button 37" hidden="1">
              <a:extLst>
                <a:ext uri="{63B3BB69-23CF-44E3-9099-C40C66FF867C}">
                  <a14:compatExt spid="_x0000_s46117"/>
                </a:ext>
                <a:ext uri="{FF2B5EF4-FFF2-40B4-BE49-F238E27FC236}">
                  <a16:creationId xmlns:a16="http://schemas.microsoft.com/office/drawing/2014/main" id="{00000000-0008-0000-0500-00002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67</xdr:row>
          <xdr:rowOff>123825</xdr:rowOff>
        </xdr:from>
        <xdr:to>
          <xdr:col>6</xdr:col>
          <xdr:colOff>742950</xdr:colOff>
          <xdr:row>67</xdr:row>
          <xdr:rowOff>333375</xdr:rowOff>
        </xdr:to>
        <xdr:sp macro="" textlink="">
          <xdr:nvSpPr>
            <xdr:cNvPr id="46118" name="Option Button 38" hidden="1">
              <a:extLst>
                <a:ext uri="{63B3BB69-23CF-44E3-9099-C40C66FF867C}">
                  <a14:compatExt spid="_x0000_s46118"/>
                </a:ext>
                <a:ext uri="{FF2B5EF4-FFF2-40B4-BE49-F238E27FC236}">
                  <a16:creationId xmlns:a16="http://schemas.microsoft.com/office/drawing/2014/main" id="{00000000-0008-0000-0500-00002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67</xdr:row>
          <xdr:rowOff>123825</xdr:rowOff>
        </xdr:from>
        <xdr:to>
          <xdr:col>7</xdr:col>
          <xdr:colOff>733425</xdr:colOff>
          <xdr:row>67</xdr:row>
          <xdr:rowOff>333375</xdr:rowOff>
        </xdr:to>
        <xdr:sp macro="" textlink="">
          <xdr:nvSpPr>
            <xdr:cNvPr id="46119" name="Option Button 39" hidden="1">
              <a:extLst>
                <a:ext uri="{63B3BB69-23CF-44E3-9099-C40C66FF867C}">
                  <a14:compatExt spid="_x0000_s46119"/>
                </a:ext>
                <a:ext uri="{FF2B5EF4-FFF2-40B4-BE49-F238E27FC236}">
                  <a16:creationId xmlns:a16="http://schemas.microsoft.com/office/drawing/2014/main" id="{00000000-0008-0000-0500-00002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66675</xdr:rowOff>
        </xdr:from>
        <xdr:to>
          <xdr:col>8</xdr:col>
          <xdr:colOff>0</xdr:colOff>
          <xdr:row>67</xdr:row>
          <xdr:rowOff>438150</xdr:rowOff>
        </xdr:to>
        <xdr:sp macro="" textlink="">
          <xdr:nvSpPr>
            <xdr:cNvPr id="46120" name="Group Box 40" hidden="1">
              <a:extLst>
                <a:ext uri="{63B3BB69-23CF-44E3-9099-C40C66FF867C}">
                  <a14:compatExt spid="_x0000_s46120"/>
                </a:ext>
                <a:ext uri="{FF2B5EF4-FFF2-40B4-BE49-F238E27FC236}">
                  <a16:creationId xmlns:a16="http://schemas.microsoft.com/office/drawing/2014/main" id="{00000000-0008-0000-0500-00002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25" name="Group Box 45" hidden="1">
              <a:extLst>
                <a:ext uri="{63B3BB69-23CF-44E3-9099-C40C66FF867C}">
                  <a14:compatExt spid="_x0000_s46125"/>
                </a:ext>
                <a:ext uri="{FF2B5EF4-FFF2-40B4-BE49-F238E27FC236}">
                  <a16:creationId xmlns:a16="http://schemas.microsoft.com/office/drawing/2014/main" id="{00000000-0008-0000-0500-00002D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30" name="Group Box 50" hidden="1">
              <a:extLst>
                <a:ext uri="{63B3BB69-23CF-44E3-9099-C40C66FF867C}">
                  <a14:compatExt spid="_x0000_s46130"/>
                </a:ext>
                <a:ext uri="{FF2B5EF4-FFF2-40B4-BE49-F238E27FC236}">
                  <a16:creationId xmlns:a16="http://schemas.microsoft.com/office/drawing/2014/main" id="{00000000-0008-0000-0500-000032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35" name="Group Box 55" hidden="1">
              <a:extLst>
                <a:ext uri="{63B3BB69-23CF-44E3-9099-C40C66FF867C}">
                  <a14:compatExt spid="_x0000_s46135"/>
                </a:ext>
                <a:ext uri="{FF2B5EF4-FFF2-40B4-BE49-F238E27FC236}">
                  <a16:creationId xmlns:a16="http://schemas.microsoft.com/office/drawing/2014/main" id="{00000000-0008-0000-0500-00003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8</xdr:col>
          <xdr:colOff>0</xdr:colOff>
          <xdr:row>7</xdr:row>
          <xdr:rowOff>371475</xdr:rowOff>
        </xdr:to>
        <xdr:sp macro="" textlink="">
          <xdr:nvSpPr>
            <xdr:cNvPr id="46140" name="Group Box 60" hidden="1">
              <a:extLst>
                <a:ext uri="{63B3BB69-23CF-44E3-9099-C40C66FF867C}">
                  <a14:compatExt spid="_x0000_s46140"/>
                </a:ext>
                <a:ext uri="{FF2B5EF4-FFF2-40B4-BE49-F238E27FC236}">
                  <a16:creationId xmlns:a16="http://schemas.microsoft.com/office/drawing/2014/main" id="{00000000-0008-0000-0500-00003C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8</xdr:col>
          <xdr:colOff>0</xdr:colOff>
          <xdr:row>13</xdr:row>
          <xdr:rowOff>371475</xdr:rowOff>
        </xdr:to>
        <xdr:sp macro="" textlink="">
          <xdr:nvSpPr>
            <xdr:cNvPr id="46145" name="Group Box 65" hidden="1">
              <a:extLst>
                <a:ext uri="{63B3BB69-23CF-44E3-9099-C40C66FF867C}">
                  <a14:compatExt spid="_x0000_s46145"/>
                </a:ext>
                <a:ext uri="{FF2B5EF4-FFF2-40B4-BE49-F238E27FC236}">
                  <a16:creationId xmlns:a16="http://schemas.microsoft.com/office/drawing/2014/main" id="{00000000-0008-0000-0500-00004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8</xdr:col>
          <xdr:colOff>0</xdr:colOff>
          <xdr:row>13</xdr:row>
          <xdr:rowOff>371475</xdr:rowOff>
        </xdr:to>
        <xdr:sp macro="" textlink="">
          <xdr:nvSpPr>
            <xdr:cNvPr id="46150" name="Group Box 70" hidden="1">
              <a:extLst>
                <a:ext uri="{63B3BB69-23CF-44E3-9099-C40C66FF867C}">
                  <a14:compatExt spid="_x0000_s46150"/>
                </a:ext>
                <a:ext uri="{FF2B5EF4-FFF2-40B4-BE49-F238E27FC236}">
                  <a16:creationId xmlns:a16="http://schemas.microsoft.com/office/drawing/2014/main" id="{00000000-0008-0000-0500-000046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52</xdr:row>
          <xdr:rowOff>123825</xdr:rowOff>
        </xdr:from>
        <xdr:to>
          <xdr:col>4</xdr:col>
          <xdr:colOff>742950</xdr:colOff>
          <xdr:row>52</xdr:row>
          <xdr:rowOff>352425</xdr:rowOff>
        </xdr:to>
        <xdr:sp macro="" textlink="">
          <xdr:nvSpPr>
            <xdr:cNvPr id="46151" name="Option Button 71" hidden="1">
              <a:extLst>
                <a:ext uri="{63B3BB69-23CF-44E3-9099-C40C66FF867C}">
                  <a14:compatExt spid="_x0000_s46151"/>
                </a:ext>
                <a:ext uri="{FF2B5EF4-FFF2-40B4-BE49-F238E27FC236}">
                  <a16:creationId xmlns:a16="http://schemas.microsoft.com/office/drawing/2014/main" id="{00000000-0008-0000-0500-00004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52</xdr:row>
          <xdr:rowOff>123825</xdr:rowOff>
        </xdr:from>
        <xdr:to>
          <xdr:col>5</xdr:col>
          <xdr:colOff>733425</xdr:colOff>
          <xdr:row>52</xdr:row>
          <xdr:rowOff>333375</xdr:rowOff>
        </xdr:to>
        <xdr:sp macro="" textlink="">
          <xdr:nvSpPr>
            <xdr:cNvPr id="46152" name="Option Button 72" hidden="1">
              <a:extLst>
                <a:ext uri="{63B3BB69-23CF-44E3-9099-C40C66FF867C}">
                  <a14:compatExt spid="_x0000_s46152"/>
                </a:ext>
                <a:ext uri="{FF2B5EF4-FFF2-40B4-BE49-F238E27FC236}">
                  <a16:creationId xmlns:a16="http://schemas.microsoft.com/office/drawing/2014/main" id="{00000000-0008-0000-0500-00004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52</xdr:row>
          <xdr:rowOff>123825</xdr:rowOff>
        </xdr:from>
        <xdr:to>
          <xdr:col>6</xdr:col>
          <xdr:colOff>742950</xdr:colOff>
          <xdr:row>52</xdr:row>
          <xdr:rowOff>333375</xdr:rowOff>
        </xdr:to>
        <xdr:sp macro="" textlink="">
          <xdr:nvSpPr>
            <xdr:cNvPr id="46153" name="Option Button 73" hidden="1">
              <a:extLst>
                <a:ext uri="{63B3BB69-23CF-44E3-9099-C40C66FF867C}">
                  <a14:compatExt spid="_x0000_s46153"/>
                </a:ext>
                <a:ext uri="{FF2B5EF4-FFF2-40B4-BE49-F238E27FC236}">
                  <a16:creationId xmlns:a16="http://schemas.microsoft.com/office/drawing/2014/main" id="{00000000-0008-0000-0500-00004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52</xdr:row>
          <xdr:rowOff>123825</xdr:rowOff>
        </xdr:from>
        <xdr:to>
          <xdr:col>7</xdr:col>
          <xdr:colOff>733425</xdr:colOff>
          <xdr:row>52</xdr:row>
          <xdr:rowOff>333375</xdr:rowOff>
        </xdr:to>
        <xdr:sp macro="" textlink="">
          <xdr:nvSpPr>
            <xdr:cNvPr id="46154" name="Option Button 74" hidden="1">
              <a:extLst>
                <a:ext uri="{63B3BB69-23CF-44E3-9099-C40C66FF867C}">
                  <a14:compatExt spid="_x0000_s46154"/>
                </a:ext>
                <a:ext uri="{FF2B5EF4-FFF2-40B4-BE49-F238E27FC236}">
                  <a16:creationId xmlns:a16="http://schemas.microsoft.com/office/drawing/2014/main" id="{00000000-0008-0000-0500-00004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66675</xdr:rowOff>
        </xdr:from>
        <xdr:to>
          <xdr:col>8</xdr:col>
          <xdr:colOff>0</xdr:colOff>
          <xdr:row>52</xdr:row>
          <xdr:rowOff>438150</xdr:rowOff>
        </xdr:to>
        <xdr:sp macro="" textlink="">
          <xdr:nvSpPr>
            <xdr:cNvPr id="46155" name="Group Box 75" hidden="1">
              <a:extLst>
                <a:ext uri="{63B3BB69-23CF-44E3-9099-C40C66FF867C}">
                  <a14:compatExt spid="_x0000_s46155"/>
                </a:ext>
                <a:ext uri="{FF2B5EF4-FFF2-40B4-BE49-F238E27FC236}">
                  <a16:creationId xmlns:a16="http://schemas.microsoft.com/office/drawing/2014/main" id="{00000000-0008-0000-0500-00004B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46156" name="Check Box 76" hidden="1">
              <a:extLst>
                <a:ext uri="{63B3BB69-23CF-44E3-9099-C40C66FF867C}">
                  <a14:compatExt spid="_x0000_s46156"/>
                </a:ext>
                <a:ext uri="{FF2B5EF4-FFF2-40B4-BE49-F238E27FC236}">
                  <a16:creationId xmlns:a16="http://schemas.microsoft.com/office/drawing/2014/main" id="{00000000-0008-0000-0500-00004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46157" name="Check Box 77" hidden="1">
              <a:extLst>
                <a:ext uri="{63B3BB69-23CF-44E3-9099-C40C66FF867C}">
                  <a14:compatExt spid="_x0000_s46157"/>
                </a:ext>
                <a:ext uri="{FF2B5EF4-FFF2-40B4-BE49-F238E27FC236}">
                  <a16:creationId xmlns:a16="http://schemas.microsoft.com/office/drawing/2014/main" id="{00000000-0008-0000-0500-00004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46158" name="Check Box 78" hidden="1">
              <a:extLst>
                <a:ext uri="{63B3BB69-23CF-44E3-9099-C40C66FF867C}">
                  <a14:compatExt spid="_x0000_s46158"/>
                </a:ext>
                <a:ext uri="{FF2B5EF4-FFF2-40B4-BE49-F238E27FC236}">
                  <a16:creationId xmlns:a16="http://schemas.microsoft.com/office/drawing/2014/main" id="{00000000-0008-0000-0500-00004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46171" name="Check Box 91" hidden="1">
              <a:extLst>
                <a:ext uri="{63B3BB69-23CF-44E3-9099-C40C66FF867C}">
                  <a14:compatExt spid="_x0000_s46171"/>
                </a:ext>
                <a:ext uri="{FF2B5EF4-FFF2-40B4-BE49-F238E27FC236}">
                  <a16:creationId xmlns:a16="http://schemas.microsoft.com/office/drawing/2014/main" id="{00000000-0008-0000-0500-00005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46172" name="Check Box 92" hidden="1">
              <a:extLst>
                <a:ext uri="{63B3BB69-23CF-44E3-9099-C40C66FF867C}">
                  <a14:compatExt spid="_x0000_s46172"/>
                </a:ext>
                <a:ext uri="{FF2B5EF4-FFF2-40B4-BE49-F238E27FC236}">
                  <a16:creationId xmlns:a16="http://schemas.microsoft.com/office/drawing/2014/main" id="{00000000-0008-0000-0500-00005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46173" name="Check Box 93" hidden="1">
              <a:extLst>
                <a:ext uri="{63B3BB69-23CF-44E3-9099-C40C66FF867C}">
                  <a14:compatExt spid="_x0000_s46173"/>
                </a:ext>
                <a:ext uri="{FF2B5EF4-FFF2-40B4-BE49-F238E27FC236}">
                  <a16:creationId xmlns:a16="http://schemas.microsoft.com/office/drawing/2014/main" id="{00000000-0008-0000-0500-00005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46174" name="Check Box 94" hidden="1">
              <a:extLst>
                <a:ext uri="{63B3BB69-23CF-44E3-9099-C40C66FF867C}">
                  <a14:compatExt spid="_x0000_s46174"/>
                </a:ext>
                <a:ext uri="{FF2B5EF4-FFF2-40B4-BE49-F238E27FC236}">
                  <a16:creationId xmlns:a16="http://schemas.microsoft.com/office/drawing/2014/main" id="{00000000-0008-0000-0500-00005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46175" name="Check Box 95" hidden="1">
              <a:extLst>
                <a:ext uri="{63B3BB69-23CF-44E3-9099-C40C66FF867C}">
                  <a14:compatExt spid="_x0000_s46175"/>
                </a:ext>
                <a:ext uri="{FF2B5EF4-FFF2-40B4-BE49-F238E27FC236}">
                  <a16:creationId xmlns:a16="http://schemas.microsoft.com/office/drawing/2014/main" id="{00000000-0008-0000-0500-00005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46176" name="Check Box 96" hidden="1">
              <a:extLst>
                <a:ext uri="{63B3BB69-23CF-44E3-9099-C40C66FF867C}">
                  <a14:compatExt spid="_x0000_s46176"/>
                </a:ext>
                <a:ext uri="{FF2B5EF4-FFF2-40B4-BE49-F238E27FC236}">
                  <a16:creationId xmlns:a16="http://schemas.microsoft.com/office/drawing/2014/main" id="{00000000-0008-0000-0500-00006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46183" name="Check Box 103" hidden="1">
              <a:extLst>
                <a:ext uri="{63B3BB69-23CF-44E3-9099-C40C66FF867C}">
                  <a14:compatExt spid="_x0000_s46183"/>
                </a:ext>
                <a:ext uri="{FF2B5EF4-FFF2-40B4-BE49-F238E27FC236}">
                  <a16:creationId xmlns:a16="http://schemas.microsoft.com/office/drawing/2014/main" id="{00000000-0008-0000-0500-00006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46184" name="Check Box 104" hidden="1">
              <a:extLst>
                <a:ext uri="{63B3BB69-23CF-44E3-9099-C40C66FF867C}">
                  <a14:compatExt spid="_x0000_s46184"/>
                </a:ext>
                <a:ext uri="{FF2B5EF4-FFF2-40B4-BE49-F238E27FC236}">
                  <a16:creationId xmlns:a16="http://schemas.microsoft.com/office/drawing/2014/main" id="{00000000-0008-0000-0500-00006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46185" name="Check Box 105" hidden="1">
              <a:extLst>
                <a:ext uri="{63B3BB69-23CF-44E3-9099-C40C66FF867C}">
                  <a14:compatExt spid="_x0000_s46185"/>
                </a:ext>
                <a:ext uri="{FF2B5EF4-FFF2-40B4-BE49-F238E27FC236}">
                  <a16:creationId xmlns:a16="http://schemas.microsoft.com/office/drawing/2014/main" id="{00000000-0008-0000-0500-00006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46186" name="Check Box 106" hidden="1">
              <a:extLst>
                <a:ext uri="{63B3BB69-23CF-44E3-9099-C40C66FF867C}">
                  <a14:compatExt spid="_x0000_s46186"/>
                </a:ext>
                <a:ext uri="{FF2B5EF4-FFF2-40B4-BE49-F238E27FC236}">
                  <a16:creationId xmlns:a16="http://schemas.microsoft.com/office/drawing/2014/main" id="{00000000-0008-0000-0500-00006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46187" name="Check Box 107" hidden="1">
              <a:extLst>
                <a:ext uri="{63B3BB69-23CF-44E3-9099-C40C66FF867C}">
                  <a14:compatExt spid="_x0000_s46187"/>
                </a:ext>
                <a:ext uri="{FF2B5EF4-FFF2-40B4-BE49-F238E27FC236}">
                  <a16:creationId xmlns:a16="http://schemas.microsoft.com/office/drawing/2014/main" id="{00000000-0008-0000-0500-00006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46188" name="Check Box 108" hidden="1">
              <a:extLst>
                <a:ext uri="{63B3BB69-23CF-44E3-9099-C40C66FF867C}">
                  <a14:compatExt spid="_x0000_s46188"/>
                </a:ext>
                <a:ext uri="{FF2B5EF4-FFF2-40B4-BE49-F238E27FC236}">
                  <a16:creationId xmlns:a16="http://schemas.microsoft.com/office/drawing/2014/main" id="{00000000-0008-0000-0500-00006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49</xdr:row>
          <xdr:rowOff>123825</xdr:rowOff>
        </xdr:from>
        <xdr:to>
          <xdr:col>8</xdr:col>
          <xdr:colOff>409575</xdr:colOff>
          <xdr:row>49</xdr:row>
          <xdr:rowOff>342900</xdr:rowOff>
        </xdr:to>
        <xdr:sp macro="" textlink="">
          <xdr:nvSpPr>
            <xdr:cNvPr id="46189" name="Check Box 109" hidden="1">
              <a:extLst>
                <a:ext uri="{63B3BB69-23CF-44E3-9099-C40C66FF867C}">
                  <a14:compatExt spid="_x0000_s46189"/>
                </a:ext>
                <a:ext uri="{FF2B5EF4-FFF2-40B4-BE49-F238E27FC236}">
                  <a16:creationId xmlns:a16="http://schemas.microsoft.com/office/drawing/2014/main" id="{00000000-0008-0000-0500-00006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50</xdr:row>
          <xdr:rowOff>123825</xdr:rowOff>
        </xdr:from>
        <xdr:to>
          <xdr:col>8</xdr:col>
          <xdr:colOff>409575</xdr:colOff>
          <xdr:row>50</xdr:row>
          <xdr:rowOff>342900</xdr:rowOff>
        </xdr:to>
        <xdr:sp macro="" textlink="">
          <xdr:nvSpPr>
            <xdr:cNvPr id="46190" name="Check Box 110" hidden="1">
              <a:extLst>
                <a:ext uri="{63B3BB69-23CF-44E3-9099-C40C66FF867C}">
                  <a14:compatExt spid="_x0000_s46190"/>
                </a:ext>
                <a:ext uri="{FF2B5EF4-FFF2-40B4-BE49-F238E27FC236}">
                  <a16:creationId xmlns:a16="http://schemas.microsoft.com/office/drawing/2014/main" id="{00000000-0008-0000-0500-00006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51</xdr:row>
          <xdr:rowOff>123825</xdr:rowOff>
        </xdr:from>
        <xdr:to>
          <xdr:col>8</xdr:col>
          <xdr:colOff>409575</xdr:colOff>
          <xdr:row>51</xdr:row>
          <xdr:rowOff>342900</xdr:rowOff>
        </xdr:to>
        <xdr:sp macro="" textlink="">
          <xdr:nvSpPr>
            <xdr:cNvPr id="46191" name="Check Box 111" hidden="1">
              <a:extLst>
                <a:ext uri="{63B3BB69-23CF-44E3-9099-C40C66FF867C}">
                  <a14:compatExt spid="_x0000_s46191"/>
                </a:ext>
                <a:ext uri="{FF2B5EF4-FFF2-40B4-BE49-F238E27FC236}">
                  <a16:creationId xmlns:a16="http://schemas.microsoft.com/office/drawing/2014/main" id="{00000000-0008-0000-0500-00006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52</xdr:row>
          <xdr:rowOff>123825</xdr:rowOff>
        </xdr:from>
        <xdr:to>
          <xdr:col>8</xdr:col>
          <xdr:colOff>409575</xdr:colOff>
          <xdr:row>52</xdr:row>
          <xdr:rowOff>342900</xdr:rowOff>
        </xdr:to>
        <xdr:sp macro="" textlink="">
          <xdr:nvSpPr>
            <xdr:cNvPr id="46192" name="Check Box 112" hidden="1">
              <a:extLst>
                <a:ext uri="{63B3BB69-23CF-44E3-9099-C40C66FF867C}">
                  <a14:compatExt spid="_x0000_s46192"/>
                </a:ext>
                <a:ext uri="{FF2B5EF4-FFF2-40B4-BE49-F238E27FC236}">
                  <a16:creationId xmlns:a16="http://schemas.microsoft.com/office/drawing/2014/main" id="{00000000-0008-0000-0500-00007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53</xdr:row>
          <xdr:rowOff>123825</xdr:rowOff>
        </xdr:from>
        <xdr:to>
          <xdr:col>8</xdr:col>
          <xdr:colOff>409575</xdr:colOff>
          <xdr:row>53</xdr:row>
          <xdr:rowOff>342900</xdr:rowOff>
        </xdr:to>
        <xdr:sp macro="" textlink="">
          <xdr:nvSpPr>
            <xdr:cNvPr id="46193" name="Check Box 113" hidden="1">
              <a:extLst>
                <a:ext uri="{63B3BB69-23CF-44E3-9099-C40C66FF867C}">
                  <a14:compatExt spid="_x0000_s46193"/>
                </a:ext>
                <a:ext uri="{FF2B5EF4-FFF2-40B4-BE49-F238E27FC236}">
                  <a16:creationId xmlns:a16="http://schemas.microsoft.com/office/drawing/2014/main" id="{00000000-0008-0000-0500-00007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54</xdr:row>
          <xdr:rowOff>123825</xdr:rowOff>
        </xdr:from>
        <xdr:to>
          <xdr:col>8</xdr:col>
          <xdr:colOff>409575</xdr:colOff>
          <xdr:row>54</xdr:row>
          <xdr:rowOff>342900</xdr:rowOff>
        </xdr:to>
        <xdr:sp macro="" textlink="">
          <xdr:nvSpPr>
            <xdr:cNvPr id="46194" name="Check Box 114" hidden="1">
              <a:extLst>
                <a:ext uri="{63B3BB69-23CF-44E3-9099-C40C66FF867C}">
                  <a14:compatExt spid="_x0000_s46194"/>
                </a:ext>
                <a:ext uri="{FF2B5EF4-FFF2-40B4-BE49-F238E27FC236}">
                  <a16:creationId xmlns:a16="http://schemas.microsoft.com/office/drawing/2014/main" id="{00000000-0008-0000-0500-00007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67</xdr:row>
          <xdr:rowOff>123825</xdr:rowOff>
        </xdr:from>
        <xdr:to>
          <xdr:col>8</xdr:col>
          <xdr:colOff>409575</xdr:colOff>
          <xdr:row>67</xdr:row>
          <xdr:rowOff>342900</xdr:rowOff>
        </xdr:to>
        <xdr:sp macro="" textlink="">
          <xdr:nvSpPr>
            <xdr:cNvPr id="46198" name="Check Box 118" hidden="1">
              <a:extLst>
                <a:ext uri="{63B3BB69-23CF-44E3-9099-C40C66FF867C}">
                  <a14:compatExt spid="_x0000_s46198"/>
                </a:ext>
                <a:ext uri="{FF2B5EF4-FFF2-40B4-BE49-F238E27FC236}">
                  <a16:creationId xmlns:a16="http://schemas.microsoft.com/office/drawing/2014/main" id="{00000000-0008-0000-0500-00007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68</xdr:row>
          <xdr:rowOff>123825</xdr:rowOff>
        </xdr:from>
        <xdr:to>
          <xdr:col>8</xdr:col>
          <xdr:colOff>409575</xdr:colOff>
          <xdr:row>68</xdr:row>
          <xdr:rowOff>342900</xdr:rowOff>
        </xdr:to>
        <xdr:sp macro="" textlink="">
          <xdr:nvSpPr>
            <xdr:cNvPr id="46199" name="Check Box 119" hidden="1">
              <a:extLst>
                <a:ext uri="{63B3BB69-23CF-44E3-9099-C40C66FF867C}">
                  <a14:compatExt spid="_x0000_s46199"/>
                </a:ext>
                <a:ext uri="{FF2B5EF4-FFF2-40B4-BE49-F238E27FC236}">
                  <a16:creationId xmlns:a16="http://schemas.microsoft.com/office/drawing/2014/main" id="{00000000-0008-0000-0500-00007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69</xdr:row>
          <xdr:rowOff>123825</xdr:rowOff>
        </xdr:from>
        <xdr:to>
          <xdr:col>8</xdr:col>
          <xdr:colOff>409575</xdr:colOff>
          <xdr:row>69</xdr:row>
          <xdr:rowOff>342900</xdr:rowOff>
        </xdr:to>
        <xdr:sp macro="" textlink="">
          <xdr:nvSpPr>
            <xdr:cNvPr id="46200" name="Check Box 120" hidden="1">
              <a:extLst>
                <a:ext uri="{63B3BB69-23CF-44E3-9099-C40C66FF867C}">
                  <a14:compatExt spid="_x0000_s46200"/>
                </a:ext>
                <a:ext uri="{FF2B5EF4-FFF2-40B4-BE49-F238E27FC236}">
                  <a16:creationId xmlns:a16="http://schemas.microsoft.com/office/drawing/2014/main" id="{00000000-0008-0000-0500-00007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46201" name="Option Button 121" hidden="1">
              <a:extLst>
                <a:ext uri="{63B3BB69-23CF-44E3-9099-C40C66FF867C}">
                  <a14:compatExt spid="_x0000_s46201"/>
                </a:ext>
                <a:ext uri="{FF2B5EF4-FFF2-40B4-BE49-F238E27FC236}">
                  <a16:creationId xmlns:a16="http://schemas.microsoft.com/office/drawing/2014/main" id="{00000000-0008-0000-0500-00007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46202" name="Option Button 122" hidden="1">
              <a:extLst>
                <a:ext uri="{63B3BB69-23CF-44E3-9099-C40C66FF867C}">
                  <a14:compatExt spid="_x0000_s46202"/>
                </a:ext>
                <a:ext uri="{FF2B5EF4-FFF2-40B4-BE49-F238E27FC236}">
                  <a16:creationId xmlns:a16="http://schemas.microsoft.com/office/drawing/2014/main" id="{00000000-0008-0000-0500-00007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46203" name="Option Button 123" hidden="1">
              <a:extLst>
                <a:ext uri="{63B3BB69-23CF-44E3-9099-C40C66FF867C}">
                  <a14:compatExt spid="_x0000_s46203"/>
                </a:ext>
                <a:ext uri="{FF2B5EF4-FFF2-40B4-BE49-F238E27FC236}">
                  <a16:creationId xmlns:a16="http://schemas.microsoft.com/office/drawing/2014/main" id="{00000000-0008-0000-0500-00007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46204" name="Option Button 124" hidden="1">
              <a:extLst>
                <a:ext uri="{63B3BB69-23CF-44E3-9099-C40C66FF867C}">
                  <a14:compatExt spid="_x0000_s46204"/>
                </a:ext>
                <a:ext uri="{FF2B5EF4-FFF2-40B4-BE49-F238E27FC236}">
                  <a16:creationId xmlns:a16="http://schemas.microsoft.com/office/drawing/2014/main" id="{00000000-0008-0000-0500-00007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46205" name="Option Button 125" hidden="1">
              <a:extLst>
                <a:ext uri="{63B3BB69-23CF-44E3-9099-C40C66FF867C}">
                  <a14:compatExt spid="_x0000_s46205"/>
                </a:ext>
                <a:ext uri="{FF2B5EF4-FFF2-40B4-BE49-F238E27FC236}">
                  <a16:creationId xmlns:a16="http://schemas.microsoft.com/office/drawing/2014/main" id="{00000000-0008-0000-0500-00007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46206" name="Option Button 126" hidden="1">
              <a:extLst>
                <a:ext uri="{63B3BB69-23CF-44E3-9099-C40C66FF867C}">
                  <a14:compatExt spid="_x0000_s46206"/>
                </a:ext>
                <a:ext uri="{FF2B5EF4-FFF2-40B4-BE49-F238E27FC236}">
                  <a16:creationId xmlns:a16="http://schemas.microsoft.com/office/drawing/2014/main" id="{00000000-0008-0000-0500-00007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46207" name="Option Button 127" hidden="1">
              <a:extLst>
                <a:ext uri="{63B3BB69-23CF-44E3-9099-C40C66FF867C}">
                  <a14:compatExt spid="_x0000_s46207"/>
                </a:ext>
                <a:ext uri="{FF2B5EF4-FFF2-40B4-BE49-F238E27FC236}">
                  <a16:creationId xmlns:a16="http://schemas.microsoft.com/office/drawing/2014/main" id="{00000000-0008-0000-0500-00007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46208" name="Option Button 128" hidden="1">
              <a:extLst>
                <a:ext uri="{63B3BB69-23CF-44E3-9099-C40C66FF867C}">
                  <a14:compatExt spid="_x0000_s46208"/>
                </a:ext>
                <a:ext uri="{FF2B5EF4-FFF2-40B4-BE49-F238E27FC236}">
                  <a16:creationId xmlns:a16="http://schemas.microsoft.com/office/drawing/2014/main" id="{00000000-0008-0000-0500-00008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46209" name="Option Button 129" hidden="1">
              <a:extLst>
                <a:ext uri="{63B3BB69-23CF-44E3-9099-C40C66FF867C}">
                  <a14:compatExt spid="_x0000_s46209"/>
                </a:ext>
                <a:ext uri="{FF2B5EF4-FFF2-40B4-BE49-F238E27FC236}">
                  <a16:creationId xmlns:a16="http://schemas.microsoft.com/office/drawing/2014/main" id="{00000000-0008-0000-0500-00008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46210" name="Option Button 130" hidden="1">
              <a:extLst>
                <a:ext uri="{63B3BB69-23CF-44E3-9099-C40C66FF867C}">
                  <a14:compatExt spid="_x0000_s46210"/>
                </a:ext>
                <a:ext uri="{FF2B5EF4-FFF2-40B4-BE49-F238E27FC236}">
                  <a16:creationId xmlns:a16="http://schemas.microsoft.com/office/drawing/2014/main" id="{00000000-0008-0000-0500-00008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46211" name="Option Button 131" hidden="1">
              <a:extLst>
                <a:ext uri="{63B3BB69-23CF-44E3-9099-C40C66FF867C}">
                  <a14:compatExt spid="_x0000_s46211"/>
                </a:ext>
                <a:ext uri="{FF2B5EF4-FFF2-40B4-BE49-F238E27FC236}">
                  <a16:creationId xmlns:a16="http://schemas.microsoft.com/office/drawing/2014/main" id="{00000000-0008-0000-0500-00008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46212" name="Option Button 132" hidden="1">
              <a:extLst>
                <a:ext uri="{63B3BB69-23CF-44E3-9099-C40C66FF867C}">
                  <a14:compatExt spid="_x0000_s46212"/>
                </a:ext>
                <a:ext uri="{FF2B5EF4-FFF2-40B4-BE49-F238E27FC236}">
                  <a16:creationId xmlns:a16="http://schemas.microsoft.com/office/drawing/2014/main" id="{00000000-0008-0000-0500-00008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46213" name="Group Box 133" hidden="1">
              <a:extLst>
                <a:ext uri="{63B3BB69-23CF-44E3-9099-C40C66FF867C}">
                  <a14:compatExt spid="_x0000_s46213"/>
                </a:ext>
                <a:ext uri="{FF2B5EF4-FFF2-40B4-BE49-F238E27FC236}">
                  <a16:creationId xmlns:a16="http://schemas.microsoft.com/office/drawing/2014/main" id="{00000000-0008-0000-0500-000085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46214" name="Group Box 134" hidden="1">
              <a:extLst>
                <a:ext uri="{63B3BB69-23CF-44E3-9099-C40C66FF867C}">
                  <a14:compatExt spid="_x0000_s46214"/>
                </a:ext>
                <a:ext uri="{FF2B5EF4-FFF2-40B4-BE49-F238E27FC236}">
                  <a16:creationId xmlns:a16="http://schemas.microsoft.com/office/drawing/2014/main" id="{00000000-0008-0000-0500-000086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46215" name="Group Box 135" hidden="1">
              <a:extLst>
                <a:ext uri="{63B3BB69-23CF-44E3-9099-C40C66FF867C}">
                  <a14:compatExt spid="_x0000_s46215"/>
                </a:ext>
                <a:ext uri="{FF2B5EF4-FFF2-40B4-BE49-F238E27FC236}">
                  <a16:creationId xmlns:a16="http://schemas.microsoft.com/office/drawing/2014/main" id="{00000000-0008-0000-0500-00008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8</xdr:col>
          <xdr:colOff>0</xdr:colOff>
          <xdr:row>43</xdr:row>
          <xdr:rowOff>371475</xdr:rowOff>
        </xdr:to>
        <xdr:sp macro="" textlink="">
          <xdr:nvSpPr>
            <xdr:cNvPr id="46220" name="Group Box 140" hidden="1">
              <a:extLst>
                <a:ext uri="{63B3BB69-23CF-44E3-9099-C40C66FF867C}">
                  <a14:compatExt spid="_x0000_s46220"/>
                </a:ext>
                <a:ext uri="{FF2B5EF4-FFF2-40B4-BE49-F238E27FC236}">
                  <a16:creationId xmlns:a16="http://schemas.microsoft.com/office/drawing/2014/main" id="{00000000-0008-0000-0500-00008C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8</xdr:col>
          <xdr:colOff>0</xdr:colOff>
          <xdr:row>43</xdr:row>
          <xdr:rowOff>371475</xdr:rowOff>
        </xdr:to>
        <xdr:sp macro="" textlink="">
          <xdr:nvSpPr>
            <xdr:cNvPr id="46225" name="Group Box 145" hidden="1">
              <a:extLst>
                <a:ext uri="{63B3BB69-23CF-44E3-9099-C40C66FF867C}">
                  <a14:compatExt spid="_x0000_s46225"/>
                </a:ext>
                <a:ext uri="{FF2B5EF4-FFF2-40B4-BE49-F238E27FC236}">
                  <a16:creationId xmlns:a16="http://schemas.microsoft.com/office/drawing/2014/main" id="{00000000-0008-0000-0500-00009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46226" name="Check Box 146" hidden="1">
              <a:extLst>
                <a:ext uri="{63B3BB69-23CF-44E3-9099-C40C66FF867C}">
                  <a14:compatExt spid="_x0000_s46226"/>
                </a:ext>
                <a:ext uri="{FF2B5EF4-FFF2-40B4-BE49-F238E27FC236}">
                  <a16:creationId xmlns:a16="http://schemas.microsoft.com/office/drawing/2014/main" id="{00000000-0008-0000-0500-00009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46227" name="Check Box 147" hidden="1">
              <a:extLst>
                <a:ext uri="{63B3BB69-23CF-44E3-9099-C40C66FF867C}">
                  <a14:compatExt spid="_x0000_s46227"/>
                </a:ext>
                <a:ext uri="{FF2B5EF4-FFF2-40B4-BE49-F238E27FC236}">
                  <a16:creationId xmlns:a16="http://schemas.microsoft.com/office/drawing/2014/main" id="{00000000-0008-0000-0500-00009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46228" name="Check Box 148" hidden="1">
              <a:extLst>
                <a:ext uri="{63B3BB69-23CF-44E3-9099-C40C66FF867C}">
                  <a14:compatExt spid="_x0000_s46228"/>
                </a:ext>
                <a:ext uri="{FF2B5EF4-FFF2-40B4-BE49-F238E27FC236}">
                  <a16:creationId xmlns:a16="http://schemas.microsoft.com/office/drawing/2014/main" id="{00000000-0008-0000-0500-00009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46229" name="Check Box 149" hidden="1">
              <a:extLst>
                <a:ext uri="{63B3BB69-23CF-44E3-9099-C40C66FF867C}">
                  <a14:compatExt spid="_x0000_s46229"/>
                </a:ext>
                <a:ext uri="{FF2B5EF4-FFF2-40B4-BE49-F238E27FC236}">
                  <a16:creationId xmlns:a16="http://schemas.microsoft.com/office/drawing/2014/main" id="{00000000-0008-0000-0500-00009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46230" name="Check Box 150" hidden="1">
              <a:extLst>
                <a:ext uri="{63B3BB69-23CF-44E3-9099-C40C66FF867C}">
                  <a14:compatExt spid="_x0000_s46230"/>
                </a:ext>
                <a:ext uri="{FF2B5EF4-FFF2-40B4-BE49-F238E27FC236}">
                  <a16:creationId xmlns:a16="http://schemas.microsoft.com/office/drawing/2014/main" id="{00000000-0008-0000-0500-00009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46231" name="Check Box 151" hidden="1">
              <a:extLst>
                <a:ext uri="{63B3BB69-23CF-44E3-9099-C40C66FF867C}">
                  <a14:compatExt spid="_x0000_s46231"/>
                </a:ext>
                <a:ext uri="{FF2B5EF4-FFF2-40B4-BE49-F238E27FC236}">
                  <a16:creationId xmlns:a16="http://schemas.microsoft.com/office/drawing/2014/main" id="{00000000-0008-0000-0500-00009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46232" name="Check Box 152" hidden="1">
              <a:extLst>
                <a:ext uri="{63B3BB69-23CF-44E3-9099-C40C66FF867C}">
                  <a14:compatExt spid="_x0000_s46232"/>
                </a:ext>
                <a:ext uri="{FF2B5EF4-FFF2-40B4-BE49-F238E27FC236}">
                  <a16:creationId xmlns:a16="http://schemas.microsoft.com/office/drawing/2014/main" id="{00000000-0008-0000-0500-00009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46233" name="Check Box 153" hidden="1">
              <a:extLst>
                <a:ext uri="{63B3BB69-23CF-44E3-9099-C40C66FF867C}">
                  <a14:compatExt spid="_x0000_s46233"/>
                </a:ext>
                <a:ext uri="{FF2B5EF4-FFF2-40B4-BE49-F238E27FC236}">
                  <a16:creationId xmlns:a16="http://schemas.microsoft.com/office/drawing/2014/main" id="{00000000-0008-0000-0500-00009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46234" name="Check Box 154" hidden="1">
              <a:extLst>
                <a:ext uri="{63B3BB69-23CF-44E3-9099-C40C66FF867C}">
                  <a14:compatExt spid="_x0000_s46234"/>
                </a:ext>
                <a:ext uri="{FF2B5EF4-FFF2-40B4-BE49-F238E27FC236}">
                  <a16:creationId xmlns:a16="http://schemas.microsoft.com/office/drawing/2014/main" id="{00000000-0008-0000-0500-00009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46235" name="Option Button 155" hidden="1">
              <a:extLst>
                <a:ext uri="{63B3BB69-23CF-44E3-9099-C40C66FF867C}">
                  <a14:compatExt spid="_x0000_s46235"/>
                </a:ext>
                <a:ext uri="{FF2B5EF4-FFF2-40B4-BE49-F238E27FC236}">
                  <a16:creationId xmlns:a16="http://schemas.microsoft.com/office/drawing/2014/main" id="{00000000-0008-0000-0500-00009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333375</xdr:rowOff>
        </xdr:to>
        <xdr:sp macro="" textlink="">
          <xdr:nvSpPr>
            <xdr:cNvPr id="46236" name="Option Button 156" hidden="1">
              <a:extLst>
                <a:ext uri="{63B3BB69-23CF-44E3-9099-C40C66FF867C}">
                  <a14:compatExt spid="_x0000_s46236"/>
                </a:ext>
                <a:ext uri="{FF2B5EF4-FFF2-40B4-BE49-F238E27FC236}">
                  <a16:creationId xmlns:a16="http://schemas.microsoft.com/office/drawing/2014/main" id="{00000000-0008-0000-0500-00009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333375</xdr:rowOff>
        </xdr:to>
        <xdr:sp macro="" textlink="">
          <xdr:nvSpPr>
            <xdr:cNvPr id="46237" name="Option Button 157" hidden="1">
              <a:extLst>
                <a:ext uri="{63B3BB69-23CF-44E3-9099-C40C66FF867C}">
                  <a14:compatExt spid="_x0000_s46237"/>
                </a:ext>
                <a:ext uri="{FF2B5EF4-FFF2-40B4-BE49-F238E27FC236}">
                  <a16:creationId xmlns:a16="http://schemas.microsoft.com/office/drawing/2014/main" id="{00000000-0008-0000-0500-00009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333375</xdr:rowOff>
        </xdr:to>
        <xdr:sp macro="" textlink="">
          <xdr:nvSpPr>
            <xdr:cNvPr id="46238" name="Option Button 158" hidden="1">
              <a:extLst>
                <a:ext uri="{63B3BB69-23CF-44E3-9099-C40C66FF867C}">
                  <a14:compatExt spid="_x0000_s46238"/>
                </a:ext>
                <a:ext uri="{FF2B5EF4-FFF2-40B4-BE49-F238E27FC236}">
                  <a16:creationId xmlns:a16="http://schemas.microsoft.com/office/drawing/2014/main" id="{00000000-0008-0000-0500-00009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46239" name="Option Button 159" hidden="1">
              <a:extLst>
                <a:ext uri="{63B3BB69-23CF-44E3-9099-C40C66FF867C}">
                  <a14:compatExt spid="_x0000_s46239"/>
                </a:ext>
                <a:ext uri="{FF2B5EF4-FFF2-40B4-BE49-F238E27FC236}">
                  <a16:creationId xmlns:a16="http://schemas.microsoft.com/office/drawing/2014/main" id="{00000000-0008-0000-0500-00009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46240" name="Option Button 160" hidden="1">
              <a:extLst>
                <a:ext uri="{63B3BB69-23CF-44E3-9099-C40C66FF867C}">
                  <a14:compatExt spid="_x0000_s46240"/>
                </a:ext>
                <a:ext uri="{FF2B5EF4-FFF2-40B4-BE49-F238E27FC236}">
                  <a16:creationId xmlns:a16="http://schemas.microsoft.com/office/drawing/2014/main" id="{00000000-0008-0000-0500-0000A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46241" name="Option Button 161" hidden="1">
              <a:extLst>
                <a:ext uri="{63B3BB69-23CF-44E3-9099-C40C66FF867C}">
                  <a14:compatExt spid="_x0000_s46241"/>
                </a:ext>
                <a:ext uri="{FF2B5EF4-FFF2-40B4-BE49-F238E27FC236}">
                  <a16:creationId xmlns:a16="http://schemas.microsoft.com/office/drawing/2014/main" id="{00000000-0008-0000-0500-0000A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46242" name="Option Button 162" hidden="1">
              <a:extLst>
                <a:ext uri="{63B3BB69-23CF-44E3-9099-C40C66FF867C}">
                  <a14:compatExt spid="_x0000_s46242"/>
                </a:ext>
                <a:ext uri="{FF2B5EF4-FFF2-40B4-BE49-F238E27FC236}">
                  <a16:creationId xmlns:a16="http://schemas.microsoft.com/office/drawing/2014/main" id="{00000000-0008-0000-0500-0000A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46243" name="Option Button 163" hidden="1">
              <a:extLst>
                <a:ext uri="{63B3BB69-23CF-44E3-9099-C40C66FF867C}">
                  <a14:compatExt spid="_x0000_s46243"/>
                </a:ext>
                <a:ext uri="{FF2B5EF4-FFF2-40B4-BE49-F238E27FC236}">
                  <a16:creationId xmlns:a16="http://schemas.microsoft.com/office/drawing/2014/main" id="{00000000-0008-0000-0500-0000A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46244" name="Option Button 164" hidden="1">
              <a:extLst>
                <a:ext uri="{63B3BB69-23CF-44E3-9099-C40C66FF867C}">
                  <a14:compatExt spid="_x0000_s46244"/>
                </a:ext>
                <a:ext uri="{FF2B5EF4-FFF2-40B4-BE49-F238E27FC236}">
                  <a16:creationId xmlns:a16="http://schemas.microsoft.com/office/drawing/2014/main" id="{00000000-0008-0000-0500-0000A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46245" name="Option Button 165" hidden="1">
              <a:extLst>
                <a:ext uri="{63B3BB69-23CF-44E3-9099-C40C66FF867C}">
                  <a14:compatExt spid="_x0000_s46245"/>
                </a:ext>
                <a:ext uri="{FF2B5EF4-FFF2-40B4-BE49-F238E27FC236}">
                  <a16:creationId xmlns:a16="http://schemas.microsoft.com/office/drawing/2014/main" id="{00000000-0008-0000-0500-0000A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46246" name="Option Button 166" hidden="1">
              <a:extLst>
                <a:ext uri="{63B3BB69-23CF-44E3-9099-C40C66FF867C}">
                  <a14:compatExt spid="_x0000_s46246"/>
                </a:ext>
                <a:ext uri="{FF2B5EF4-FFF2-40B4-BE49-F238E27FC236}">
                  <a16:creationId xmlns:a16="http://schemas.microsoft.com/office/drawing/2014/main" id="{00000000-0008-0000-0500-0000A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9525</xdr:colOff>
          <xdr:row>34</xdr:row>
          <xdr:rowOff>438150</xdr:rowOff>
        </xdr:to>
        <xdr:sp macro="" textlink="">
          <xdr:nvSpPr>
            <xdr:cNvPr id="46247" name="Group Box 167" hidden="1">
              <a:extLst>
                <a:ext uri="{63B3BB69-23CF-44E3-9099-C40C66FF867C}">
                  <a14:compatExt spid="_x0000_s46247"/>
                </a:ext>
                <a:ext uri="{FF2B5EF4-FFF2-40B4-BE49-F238E27FC236}">
                  <a16:creationId xmlns:a16="http://schemas.microsoft.com/office/drawing/2014/main" id="{00000000-0008-0000-0500-0000A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9525</xdr:colOff>
          <xdr:row>37</xdr:row>
          <xdr:rowOff>438150</xdr:rowOff>
        </xdr:to>
        <xdr:sp macro="" textlink="">
          <xdr:nvSpPr>
            <xdr:cNvPr id="46248" name="Group Box 168" hidden="1">
              <a:extLst>
                <a:ext uri="{63B3BB69-23CF-44E3-9099-C40C66FF867C}">
                  <a14:compatExt spid="_x0000_s46248"/>
                </a:ext>
                <a:ext uri="{FF2B5EF4-FFF2-40B4-BE49-F238E27FC236}">
                  <a16:creationId xmlns:a16="http://schemas.microsoft.com/office/drawing/2014/main" id="{00000000-0008-0000-0500-0000A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9525</xdr:colOff>
          <xdr:row>19</xdr:row>
          <xdr:rowOff>438150</xdr:rowOff>
        </xdr:to>
        <xdr:sp macro="" textlink="">
          <xdr:nvSpPr>
            <xdr:cNvPr id="46249" name="Group Box 169" hidden="1">
              <a:extLst>
                <a:ext uri="{63B3BB69-23CF-44E3-9099-C40C66FF867C}">
                  <a14:compatExt spid="_x0000_s46249"/>
                </a:ext>
                <a:ext uri="{FF2B5EF4-FFF2-40B4-BE49-F238E27FC236}">
                  <a16:creationId xmlns:a16="http://schemas.microsoft.com/office/drawing/2014/main" id="{00000000-0008-0000-0500-0000A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8</xdr:col>
          <xdr:colOff>9525</xdr:colOff>
          <xdr:row>34</xdr:row>
          <xdr:rowOff>371475</xdr:rowOff>
        </xdr:to>
        <xdr:sp macro="" textlink="">
          <xdr:nvSpPr>
            <xdr:cNvPr id="46250" name="Group Box 170" hidden="1">
              <a:extLst>
                <a:ext uri="{63B3BB69-23CF-44E3-9099-C40C66FF867C}">
                  <a14:compatExt spid="_x0000_s46250"/>
                </a:ext>
                <a:ext uri="{FF2B5EF4-FFF2-40B4-BE49-F238E27FC236}">
                  <a16:creationId xmlns:a16="http://schemas.microsoft.com/office/drawing/2014/main" id="{00000000-0008-0000-0500-0000AA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8</xdr:col>
          <xdr:colOff>9525</xdr:colOff>
          <xdr:row>34</xdr:row>
          <xdr:rowOff>371475</xdr:rowOff>
        </xdr:to>
        <xdr:sp macro="" textlink="">
          <xdr:nvSpPr>
            <xdr:cNvPr id="46251" name="Group Box 171" hidden="1">
              <a:extLst>
                <a:ext uri="{63B3BB69-23CF-44E3-9099-C40C66FF867C}">
                  <a14:compatExt spid="_x0000_s46251"/>
                </a:ext>
                <a:ext uri="{FF2B5EF4-FFF2-40B4-BE49-F238E27FC236}">
                  <a16:creationId xmlns:a16="http://schemas.microsoft.com/office/drawing/2014/main" id="{00000000-0008-0000-0500-0000AB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46252" name="Check Box 172" hidden="1">
              <a:extLst>
                <a:ext uri="{63B3BB69-23CF-44E3-9099-C40C66FF867C}">
                  <a14:compatExt spid="_x0000_s46252"/>
                </a:ext>
                <a:ext uri="{FF2B5EF4-FFF2-40B4-BE49-F238E27FC236}">
                  <a16:creationId xmlns:a16="http://schemas.microsoft.com/office/drawing/2014/main" id="{00000000-0008-0000-0500-0000A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46253" name="Check Box 173" hidden="1">
              <a:extLst>
                <a:ext uri="{63B3BB69-23CF-44E3-9099-C40C66FF867C}">
                  <a14:compatExt spid="_x0000_s46253"/>
                </a:ext>
                <a:ext uri="{FF2B5EF4-FFF2-40B4-BE49-F238E27FC236}">
                  <a16:creationId xmlns:a16="http://schemas.microsoft.com/office/drawing/2014/main" id="{00000000-0008-0000-0500-0000A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46254" name="Check Box 174" hidden="1">
              <a:extLst>
                <a:ext uri="{63B3BB69-23CF-44E3-9099-C40C66FF867C}">
                  <a14:compatExt spid="_x0000_s46254"/>
                </a:ext>
                <a:ext uri="{FF2B5EF4-FFF2-40B4-BE49-F238E27FC236}">
                  <a16:creationId xmlns:a16="http://schemas.microsoft.com/office/drawing/2014/main" id="{00000000-0008-0000-0500-0000A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46255" name="Check Box 175" hidden="1">
              <a:extLst>
                <a:ext uri="{63B3BB69-23CF-44E3-9099-C40C66FF867C}">
                  <a14:compatExt spid="_x0000_s46255"/>
                </a:ext>
                <a:ext uri="{FF2B5EF4-FFF2-40B4-BE49-F238E27FC236}">
                  <a16:creationId xmlns:a16="http://schemas.microsoft.com/office/drawing/2014/main" id="{00000000-0008-0000-0500-0000A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46256" name="Check Box 176" hidden="1">
              <a:extLst>
                <a:ext uri="{63B3BB69-23CF-44E3-9099-C40C66FF867C}">
                  <a14:compatExt spid="_x0000_s46256"/>
                </a:ext>
                <a:ext uri="{FF2B5EF4-FFF2-40B4-BE49-F238E27FC236}">
                  <a16:creationId xmlns:a16="http://schemas.microsoft.com/office/drawing/2014/main" id="{00000000-0008-0000-0500-0000B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46257" name="Check Box 177" hidden="1">
              <a:extLst>
                <a:ext uri="{63B3BB69-23CF-44E3-9099-C40C66FF867C}">
                  <a14:compatExt spid="_x0000_s46257"/>
                </a:ext>
                <a:ext uri="{FF2B5EF4-FFF2-40B4-BE49-F238E27FC236}">
                  <a16:creationId xmlns:a16="http://schemas.microsoft.com/office/drawing/2014/main" id="{00000000-0008-0000-0500-0000B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46258" name="Check Box 178" hidden="1">
              <a:extLst>
                <a:ext uri="{63B3BB69-23CF-44E3-9099-C40C66FF867C}">
                  <a14:compatExt spid="_x0000_s46258"/>
                </a:ext>
                <a:ext uri="{FF2B5EF4-FFF2-40B4-BE49-F238E27FC236}">
                  <a16:creationId xmlns:a16="http://schemas.microsoft.com/office/drawing/2014/main" id="{00000000-0008-0000-0500-0000B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46259" name="Check Box 179" hidden="1">
              <a:extLst>
                <a:ext uri="{63B3BB69-23CF-44E3-9099-C40C66FF867C}">
                  <a14:compatExt spid="_x0000_s46259"/>
                </a:ext>
                <a:ext uri="{FF2B5EF4-FFF2-40B4-BE49-F238E27FC236}">
                  <a16:creationId xmlns:a16="http://schemas.microsoft.com/office/drawing/2014/main" id="{00000000-0008-0000-0500-0000B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46260" name="Check Box 180" hidden="1">
              <a:extLst>
                <a:ext uri="{63B3BB69-23CF-44E3-9099-C40C66FF867C}">
                  <a14:compatExt spid="_x0000_s46260"/>
                </a:ext>
                <a:ext uri="{FF2B5EF4-FFF2-40B4-BE49-F238E27FC236}">
                  <a16:creationId xmlns:a16="http://schemas.microsoft.com/office/drawing/2014/main" id="{00000000-0008-0000-0500-0000B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46261" name="Option Button 181" hidden="1">
              <a:extLst>
                <a:ext uri="{63B3BB69-23CF-44E3-9099-C40C66FF867C}">
                  <a14:compatExt spid="_x0000_s46261"/>
                </a:ext>
                <a:ext uri="{FF2B5EF4-FFF2-40B4-BE49-F238E27FC236}">
                  <a16:creationId xmlns:a16="http://schemas.microsoft.com/office/drawing/2014/main" id="{00000000-0008-0000-0500-0000B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46262" name="Option Button 182" hidden="1">
              <a:extLst>
                <a:ext uri="{63B3BB69-23CF-44E3-9099-C40C66FF867C}">
                  <a14:compatExt spid="_x0000_s46262"/>
                </a:ext>
                <a:ext uri="{FF2B5EF4-FFF2-40B4-BE49-F238E27FC236}">
                  <a16:creationId xmlns:a16="http://schemas.microsoft.com/office/drawing/2014/main" id="{00000000-0008-0000-0500-0000B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46263" name="Option Button 183" hidden="1">
              <a:extLst>
                <a:ext uri="{63B3BB69-23CF-44E3-9099-C40C66FF867C}">
                  <a14:compatExt spid="_x0000_s46263"/>
                </a:ext>
                <a:ext uri="{FF2B5EF4-FFF2-40B4-BE49-F238E27FC236}">
                  <a16:creationId xmlns:a16="http://schemas.microsoft.com/office/drawing/2014/main" id="{00000000-0008-0000-0500-0000B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46264" name="Option Button 184" hidden="1">
              <a:extLst>
                <a:ext uri="{63B3BB69-23CF-44E3-9099-C40C66FF867C}">
                  <a14:compatExt spid="_x0000_s46264"/>
                </a:ext>
                <a:ext uri="{FF2B5EF4-FFF2-40B4-BE49-F238E27FC236}">
                  <a16:creationId xmlns:a16="http://schemas.microsoft.com/office/drawing/2014/main" id="{00000000-0008-0000-0500-0000B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9525</xdr:colOff>
          <xdr:row>22</xdr:row>
          <xdr:rowOff>438150</xdr:rowOff>
        </xdr:to>
        <xdr:sp macro="" textlink="">
          <xdr:nvSpPr>
            <xdr:cNvPr id="46265" name="Group Box 185" hidden="1">
              <a:extLst>
                <a:ext uri="{63B3BB69-23CF-44E3-9099-C40C66FF867C}">
                  <a14:compatExt spid="_x0000_s46265"/>
                </a:ext>
                <a:ext uri="{FF2B5EF4-FFF2-40B4-BE49-F238E27FC236}">
                  <a16:creationId xmlns:a16="http://schemas.microsoft.com/office/drawing/2014/main" id="{00000000-0008-0000-0500-0000B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8</xdr:col>
          <xdr:colOff>9525</xdr:colOff>
          <xdr:row>22</xdr:row>
          <xdr:rowOff>371475</xdr:rowOff>
        </xdr:to>
        <xdr:sp macro="" textlink="">
          <xdr:nvSpPr>
            <xdr:cNvPr id="46266" name="Group Box 186" hidden="1">
              <a:extLst>
                <a:ext uri="{63B3BB69-23CF-44E3-9099-C40C66FF867C}">
                  <a14:compatExt spid="_x0000_s46266"/>
                </a:ext>
                <a:ext uri="{FF2B5EF4-FFF2-40B4-BE49-F238E27FC236}">
                  <a16:creationId xmlns:a16="http://schemas.microsoft.com/office/drawing/2014/main" id="{00000000-0008-0000-0500-0000BA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8</xdr:col>
          <xdr:colOff>9525</xdr:colOff>
          <xdr:row>22</xdr:row>
          <xdr:rowOff>371475</xdr:rowOff>
        </xdr:to>
        <xdr:sp macro="" textlink="">
          <xdr:nvSpPr>
            <xdr:cNvPr id="46267" name="Group Box 187" hidden="1">
              <a:extLst>
                <a:ext uri="{63B3BB69-23CF-44E3-9099-C40C66FF867C}">
                  <a14:compatExt spid="_x0000_s46267"/>
                </a:ext>
                <a:ext uri="{FF2B5EF4-FFF2-40B4-BE49-F238E27FC236}">
                  <a16:creationId xmlns:a16="http://schemas.microsoft.com/office/drawing/2014/main" id="{00000000-0008-0000-0500-0000BB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46268" name="Option Button 188" hidden="1">
              <a:extLst>
                <a:ext uri="{63B3BB69-23CF-44E3-9099-C40C66FF867C}">
                  <a14:compatExt spid="_x0000_s46268"/>
                </a:ext>
                <a:ext uri="{FF2B5EF4-FFF2-40B4-BE49-F238E27FC236}">
                  <a16:creationId xmlns:a16="http://schemas.microsoft.com/office/drawing/2014/main" id="{00000000-0008-0000-0500-0000B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46269" name="Option Button 189" hidden="1">
              <a:extLst>
                <a:ext uri="{63B3BB69-23CF-44E3-9099-C40C66FF867C}">
                  <a14:compatExt spid="_x0000_s46269"/>
                </a:ext>
                <a:ext uri="{FF2B5EF4-FFF2-40B4-BE49-F238E27FC236}">
                  <a16:creationId xmlns:a16="http://schemas.microsoft.com/office/drawing/2014/main" id="{00000000-0008-0000-0500-0000B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46270" name="Option Button 190" hidden="1">
              <a:extLst>
                <a:ext uri="{63B3BB69-23CF-44E3-9099-C40C66FF867C}">
                  <a14:compatExt spid="_x0000_s46270"/>
                </a:ext>
                <a:ext uri="{FF2B5EF4-FFF2-40B4-BE49-F238E27FC236}">
                  <a16:creationId xmlns:a16="http://schemas.microsoft.com/office/drawing/2014/main" id="{00000000-0008-0000-0500-0000B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46271" name="Option Button 191" hidden="1">
              <a:extLst>
                <a:ext uri="{63B3BB69-23CF-44E3-9099-C40C66FF867C}">
                  <a14:compatExt spid="_x0000_s46271"/>
                </a:ext>
                <a:ext uri="{FF2B5EF4-FFF2-40B4-BE49-F238E27FC236}">
                  <a16:creationId xmlns:a16="http://schemas.microsoft.com/office/drawing/2014/main" id="{00000000-0008-0000-0500-0000B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9525</xdr:colOff>
          <xdr:row>25</xdr:row>
          <xdr:rowOff>438150</xdr:rowOff>
        </xdr:to>
        <xdr:sp macro="" textlink="">
          <xdr:nvSpPr>
            <xdr:cNvPr id="46272" name="Group Box 192" hidden="1">
              <a:extLst>
                <a:ext uri="{63B3BB69-23CF-44E3-9099-C40C66FF867C}">
                  <a14:compatExt spid="_x0000_s46272"/>
                </a:ext>
                <a:ext uri="{FF2B5EF4-FFF2-40B4-BE49-F238E27FC236}">
                  <a16:creationId xmlns:a16="http://schemas.microsoft.com/office/drawing/2014/main" id="{00000000-0008-0000-0500-0000C0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8</xdr:col>
          <xdr:colOff>9525</xdr:colOff>
          <xdr:row>25</xdr:row>
          <xdr:rowOff>371475</xdr:rowOff>
        </xdr:to>
        <xdr:sp macro="" textlink="">
          <xdr:nvSpPr>
            <xdr:cNvPr id="46273" name="Group Box 193" hidden="1">
              <a:extLst>
                <a:ext uri="{63B3BB69-23CF-44E3-9099-C40C66FF867C}">
                  <a14:compatExt spid="_x0000_s46273"/>
                </a:ext>
                <a:ext uri="{FF2B5EF4-FFF2-40B4-BE49-F238E27FC236}">
                  <a16:creationId xmlns:a16="http://schemas.microsoft.com/office/drawing/2014/main" id="{00000000-0008-0000-0500-0000C1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8</xdr:col>
          <xdr:colOff>9525</xdr:colOff>
          <xdr:row>25</xdr:row>
          <xdr:rowOff>371475</xdr:rowOff>
        </xdr:to>
        <xdr:sp macro="" textlink="">
          <xdr:nvSpPr>
            <xdr:cNvPr id="46274" name="Group Box 194" hidden="1">
              <a:extLst>
                <a:ext uri="{63B3BB69-23CF-44E3-9099-C40C66FF867C}">
                  <a14:compatExt spid="_x0000_s46274"/>
                </a:ext>
                <a:ext uri="{FF2B5EF4-FFF2-40B4-BE49-F238E27FC236}">
                  <a16:creationId xmlns:a16="http://schemas.microsoft.com/office/drawing/2014/main" id="{00000000-0008-0000-0500-0000C2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46275" name="Option Button 195" hidden="1">
              <a:extLst>
                <a:ext uri="{63B3BB69-23CF-44E3-9099-C40C66FF867C}">
                  <a14:compatExt spid="_x0000_s46275"/>
                </a:ext>
                <a:ext uri="{FF2B5EF4-FFF2-40B4-BE49-F238E27FC236}">
                  <a16:creationId xmlns:a16="http://schemas.microsoft.com/office/drawing/2014/main" id="{00000000-0008-0000-0500-0000C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46276" name="Option Button 196" hidden="1">
              <a:extLst>
                <a:ext uri="{63B3BB69-23CF-44E3-9099-C40C66FF867C}">
                  <a14:compatExt spid="_x0000_s46276"/>
                </a:ext>
                <a:ext uri="{FF2B5EF4-FFF2-40B4-BE49-F238E27FC236}">
                  <a16:creationId xmlns:a16="http://schemas.microsoft.com/office/drawing/2014/main" id="{00000000-0008-0000-0500-0000C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46277" name="Option Button 197" hidden="1">
              <a:extLst>
                <a:ext uri="{63B3BB69-23CF-44E3-9099-C40C66FF867C}">
                  <a14:compatExt spid="_x0000_s46277"/>
                </a:ext>
                <a:ext uri="{FF2B5EF4-FFF2-40B4-BE49-F238E27FC236}">
                  <a16:creationId xmlns:a16="http://schemas.microsoft.com/office/drawing/2014/main" id="{00000000-0008-0000-0500-0000C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46278" name="Option Button 198" hidden="1">
              <a:extLst>
                <a:ext uri="{63B3BB69-23CF-44E3-9099-C40C66FF867C}">
                  <a14:compatExt spid="_x0000_s46278"/>
                </a:ext>
                <a:ext uri="{FF2B5EF4-FFF2-40B4-BE49-F238E27FC236}">
                  <a16:creationId xmlns:a16="http://schemas.microsoft.com/office/drawing/2014/main" id="{00000000-0008-0000-0500-0000C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9525</xdr:colOff>
          <xdr:row>28</xdr:row>
          <xdr:rowOff>438150</xdr:rowOff>
        </xdr:to>
        <xdr:sp macro="" textlink="">
          <xdr:nvSpPr>
            <xdr:cNvPr id="46279" name="Group Box 199" hidden="1">
              <a:extLst>
                <a:ext uri="{63B3BB69-23CF-44E3-9099-C40C66FF867C}">
                  <a14:compatExt spid="_x0000_s46279"/>
                </a:ext>
                <a:ext uri="{FF2B5EF4-FFF2-40B4-BE49-F238E27FC236}">
                  <a16:creationId xmlns:a16="http://schemas.microsoft.com/office/drawing/2014/main" id="{00000000-0008-0000-0500-0000C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8</xdr:col>
          <xdr:colOff>9525</xdr:colOff>
          <xdr:row>28</xdr:row>
          <xdr:rowOff>371475</xdr:rowOff>
        </xdr:to>
        <xdr:sp macro="" textlink="">
          <xdr:nvSpPr>
            <xdr:cNvPr id="46280" name="Group Box 200" hidden="1">
              <a:extLst>
                <a:ext uri="{63B3BB69-23CF-44E3-9099-C40C66FF867C}">
                  <a14:compatExt spid="_x0000_s46280"/>
                </a:ext>
                <a:ext uri="{FF2B5EF4-FFF2-40B4-BE49-F238E27FC236}">
                  <a16:creationId xmlns:a16="http://schemas.microsoft.com/office/drawing/2014/main" id="{00000000-0008-0000-0500-0000C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8</xdr:col>
          <xdr:colOff>9525</xdr:colOff>
          <xdr:row>28</xdr:row>
          <xdr:rowOff>371475</xdr:rowOff>
        </xdr:to>
        <xdr:sp macro="" textlink="">
          <xdr:nvSpPr>
            <xdr:cNvPr id="46281" name="Group Box 201" hidden="1">
              <a:extLst>
                <a:ext uri="{63B3BB69-23CF-44E3-9099-C40C66FF867C}">
                  <a14:compatExt spid="_x0000_s46281"/>
                </a:ext>
                <a:ext uri="{FF2B5EF4-FFF2-40B4-BE49-F238E27FC236}">
                  <a16:creationId xmlns:a16="http://schemas.microsoft.com/office/drawing/2014/main" id="{00000000-0008-0000-0500-0000C9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46282" name="Option Button 202" hidden="1">
              <a:extLst>
                <a:ext uri="{63B3BB69-23CF-44E3-9099-C40C66FF867C}">
                  <a14:compatExt spid="_x0000_s46282"/>
                </a:ext>
                <a:ext uri="{FF2B5EF4-FFF2-40B4-BE49-F238E27FC236}">
                  <a16:creationId xmlns:a16="http://schemas.microsoft.com/office/drawing/2014/main" id="{00000000-0008-0000-0500-0000C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46283" name="Option Button 203" hidden="1">
              <a:extLst>
                <a:ext uri="{63B3BB69-23CF-44E3-9099-C40C66FF867C}">
                  <a14:compatExt spid="_x0000_s46283"/>
                </a:ext>
                <a:ext uri="{FF2B5EF4-FFF2-40B4-BE49-F238E27FC236}">
                  <a16:creationId xmlns:a16="http://schemas.microsoft.com/office/drawing/2014/main" id="{00000000-0008-0000-0500-0000C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46284" name="Option Button 204" hidden="1">
              <a:extLst>
                <a:ext uri="{63B3BB69-23CF-44E3-9099-C40C66FF867C}">
                  <a14:compatExt spid="_x0000_s46284"/>
                </a:ext>
                <a:ext uri="{FF2B5EF4-FFF2-40B4-BE49-F238E27FC236}">
                  <a16:creationId xmlns:a16="http://schemas.microsoft.com/office/drawing/2014/main" id="{00000000-0008-0000-0500-0000C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46285" name="Option Button 205" hidden="1">
              <a:extLst>
                <a:ext uri="{63B3BB69-23CF-44E3-9099-C40C66FF867C}">
                  <a14:compatExt spid="_x0000_s46285"/>
                </a:ext>
                <a:ext uri="{FF2B5EF4-FFF2-40B4-BE49-F238E27FC236}">
                  <a16:creationId xmlns:a16="http://schemas.microsoft.com/office/drawing/2014/main" id="{00000000-0008-0000-0500-0000C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9525</xdr:colOff>
          <xdr:row>31</xdr:row>
          <xdr:rowOff>438150</xdr:rowOff>
        </xdr:to>
        <xdr:sp macro="" textlink="">
          <xdr:nvSpPr>
            <xdr:cNvPr id="46286" name="Group Box 206" hidden="1">
              <a:extLst>
                <a:ext uri="{63B3BB69-23CF-44E3-9099-C40C66FF867C}">
                  <a14:compatExt spid="_x0000_s46286"/>
                </a:ext>
                <a:ext uri="{FF2B5EF4-FFF2-40B4-BE49-F238E27FC236}">
                  <a16:creationId xmlns:a16="http://schemas.microsoft.com/office/drawing/2014/main" id="{00000000-0008-0000-0500-0000CE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8</xdr:col>
          <xdr:colOff>9525</xdr:colOff>
          <xdr:row>31</xdr:row>
          <xdr:rowOff>371475</xdr:rowOff>
        </xdr:to>
        <xdr:sp macro="" textlink="">
          <xdr:nvSpPr>
            <xdr:cNvPr id="46287" name="Group Box 207" hidden="1">
              <a:extLst>
                <a:ext uri="{63B3BB69-23CF-44E3-9099-C40C66FF867C}">
                  <a14:compatExt spid="_x0000_s46287"/>
                </a:ext>
                <a:ext uri="{FF2B5EF4-FFF2-40B4-BE49-F238E27FC236}">
                  <a16:creationId xmlns:a16="http://schemas.microsoft.com/office/drawing/2014/main" id="{00000000-0008-0000-0500-0000CF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8</xdr:col>
          <xdr:colOff>9525</xdr:colOff>
          <xdr:row>31</xdr:row>
          <xdr:rowOff>371475</xdr:rowOff>
        </xdr:to>
        <xdr:sp macro="" textlink="">
          <xdr:nvSpPr>
            <xdr:cNvPr id="46288" name="Group Box 208" hidden="1">
              <a:extLst>
                <a:ext uri="{63B3BB69-23CF-44E3-9099-C40C66FF867C}">
                  <a14:compatExt spid="_x0000_s46288"/>
                </a:ext>
                <a:ext uri="{FF2B5EF4-FFF2-40B4-BE49-F238E27FC236}">
                  <a16:creationId xmlns:a16="http://schemas.microsoft.com/office/drawing/2014/main" id="{00000000-0008-0000-0500-0000D0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46324" name="Check Box 244" hidden="1">
              <a:extLst>
                <a:ext uri="{63B3BB69-23CF-44E3-9099-C40C66FF867C}">
                  <a14:compatExt spid="_x0000_s46324"/>
                </a:ext>
                <a:ext uri="{FF2B5EF4-FFF2-40B4-BE49-F238E27FC236}">
                  <a16:creationId xmlns:a16="http://schemas.microsoft.com/office/drawing/2014/main" id="{00000000-0008-0000-0500-0000F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46325" name="Check Box 245" hidden="1">
              <a:extLst>
                <a:ext uri="{63B3BB69-23CF-44E3-9099-C40C66FF867C}">
                  <a14:compatExt spid="_x0000_s46325"/>
                </a:ext>
                <a:ext uri="{FF2B5EF4-FFF2-40B4-BE49-F238E27FC236}">
                  <a16:creationId xmlns:a16="http://schemas.microsoft.com/office/drawing/2014/main" id="{00000000-0008-0000-0500-0000F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46326" name="Check Box 246" hidden="1">
              <a:extLst>
                <a:ext uri="{63B3BB69-23CF-44E3-9099-C40C66FF867C}">
                  <a14:compatExt spid="_x0000_s46326"/>
                </a:ext>
                <a:ext uri="{FF2B5EF4-FFF2-40B4-BE49-F238E27FC236}">
                  <a16:creationId xmlns:a16="http://schemas.microsoft.com/office/drawing/2014/main" id="{00000000-0008-0000-0500-0000F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46327" name="Check Box 247" hidden="1">
              <a:extLst>
                <a:ext uri="{63B3BB69-23CF-44E3-9099-C40C66FF867C}">
                  <a14:compatExt spid="_x0000_s46327"/>
                </a:ext>
                <a:ext uri="{FF2B5EF4-FFF2-40B4-BE49-F238E27FC236}">
                  <a16:creationId xmlns:a16="http://schemas.microsoft.com/office/drawing/2014/main" id="{00000000-0008-0000-0500-0000F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46328" name="Check Box 248" hidden="1">
              <a:extLst>
                <a:ext uri="{63B3BB69-23CF-44E3-9099-C40C66FF867C}">
                  <a14:compatExt spid="_x0000_s46328"/>
                </a:ext>
                <a:ext uri="{FF2B5EF4-FFF2-40B4-BE49-F238E27FC236}">
                  <a16:creationId xmlns:a16="http://schemas.microsoft.com/office/drawing/2014/main" id="{00000000-0008-0000-0500-0000F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46329" name="Check Box 249" hidden="1">
              <a:extLst>
                <a:ext uri="{63B3BB69-23CF-44E3-9099-C40C66FF867C}">
                  <a14:compatExt spid="_x0000_s46329"/>
                </a:ext>
                <a:ext uri="{FF2B5EF4-FFF2-40B4-BE49-F238E27FC236}">
                  <a16:creationId xmlns:a16="http://schemas.microsoft.com/office/drawing/2014/main" id="{00000000-0008-0000-0500-0000F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46330" name="Check Box 250" hidden="1">
              <a:extLst>
                <a:ext uri="{63B3BB69-23CF-44E3-9099-C40C66FF867C}">
                  <a14:compatExt spid="_x0000_s46330"/>
                </a:ext>
                <a:ext uri="{FF2B5EF4-FFF2-40B4-BE49-F238E27FC236}">
                  <a16:creationId xmlns:a16="http://schemas.microsoft.com/office/drawing/2014/main" id="{00000000-0008-0000-0500-0000F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46331" name="Check Box 251" hidden="1">
              <a:extLst>
                <a:ext uri="{63B3BB69-23CF-44E3-9099-C40C66FF867C}">
                  <a14:compatExt spid="_x0000_s46331"/>
                </a:ext>
                <a:ext uri="{FF2B5EF4-FFF2-40B4-BE49-F238E27FC236}">
                  <a16:creationId xmlns:a16="http://schemas.microsoft.com/office/drawing/2014/main" id="{00000000-0008-0000-0500-0000F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46332" name="Check Box 252" hidden="1">
              <a:extLst>
                <a:ext uri="{63B3BB69-23CF-44E3-9099-C40C66FF867C}">
                  <a14:compatExt spid="_x0000_s46332"/>
                </a:ext>
                <a:ext uri="{FF2B5EF4-FFF2-40B4-BE49-F238E27FC236}">
                  <a16:creationId xmlns:a16="http://schemas.microsoft.com/office/drawing/2014/main" id="{00000000-0008-0000-0500-0000F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46333" name="Check Box 253" hidden="1">
              <a:extLst>
                <a:ext uri="{63B3BB69-23CF-44E3-9099-C40C66FF867C}">
                  <a14:compatExt spid="_x0000_s46333"/>
                </a:ext>
                <a:ext uri="{FF2B5EF4-FFF2-40B4-BE49-F238E27FC236}">
                  <a16:creationId xmlns:a16="http://schemas.microsoft.com/office/drawing/2014/main" id="{00000000-0008-0000-0500-0000F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46334" name="Check Box 254" hidden="1">
              <a:extLst>
                <a:ext uri="{63B3BB69-23CF-44E3-9099-C40C66FF867C}">
                  <a14:compatExt spid="_x0000_s46334"/>
                </a:ext>
                <a:ext uri="{FF2B5EF4-FFF2-40B4-BE49-F238E27FC236}">
                  <a16:creationId xmlns:a16="http://schemas.microsoft.com/office/drawing/2014/main" id="{00000000-0008-0000-0500-0000F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46335" name="Check Box 255" hidden="1">
              <a:extLst>
                <a:ext uri="{63B3BB69-23CF-44E3-9099-C40C66FF867C}">
                  <a14:compatExt spid="_x0000_s46335"/>
                </a:ext>
                <a:ext uri="{FF2B5EF4-FFF2-40B4-BE49-F238E27FC236}">
                  <a16:creationId xmlns:a16="http://schemas.microsoft.com/office/drawing/2014/main" id="{00000000-0008-0000-0500-0000F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8</xdr:col>
          <xdr:colOff>0</xdr:colOff>
          <xdr:row>55</xdr:row>
          <xdr:rowOff>371475</xdr:rowOff>
        </xdr:to>
        <xdr:sp macro="" textlink="">
          <xdr:nvSpPr>
            <xdr:cNvPr id="46336" name="Group Box 256" hidden="1">
              <a:extLst>
                <a:ext uri="{63B3BB69-23CF-44E3-9099-C40C66FF867C}">
                  <a14:compatExt spid="_x0000_s46336"/>
                </a:ext>
                <a:ext uri="{FF2B5EF4-FFF2-40B4-BE49-F238E27FC236}">
                  <a16:creationId xmlns:a16="http://schemas.microsoft.com/office/drawing/2014/main" id="{00000000-0008-0000-0500-000000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55</xdr:row>
          <xdr:rowOff>123825</xdr:rowOff>
        </xdr:from>
        <xdr:to>
          <xdr:col>4</xdr:col>
          <xdr:colOff>742950</xdr:colOff>
          <xdr:row>55</xdr:row>
          <xdr:rowOff>352425</xdr:rowOff>
        </xdr:to>
        <xdr:sp macro="" textlink="">
          <xdr:nvSpPr>
            <xdr:cNvPr id="46337" name="Option Button 257" hidden="1">
              <a:extLst>
                <a:ext uri="{63B3BB69-23CF-44E3-9099-C40C66FF867C}">
                  <a14:compatExt spid="_x0000_s46337"/>
                </a:ext>
                <a:ext uri="{FF2B5EF4-FFF2-40B4-BE49-F238E27FC236}">
                  <a16:creationId xmlns:a16="http://schemas.microsoft.com/office/drawing/2014/main" id="{00000000-0008-0000-0500-000001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55</xdr:row>
          <xdr:rowOff>123825</xdr:rowOff>
        </xdr:from>
        <xdr:to>
          <xdr:col>5</xdr:col>
          <xdr:colOff>733425</xdr:colOff>
          <xdr:row>55</xdr:row>
          <xdr:rowOff>333375</xdr:rowOff>
        </xdr:to>
        <xdr:sp macro="" textlink="">
          <xdr:nvSpPr>
            <xdr:cNvPr id="46338" name="Option Button 258" hidden="1">
              <a:extLst>
                <a:ext uri="{63B3BB69-23CF-44E3-9099-C40C66FF867C}">
                  <a14:compatExt spid="_x0000_s46338"/>
                </a:ext>
                <a:ext uri="{FF2B5EF4-FFF2-40B4-BE49-F238E27FC236}">
                  <a16:creationId xmlns:a16="http://schemas.microsoft.com/office/drawing/2014/main" id="{00000000-0008-0000-0500-000002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55</xdr:row>
          <xdr:rowOff>123825</xdr:rowOff>
        </xdr:from>
        <xdr:to>
          <xdr:col>6</xdr:col>
          <xdr:colOff>742950</xdr:colOff>
          <xdr:row>55</xdr:row>
          <xdr:rowOff>333375</xdr:rowOff>
        </xdr:to>
        <xdr:sp macro="" textlink="">
          <xdr:nvSpPr>
            <xdr:cNvPr id="46339" name="Option Button 259" hidden="1">
              <a:extLst>
                <a:ext uri="{63B3BB69-23CF-44E3-9099-C40C66FF867C}">
                  <a14:compatExt spid="_x0000_s46339"/>
                </a:ext>
                <a:ext uri="{FF2B5EF4-FFF2-40B4-BE49-F238E27FC236}">
                  <a16:creationId xmlns:a16="http://schemas.microsoft.com/office/drawing/2014/main" id="{00000000-0008-0000-0500-000003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55</xdr:row>
          <xdr:rowOff>123825</xdr:rowOff>
        </xdr:from>
        <xdr:to>
          <xdr:col>7</xdr:col>
          <xdr:colOff>733425</xdr:colOff>
          <xdr:row>55</xdr:row>
          <xdr:rowOff>333375</xdr:rowOff>
        </xdr:to>
        <xdr:sp macro="" textlink="">
          <xdr:nvSpPr>
            <xdr:cNvPr id="46340" name="Option Button 260" hidden="1">
              <a:extLst>
                <a:ext uri="{63B3BB69-23CF-44E3-9099-C40C66FF867C}">
                  <a14:compatExt spid="_x0000_s46340"/>
                </a:ext>
                <a:ext uri="{FF2B5EF4-FFF2-40B4-BE49-F238E27FC236}">
                  <a16:creationId xmlns:a16="http://schemas.microsoft.com/office/drawing/2014/main" id="{00000000-0008-0000-0500-000004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66675</xdr:rowOff>
        </xdr:from>
        <xdr:to>
          <xdr:col>8</xdr:col>
          <xdr:colOff>0</xdr:colOff>
          <xdr:row>55</xdr:row>
          <xdr:rowOff>438150</xdr:rowOff>
        </xdr:to>
        <xdr:sp macro="" textlink="">
          <xdr:nvSpPr>
            <xdr:cNvPr id="46341" name="Group Box 261" hidden="1">
              <a:extLst>
                <a:ext uri="{63B3BB69-23CF-44E3-9099-C40C66FF867C}">
                  <a14:compatExt spid="_x0000_s46341"/>
                </a:ext>
                <a:ext uri="{FF2B5EF4-FFF2-40B4-BE49-F238E27FC236}">
                  <a16:creationId xmlns:a16="http://schemas.microsoft.com/office/drawing/2014/main" id="{00000000-0008-0000-0500-000005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8</xdr:col>
          <xdr:colOff>0</xdr:colOff>
          <xdr:row>58</xdr:row>
          <xdr:rowOff>371475</xdr:rowOff>
        </xdr:to>
        <xdr:sp macro="" textlink="">
          <xdr:nvSpPr>
            <xdr:cNvPr id="46342" name="Group Box 262" hidden="1">
              <a:extLst>
                <a:ext uri="{63B3BB69-23CF-44E3-9099-C40C66FF867C}">
                  <a14:compatExt spid="_x0000_s46342"/>
                </a:ext>
                <a:ext uri="{FF2B5EF4-FFF2-40B4-BE49-F238E27FC236}">
                  <a16:creationId xmlns:a16="http://schemas.microsoft.com/office/drawing/2014/main" id="{00000000-0008-0000-0500-000006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58</xdr:row>
          <xdr:rowOff>123825</xdr:rowOff>
        </xdr:from>
        <xdr:to>
          <xdr:col>4</xdr:col>
          <xdr:colOff>742950</xdr:colOff>
          <xdr:row>58</xdr:row>
          <xdr:rowOff>352425</xdr:rowOff>
        </xdr:to>
        <xdr:sp macro="" textlink="">
          <xdr:nvSpPr>
            <xdr:cNvPr id="46343" name="Option Button 263" hidden="1">
              <a:extLst>
                <a:ext uri="{63B3BB69-23CF-44E3-9099-C40C66FF867C}">
                  <a14:compatExt spid="_x0000_s46343"/>
                </a:ext>
                <a:ext uri="{FF2B5EF4-FFF2-40B4-BE49-F238E27FC236}">
                  <a16:creationId xmlns:a16="http://schemas.microsoft.com/office/drawing/2014/main" id="{00000000-0008-0000-0500-000007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58</xdr:row>
          <xdr:rowOff>123825</xdr:rowOff>
        </xdr:from>
        <xdr:to>
          <xdr:col>5</xdr:col>
          <xdr:colOff>733425</xdr:colOff>
          <xdr:row>58</xdr:row>
          <xdr:rowOff>333375</xdr:rowOff>
        </xdr:to>
        <xdr:sp macro="" textlink="">
          <xdr:nvSpPr>
            <xdr:cNvPr id="46344" name="Option Button 264" hidden="1">
              <a:extLst>
                <a:ext uri="{63B3BB69-23CF-44E3-9099-C40C66FF867C}">
                  <a14:compatExt spid="_x0000_s46344"/>
                </a:ext>
                <a:ext uri="{FF2B5EF4-FFF2-40B4-BE49-F238E27FC236}">
                  <a16:creationId xmlns:a16="http://schemas.microsoft.com/office/drawing/2014/main" id="{00000000-0008-0000-0500-000008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58</xdr:row>
          <xdr:rowOff>123825</xdr:rowOff>
        </xdr:from>
        <xdr:to>
          <xdr:col>6</xdr:col>
          <xdr:colOff>742950</xdr:colOff>
          <xdr:row>58</xdr:row>
          <xdr:rowOff>333375</xdr:rowOff>
        </xdr:to>
        <xdr:sp macro="" textlink="">
          <xdr:nvSpPr>
            <xdr:cNvPr id="46345" name="Option Button 265" hidden="1">
              <a:extLst>
                <a:ext uri="{63B3BB69-23CF-44E3-9099-C40C66FF867C}">
                  <a14:compatExt spid="_x0000_s46345"/>
                </a:ext>
                <a:ext uri="{FF2B5EF4-FFF2-40B4-BE49-F238E27FC236}">
                  <a16:creationId xmlns:a16="http://schemas.microsoft.com/office/drawing/2014/main" id="{00000000-0008-0000-0500-000009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58</xdr:row>
          <xdr:rowOff>123825</xdr:rowOff>
        </xdr:from>
        <xdr:to>
          <xdr:col>7</xdr:col>
          <xdr:colOff>733425</xdr:colOff>
          <xdr:row>58</xdr:row>
          <xdr:rowOff>333375</xdr:rowOff>
        </xdr:to>
        <xdr:sp macro="" textlink="">
          <xdr:nvSpPr>
            <xdr:cNvPr id="46346" name="Option Button 266" hidden="1">
              <a:extLst>
                <a:ext uri="{63B3BB69-23CF-44E3-9099-C40C66FF867C}">
                  <a14:compatExt spid="_x0000_s46346"/>
                </a:ext>
                <a:ext uri="{FF2B5EF4-FFF2-40B4-BE49-F238E27FC236}">
                  <a16:creationId xmlns:a16="http://schemas.microsoft.com/office/drawing/2014/main" id="{00000000-0008-0000-0500-00000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66675</xdr:rowOff>
        </xdr:from>
        <xdr:to>
          <xdr:col>8</xdr:col>
          <xdr:colOff>0</xdr:colOff>
          <xdr:row>58</xdr:row>
          <xdr:rowOff>438150</xdr:rowOff>
        </xdr:to>
        <xdr:sp macro="" textlink="">
          <xdr:nvSpPr>
            <xdr:cNvPr id="46347" name="Group Box 267" hidden="1">
              <a:extLst>
                <a:ext uri="{63B3BB69-23CF-44E3-9099-C40C66FF867C}">
                  <a14:compatExt spid="_x0000_s46347"/>
                </a:ext>
                <a:ext uri="{FF2B5EF4-FFF2-40B4-BE49-F238E27FC236}">
                  <a16:creationId xmlns:a16="http://schemas.microsoft.com/office/drawing/2014/main" id="{00000000-0008-0000-0500-00000B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8</xdr:col>
          <xdr:colOff>0</xdr:colOff>
          <xdr:row>61</xdr:row>
          <xdr:rowOff>371475</xdr:rowOff>
        </xdr:to>
        <xdr:sp macro="" textlink="">
          <xdr:nvSpPr>
            <xdr:cNvPr id="46348" name="Group Box 268" hidden="1">
              <a:extLst>
                <a:ext uri="{63B3BB69-23CF-44E3-9099-C40C66FF867C}">
                  <a14:compatExt spid="_x0000_s46348"/>
                </a:ext>
                <a:ext uri="{FF2B5EF4-FFF2-40B4-BE49-F238E27FC236}">
                  <a16:creationId xmlns:a16="http://schemas.microsoft.com/office/drawing/2014/main" id="{00000000-0008-0000-0500-00000C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61</xdr:row>
          <xdr:rowOff>123825</xdr:rowOff>
        </xdr:from>
        <xdr:to>
          <xdr:col>4</xdr:col>
          <xdr:colOff>742950</xdr:colOff>
          <xdr:row>61</xdr:row>
          <xdr:rowOff>352425</xdr:rowOff>
        </xdr:to>
        <xdr:sp macro="" textlink="">
          <xdr:nvSpPr>
            <xdr:cNvPr id="46349" name="Option Button 269" hidden="1">
              <a:extLst>
                <a:ext uri="{63B3BB69-23CF-44E3-9099-C40C66FF867C}">
                  <a14:compatExt spid="_x0000_s46349"/>
                </a:ext>
                <a:ext uri="{FF2B5EF4-FFF2-40B4-BE49-F238E27FC236}">
                  <a16:creationId xmlns:a16="http://schemas.microsoft.com/office/drawing/2014/main" id="{00000000-0008-0000-0500-00000D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61</xdr:row>
          <xdr:rowOff>123825</xdr:rowOff>
        </xdr:from>
        <xdr:to>
          <xdr:col>5</xdr:col>
          <xdr:colOff>733425</xdr:colOff>
          <xdr:row>61</xdr:row>
          <xdr:rowOff>333375</xdr:rowOff>
        </xdr:to>
        <xdr:sp macro="" textlink="">
          <xdr:nvSpPr>
            <xdr:cNvPr id="46350" name="Option Button 270" hidden="1">
              <a:extLst>
                <a:ext uri="{63B3BB69-23CF-44E3-9099-C40C66FF867C}">
                  <a14:compatExt spid="_x0000_s46350"/>
                </a:ext>
                <a:ext uri="{FF2B5EF4-FFF2-40B4-BE49-F238E27FC236}">
                  <a16:creationId xmlns:a16="http://schemas.microsoft.com/office/drawing/2014/main" id="{00000000-0008-0000-0500-00000E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61</xdr:row>
          <xdr:rowOff>123825</xdr:rowOff>
        </xdr:from>
        <xdr:to>
          <xdr:col>6</xdr:col>
          <xdr:colOff>742950</xdr:colOff>
          <xdr:row>61</xdr:row>
          <xdr:rowOff>333375</xdr:rowOff>
        </xdr:to>
        <xdr:sp macro="" textlink="">
          <xdr:nvSpPr>
            <xdr:cNvPr id="46351" name="Option Button 271" hidden="1">
              <a:extLst>
                <a:ext uri="{63B3BB69-23CF-44E3-9099-C40C66FF867C}">
                  <a14:compatExt spid="_x0000_s46351"/>
                </a:ext>
                <a:ext uri="{FF2B5EF4-FFF2-40B4-BE49-F238E27FC236}">
                  <a16:creationId xmlns:a16="http://schemas.microsoft.com/office/drawing/2014/main" id="{00000000-0008-0000-0500-00000F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61</xdr:row>
          <xdr:rowOff>123825</xdr:rowOff>
        </xdr:from>
        <xdr:to>
          <xdr:col>7</xdr:col>
          <xdr:colOff>733425</xdr:colOff>
          <xdr:row>61</xdr:row>
          <xdr:rowOff>333375</xdr:rowOff>
        </xdr:to>
        <xdr:sp macro="" textlink="">
          <xdr:nvSpPr>
            <xdr:cNvPr id="46352" name="Option Button 272" hidden="1">
              <a:extLst>
                <a:ext uri="{63B3BB69-23CF-44E3-9099-C40C66FF867C}">
                  <a14:compatExt spid="_x0000_s46352"/>
                </a:ext>
                <a:ext uri="{FF2B5EF4-FFF2-40B4-BE49-F238E27FC236}">
                  <a16:creationId xmlns:a16="http://schemas.microsoft.com/office/drawing/2014/main" id="{00000000-0008-0000-0500-000010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66675</xdr:rowOff>
        </xdr:from>
        <xdr:to>
          <xdr:col>8</xdr:col>
          <xdr:colOff>0</xdr:colOff>
          <xdr:row>61</xdr:row>
          <xdr:rowOff>438150</xdr:rowOff>
        </xdr:to>
        <xdr:sp macro="" textlink="">
          <xdr:nvSpPr>
            <xdr:cNvPr id="46353" name="Group Box 273" hidden="1">
              <a:extLst>
                <a:ext uri="{63B3BB69-23CF-44E3-9099-C40C66FF867C}">
                  <a14:compatExt spid="_x0000_s46353"/>
                </a:ext>
                <a:ext uri="{FF2B5EF4-FFF2-40B4-BE49-F238E27FC236}">
                  <a16:creationId xmlns:a16="http://schemas.microsoft.com/office/drawing/2014/main" id="{00000000-0008-0000-0500-000011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8</xdr:col>
          <xdr:colOff>0</xdr:colOff>
          <xdr:row>64</xdr:row>
          <xdr:rowOff>371475</xdr:rowOff>
        </xdr:to>
        <xdr:sp macro="" textlink="">
          <xdr:nvSpPr>
            <xdr:cNvPr id="46354" name="Group Box 274" hidden="1">
              <a:extLst>
                <a:ext uri="{63B3BB69-23CF-44E3-9099-C40C66FF867C}">
                  <a14:compatExt spid="_x0000_s46354"/>
                </a:ext>
                <a:ext uri="{FF2B5EF4-FFF2-40B4-BE49-F238E27FC236}">
                  <a16:creationId xmlns:a16="http://schemas.microsoft.com/office/drawing/2014/main" id="{00000000-0008-0000-0500-000012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64</xdr:row>
          <xdr:rowOff>123825</xdr:rowOff>
        </xdr:from>
        <xdr:to>
          <xdr:col>4</xdr:col>
          <xdr:colOff>742950</xdr:colOff>
          <xdr:row>64</xdr:row>
          <xdr:rowOff>352425</xdr:rowOff>
        </xdr:to>
        <xdr:sp macro="" textlink="">
          <xdr:nvSpPr>
            <xdr:cNvPr id="46355" name="Option Button 275" hidden="1">
              <a:extLst>
                <a:ext uri="{63B3BB69-23CF-44E3-9099-C40C66FF867C}">
                  <a14:compatExt spid="_x0000_s46355"/>
                </a:ext>
                <a:ext uri="{FF2B5EF4-FFF2-40B4-BE49-F238E27FC236}">
                  <a16:creationId xmlns:a16="http://schemas.microsoft.com/office/drawing/2014/main" id="{00000000-0008-0000-0500-000013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64</xdr:row>
          <xdr:rowOff>123825</xdr:rowOff>
        </xdr:from>
        <xdr:to>
          <xdr:col>5</xdr:col>
          <xdr:colOff>733425</xdr:colOff>
          <xdr:row>64</xdr:row>
          <xdr:rowOff>333375</xdr:rowOff>
        </xdr:to>
        <xdr:sp macro="" textlink="">
          <xdr:nvSpPr>
            <xdr:cNvPr id="46356" name="Option Button 276" hidden="1">
              <a:extLst>
                <a:ext uri="{63B3BB69-23CF-44E3-9099-C40C66FF867C}">
                  <a14:compatExt spid="_x0000_s46356"/>
                </a:ext>
                <a:ext uri="{FF2B5EF4-FFF2-40B4-BE49-F238E27FC236}">
                  <a16:creationId xmlns:a16="http://schemas.microsoft.com/office/drawing/2014/main" id="{00000000-0008-0000-0500-000014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64</xdr:row>
          <xdr:rowOff>123825</xdr:rowOff>
        </xdr:from>
        <xdr:to>
          <xdr:col>6</xdr:col>
          <xdr:colOff>742950</xdr:colOff>
          <xdr:row>64</xdr:row>
          <xdr:rowOff>333375</xdr:rowOff>
        </xdr:to>
        <xdr:sp macro="" textlink="">
          <xdr:nvSpPr>
            <xdr:cNvPr id="46357" name="Option Button 277" hidden="1">
              <a:extLst>
                <a:ext uri="{63B3BB69-23CF-44E3-9099-C40C66FF867C}">
                  <a14:compatExt spid="_x0000_s46357"/>
                </a:ext>
                <a:ext uri="{FF2B5EF4-FFF2-40B4-BE49-F238E27FC236}">
                  <a16:creationId xmlns:a16="http://schemas.microsoft.com/office/drawing/2014/main" id="{00000000-0008-0000-0500-000015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64</xdr:row>
          <xdr:rowOff>123825</xdr:rowOff>
        </xdr:from>
        <xdr:to>
          <xdr:col>7</xdr:col>
          <xdr:colOff>733425</xdr:colOff>
          <xdr:row>64</xdr:row>
          <xdr:rowOff>333375</xdr:rowOff>
        </xdr:to>
        <xdr:sp macro="" textlink="">
          <xdr:nvSpPr>
            <xdr:cNvPr id="46358" name="Option Button 278" hidden="1">
              <a:extLst>
                <a:ext uri="{63B3BB69-23CF-44E3-9099-C40C66FF867C}">
                  <a14:compatExt spid="_x0000_s46358"/>
                </a:ext>
                <a:ext uri="{FF2B5EF4-FFF2-40B4-BE49-F238E27FC236}">
                  <a16:creationId xmlns:a16="http://schemas.microsoft.com/office/drawing/2014/main" id="{00000000-0008-0000-0500-000016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66675</xdr:rowOff>
        </xdr:from>
        <xdr:to>
          <xdr:col>8</xdr:col>
          <xdr:colOff>0</xdr:colOff>
          <xdr:row>64</xdr:row>
          <xdr:rowOff>438150</xdr:rowOff>
        </xdr:to>
        <xdr:sp macro="" textlink="">
          <xdr:nvSpPr>
            <xdr:cNvPr id="46359" name="Group Box 279" hidden="1">
              <a:extLst>
                <a:ext uri="{63B3BB69-23CF-44E3-9099-C40C66FF867C}">
                  <a14:compatExt spid="_x0000_s46359"/>
                </a:ext>
                <a:ext uri="{FF2B5EF4-FFF2-40B4-BE49-F238E27FC236}">
                  <a16:creationId xmlns:a16="http://schemas.microsoft.com/office/drawing/2014/main" id="{00000000-0008-0000-0500-000017B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19</xdr:row>
          <xdr:rowOff>123825</xdr:rowOff>
        </xdr:from>
        <xdr:to>
          <xdr:col>4</xdr:col>
          <xdr:colOff>742950</xdr:colOff>
          <xdr:row>19</xdr:row>
          <xdr:rowOff>352425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6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123825</xdr:rowOff>
        </xdr:from>
        <xdr:to>
          <xdr:col>5</xdr:col>
          <xdr:colOff>733425</xdr:colOff>
          <xdr:row>19</xdr:row>
          <xdr:rowOff>342900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6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19</xdr:row>
          <xdr:rowOff>123825</xdr:rowOff>
        </xdr:from>
        <xdr:to>
          <xdr:col>6</xdr:col>
          <xdr:colOff>742950</xdr:colOff>
          <xdr:row>19</xdr:row>
          <xdr:rowOff>342900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6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19</xdr:row>
          <xdr:rowOff>123825</xdr:rowOff>
        </xdr:from>
        <xdr:to>
          <xdr:col>7</xdr:col>
          <xdr:colOff>733425</xdr:colOff>
          <xdr:row>19</xdr:row>
          <xdr:rowOff>342900</xdr:rowOff>
        </xdr:to>
        <xdr:sp macro="" textlink="">
          <xdr:nvSpPr>
            <xdr:cNvPr id="34820" name="Option Button 4" hidden="1">
              <a:extLst>
                <a:ext uri="{63B3BB69-23CF-44E3-9099-C40C66FF867C}">
                  <a14:compatExt spid="_x0000_s34820"/>
                </a:ext>
                <a:ext uri="{FF2B5EF4-FFF2-40B4-BE49-F238E27FC236}">
                  <a16:creationId xmlns:a16="http://schemas.microsoft.com/office/drawing/2014/main" id="{00000000-0008-0000-06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123825</xdr:rowOff>
        </xdr:from>
        <xdr:to>
          <xdr:col>4</xdr:col>
          <xdr:colOff>742950</xdr:colOff>
          <xdr:row>22</xdr:row>
          <xdr:rowOff>352425</xdr:rowOff>
        </xdr:to>
        <xdr:sp macro="" textlink="">
          <xdr:nvSpPr>
            <xdr:cNvPr id="34821" name="Option Button 5"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123825</xdr:rowOff>
        </xdr:from>
        <xdr:to>
          <xdr:col>5</xdr:col>
          <xdr:colOff>733425</xdr:colOff>
          <xdr:row>22</xdr:row>
          <xdr:rowOff>333375</xdr:rowOff>
        </xdr:to>
        <xdr:sp macro="" textlink="">
          <xdr:nvSpPr>
            <xdr:cNvPr id="34822" name="Option Button 6" hidden="1">
              <a:extLst>
                <a:ext uri="{63B3BB69-23CF-44E3-9099-C40C66FF867C}">
                  <a14:compatExt spid="_x0000_s34822"/>
                </a:ext>
                <a:ext uri="{FF2B5EF4-FFF2-40B4-BE49-F238E27FC236}">
                  <a16:creationId xmlns:a16="http://schemas.microsoft.com/office/drawing/2014/main" id="{00000000-0008-0000-06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22</xdr:row>
          <xdr:rowOff>123825</xdr:rowOff>
        </xdr:from>
        <xdr:to>
          <xdr:col>6</xdr:col>
          <xdr:colOff>742950</xdr:colOff>
          <xdr:row>22</xdr:row>
          <xdr:rowOff>333375</xdr:rowOff>
        </xdr:to>
        <xdr:sp macro="" textlink="">
          <xdr:nvSpPr>
            <xdr:cNvPr id="34823" name="Option Button 7" hidden="1">
              <a:extLst>
                <a:ext uri="{63B3BB69-23CF-44E3-9099-C40C66FF867C}">
                  <a14:compatExt spid="_x0000_s34823"/>
                </a:ext>
                <a:ext uri="{FF2B5EF4-FFF2-40B4-BE49-F238E27FC236}">
                  <a16:creationId xmlns:a16="http://schemas.microsoft.com/office/drawing/2014/main" id="{00000000-0008-0000-06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22</xdr:row>
          <xdr:rowOff>123825</xdr:rowOff>
        </xdr:from>
        <xdr:to>
          <xdr:col>7</xdr:col>
          <xdr:colOff>733425</xdr:colOff>
          <xdr:row>22</xdr:row>
          <xdr:rowOff>333375</xdr:rowOff>
        </xdr:to>
        <xdr:sp macro="" textlink="">
          <xdr:nvSpPr>
            <xdr:cNvPr id="34824" name="Option Button 8" hidden="1">
              <a:extLst>
                <a:ext uri="{63B3BB69-23CF-44E3-9099-C40C66FF867C}">
                  <a14:compatExt spid="_x0000_s34824"/>
                </a:ext>
                <a:ext uri="{FF2B5EF4-FFF2-40B4-BE49-F238E27FC236}">
                  <a16:creationId xmlns:a16="http://schemas.microsoft.com/office/drawing/2014/main" id="{00000000-0008-0000-06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31</xdr:row>
          <xdr:rowOff>123825</xdr:rowOff>
        </xdr:from>
        <xdr:to>
          <xdr:col>4</xdr:col>
          <xdr:colOff>742950</xdr:colOff>
          <xdr:row>31</xdr:row>
          <xdr:rowOff>352425</xdr:rowOff>
        </xdr:to>
        <xdr:sp macro="" textlink="">
          <xdr:nvSpPr>
            <xdr:cNvPr id="34825" name="Option Button 9" hidden="1">
              <a:extLst>
                <a:ext uri="{63B3BB69-23CF-44E3-9099-C40C66FF867C}">
                  <a14:compatExt spid="_x0000_s34825"/>
                </a:ext>
                <a:ext uri="{FF2B5EF4-FFF2-40B4-BE49-F238E27FC236}">
                  <a16:creationId xmlns:a16="http://schemas.microsoft.com/office/drawing/2014/main" id="{00000000-0008-0000-06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31</xdr:row>
          <xdr:rowOff>123825</xdr:rowOff>
        </xdr:from>
        <xdr:to>
          <xdr:col>5</xdr:col>
          <xdr:colOff>733425</xdr:colOff>
          <xdr:row>31</xdr:row>
          <xdr:rowOff>333375</xdr:rowOff>
        </xdr:to>
        <xdr:sp macro="" textlink="">
          <xdr:nvSpPr>
            <xdr:cNvPr id="34826" name="Option Button 10" hidden="1">
              <a:extLst>
                <a:ext uri="{63B3BB69-23CF-44E3-9099-C40C66FF867C}">
                  <a14:compatExt spid="_x0000_s34826"/>
                </a:ext>
                <a:ext uri="{FF2B5EF4-FFF2-40B4-BE49-F238E27FC236}">
                  <a16:creationId xmlns:a16="http://schemas.microsoft.com/office/drawing/2014/main" id="{00000000-0008-0000-06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31</xdr:row>
          <xdr:rowOff>123825</xdr:rowOff>
        </xdr:from>
        <xdr:to>
          <xdr:col>6</xdr:col>
          <xdr:colOff>742950</xdr:colOff>
          <xdr:row>31</xdr:row>
          <xdr:rowOff>333375</xdr:rowOff>
        </xdr:to>
        <xdr:sp macro="" textlink="">
          <xdr:nvSpPr>
            <xdr:cNvPr id="34827" name="Option Button 11" hidden="1">
              <a:extLst>
                <a:ext uri="{63B3BB69-23CF-44E3-9099-C40C66FF867C}">
                  <a14:compatExt spid="_x0000_s34827"/>
                </a:ext>
                <a:ext uri="{FF2B5EF4-FFF2-40B4-BE49-F238E27FC236}">
                  <a16:creationId xmlns:a16="http://schemas.microsoft.com/office/drawing/2014/main" id="{00000000-0008-0000-06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123825</xdr:rowOff>
        </xdr:from>
        <xdr:to>
          <xdr:col>7</xdr:col>
          <xdr:colOff>733425</xdr:colOff>
          <xdr:row>31</xdr:row>
          <xdr:rowOff>333375</xdr:rowOff>
        </xdr:to>
        <xdr:sp macro="" textlink="">
          <xdr:nvSpPr>
            <xdr:cNvPr id="34828" name="Option Button 12" hidden="1">
              <a:extLst>
                <a:ext uri="{63B3BB69-23CF-44E3-9099-C40C66FF867C}">
                  <a14:compatExt spid="_x0000_s34828"/>
                </a:ext>
                <a:ext uri="{FF2B5EF4-FFF2-40B4-BE49-F238E27FC236}">
                  <a16:creationId xmlns:a16="http://schemas.microsoft.com/office/drawing/2014/main" id="{00000000-0008-0000-06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34</xdr:row>
          <xdr:rowOff>123825</xdr:rowOff>
        </xdr:from>
        <xdr:to>
          <xdr:col>4</xdr:col>
          <xdr:colOff>742950</xdr:colOff>
          <xdr:row>34</xdr:row>
          <xdr:rowOff>352425</xdr:rowOff>
        </xdr:to>
        <xdr:sp macro="" textlink="">
          <xdr:nvSpPr>
            <xdr:cNvPr id="34829" name="Option Button 13" hidden="1">
              <a:extLst>
                <a:ext uri="{63B3BB69-23CF-44E3-9099-C40C66FF867C}">
                  <a14:compatExt spid="_x0000_s34829"/>
                </a:ext>
                <a:ext uri="{FF2B5EF4-FFF2-40B4-BE49-F238E27FC236}">
                  <a16:creationId xmlns:a16="http://schemas.microsoft.com/office/drawing/2014/main" id="{00000000-0008-0000-06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34</xdr:row>
          <xdr:rowOff>123825</xdr:rowOff>
        </xdr:from>
        <xdr:to>
          <xdr:col>5</xdr:col>
          <xdr:colOff>733425</xdr:colOff>
          <xdr:row>34</xdr:row>
          <xdr:rowOff>333375</xdr:rowOff>
        </xdr:to>
        <xdr:sp macro="" textlink="">
          <xdr:nvSpPr>
            <xdr:cNvPr id="34830" name="Option Button 14" hidden="1">
              <a:extLst>
                <a:ext uri="{63B3BB69-23CF-44E3-9099-C40C66FF867C}">
                  <a14:compatExt spid="_x0000_s34830"/>
                </a:ext>
                <a:ext uri="{FF2B5EF4-FFF2-40B4-BE49-F238E27FC236}">
                  <a16:creationId xmlns:a16="http://schemas.microsoft.com/office/drawing/2014/main" id="{00000000-0008-0000-06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34</xdr:row>
          <xdr:rowOff>123825</xdr:rowOff>
        </xdr:from>
        <xdr:to>
          <xdr:col>6</xdr:col>
          <xdr:colOff>742950</xdr:colOff>
          <xdr:row>34</xdr:row>
          <xdr:rowOff>333375</xdr:rowOff>
        </xdr:to>
        <xdr:sp macro="" textlink="">
          <xdr:nvSpPr>
            <xdr:cNvPr id="34831" name="Option Button 15" hidden="1">
              <a:extLst>
                <a:ext uri="{63B3BB69-23CF-44E3-9099-C40C66FF867C}">
                  <a14:compatExt spid="_x0000_s34831"/>
                </a:ext>
                <a:ext uri="{FF2B5EF4-FFF2-40B4-BE49-F238E27FC236}">
                  <a16:creationId xmlns:a16="http://schemas.microsoft.com/office/drawing/2014/main" id="{00000000-0008-0000-06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34</xdr:row>
          <xdr:rowOff>123825</xdr:rowOff>
        </xdr:from>
        <xdr:to>
          <xdr:col>7</xdr:col>
          <xdr:colOff>733425</xdr:colOff>
          <xdr:row>34</xdr:row>
          <xdr:rowOff>333375</xdr:rowOff>
        </xdr:to>
        <xdr:sp macro="" textlink="">
          <xdr:nvSpPr>
            <xdr:cNvPr id="34832" name="Option Button 16" hidden="1">
              <a:extLst>
                <a:ext uri="{63B3BB69-23CF-44E3-9099-C40C66FF867C}">
                  <a14:compatExt spid="_x0000_s34832"/>
                </a:ext>
                <a:ext uri="{FF2B5EF4-FFF2-40B4-BE49-F238E27FC236}">
                  <a16:creationId xmlns:a16="http://schemas.microsoft.com/office/drawing/2014/main" id="{00000000-0008-0000-06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66675</xdr:rowOff>
        </xdr:from>
        <xdr:to>
          <xdr:col>8</xdr:col>
          <xdr:colOff>0</xdr:colOff>
          <xdr:row>19</xdr:row>
          <xdr:rowOff>438150</xdr:rowOff>
        </xdr:to>
        <xdr:sp macro="" textlink="">
          <xdr:nvSpPr>
            <xdr:cNvPr id="34833" name="Group Box 17" hidden="1">
              <a:extLst>
                <a:ext uri="{63B3BB69-23CF-44E3-9099-C40C66FF867C}">
                  <a14:compatExt spid="_x0000_s34833"/>
                </a:ext>
                <a:ext uri="{FF2B5EF4-FFF2-40B4-BE49-F238E27FC236}">
                  <a16:creationId xmlns:a16="http://schemas.microsoft.com/office/drawing/2014/main" id="{00000000-0008-0000-0600-00001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66675</xdr:rowOff>
        </xdr:from>
        <xdr:to>
          <xdr:col>8</xdr:col>
          <xdr:colOff>0</xdr:colOff>
          <xdr:row>31</xdr:row>
          <xdr:rowOff>438150</xdr:rowOff>
        </xdr:to>
        <xdr:sp macro="" textlink="">
          <xdr:nvSpPr>
            <xdr:cNvPr id="34834" name="Group Box 18" hidden="1">
              <a:extLst>
                <a:ext uri="{63B3BB69-23CF-44E3-9099-C40C66FF867C}">
                  <a14:compatExt spid="_x0000_s34834"/>
                </a:ext>
                <a:ext uri="{FF2B5EF4-FFF2-40B4-BE49-F238E27FC236}">
                  <a16:creationId xmlns:a16="http://schemas.microsoft.com/office/drawing/2014/main" id="{00000000-0008-0000-0600-00001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66675</xdr:rowOff>
        </xdr:from>
        <xdr:to>
          <xdr:col>8</xdr:col>
          <xdr:colOff>0</xdr:colOff>
          <xdr:row>34</xdr:row>
          <xdr:rowOff>438150</xdr:rowOff>
        </xdr:to>
        <xdr:sp macro="" textlink="">
          <xdr:nvSpPr>
            <xdr:cNvPr id="34835" name="Group Box 19" hidden="1">
              <a:extLst>
                <a:ext uri="{63B3BB69-23CF-44E3-9099-C40C66FF867C}">
                  <a14:compatExt spid="_x0000_s34835"/>
                </a:ext>
                <a:ext uri="{FF2B5EF4-FFF2-40B4-BE49-F238E27FC236}">
                  <a16:creationId xmlns:a16="http://schemas.microsoft.com/office/drawing/2014/main" id="{00000000-0008-0000-0600-00001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xdr:row>
          <xdr:rowOff>123825</xdr:rowOff>
        </xdr:from>
        <xdr:to>
          <xdr:col>4</xdr:col>
          <xdr:colOff>742950</xdr:colOff>
          <xdr:row>4</xdr:row>
          <xdr:rowOff>352425</xdr:rowOff>
        </xdr:to>
        <xdr:sp macro="" textlink="">
          <xdr:nvSpPr>
            <xdr:cNvPr id="34836" name="Option Button 20" hidden="1">
              <a:extLst>
                <a:ext uri="{63B3BB69-23CF-44E3-9099-C40C66FF867C}">
                  <a14:compatExt spid="_x0000_s34836"/>
                </a:ext>
                <a:ext uri="{FF2B5EF4-FFF2-40B4-BE49-F238E27FC236}">
                  <a16:creationId xmlns:a16="http://schemas.microsoft.com/office/drawing/2014/main" id="{00000000-0008-0000-06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123825</xdr:rowOff>
        </xdr:from>
        <xdr:to>
          <xdr:col>5</xdr:col>
          <xdr:colOff>733425</xdr:colOff>
          <xdr:row>4</xdr:row>
          <xdr:rowOff>342900</xdr:rowOff>
        </xdr:to>
        <xdr:sp macro="" textlink="">
          <xdr:nvSpPr>
            <xdr:cNvPr id="34837" name="Option Button 21" hidden="1">
              <a:extLst>
                <a:ext uri="{63B3BB69-23CF-44E3-9099-C40C66FF867C}">
                  <a14:compatExt spid="_x0000_s34837"/>
                </a:ext>
                <a:ext uri="{FF2B5EF4-FFF2-40B4-BE49-F238E27FC236}">
                  <a16:creationId xmlns:a16="http://schemas.microsoft.com/office/drawing/2014/main" id="{00000000-0008-0000-06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xdr:row>
          <xdr:rowOff>123825</xdr:rowOff>
        </xdr:from>
        <xdr:to>
          <xdr:col>6</xdr:col>
          <xdr:colOff>742950</xdr:colOff>
          <xdr:row>4</xdr:row>
          <xdr:rowOff>342900</xdr:rowOff>
        </xdr:to>
        <xdr:sp macro="" textlink="">
          <xdr:nvSpPr>
            <xdr:cNvPr id="34838" name="Option Button 22" hidden="1">
              <a:extLst>
                <a:ext uri="{63B3BB69-23CF-44E3-9099-C40C66FF867C}">
                  <a14:compatExt spid="_x0000_s34838"/>
                </a:ext>
                <a:ext uri="{FF2B5EF4-FFF2-40B4-BE49-F238E27FC236}">
                  <a16:creationId xmlns:a16="http://schemas.microsoft.com/office/drawing/2014/main" id="{00000000-0008-0000-06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123825</xdr:rowOff>
        </xdr:from>
        <xdr:to>
          <xdr:col>7</xdr:col>
          <xdr:colOff>733425</xdr:colOff>
          <xdr:row>4</xdr:row>
          <xdr:rowOff>342900</xdr:rowOff>
        </xdr:to>
        <xdr:sp macro="" textlink="">
          <xdr:nvSpPr>
            <xdr:cNvPr id="34839" name="Option Button 23" hidden="1">
              <a:extLst>
                <a:ext uri="{63B3BB69-23CF-44E3-9099-C40C66FF867C}">
                  <a14:compatExt spid="_x0000_s34839"/>
                </a:ext>
                <a:ext uri="{FF2B5EF4-FFF2-40B4-BE49-F238E27FC236}">
                  <a16:creationId xmlns:a16="http://schemas.microsoft.com/office/drawing/2014/main" id="{00000000-0008-0000-06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66675</xdr:rowOff>
        </xdr:from>
        <xdr:to>
          <xdr:col>8</xdr:col>
          <xdr:colOff>0</xdr:colOff>
          <xdr:row>4</xdr:row>
          <xdr:rowOff>438150</xdr:rowOff>
        </xdr:to>
        <xdr:sp macro="" textlink="">
          <xdr:nvSpPr>
            <xdr:cNvPr id="34840" name="Group Box 24" hidden="1">
              <a:extLst>
                <a:ext uri="{63B3BB69-23CF-44E3-9099-C40C66FF867C}">
                  <a14:compatExt spid="_x0000_s34840"/>
                </a:ext>
                <a:ext uri="{FF2B5EF4-FFF2-40B4-BE49-F238E27FC236}">
                  <a16:creationId xmlns:a16="http://schemas.microsoft.com/office/drawing/2014/main" id="{00000000-0008-0000-0600-00001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66675</xdr:rowOff>
        </xdr:from>
        <xdr:to>
          <xdr:col>8</xdr:col>
          <xdr:colOff>0</xdr:colOff>
          <xdr:row>22</xdr:row>
          <xdr:rowOff>438150</xdr:rowOff>
        </xdr:to>
        <xdr:sp macro="" textlink="">
          <xdr:nvSpPr>
            <xdr:cNvPr id="34841" name="Group Box 25" hidden="1">
              <a:extLst>
                <a:ext uri="{63B3BB69-23CF-44E3-9099-C40C66FF867C}">
                  <a14:compatExt spid="_x0000_s34841"/>
                </a:ext>
                <a:ext uri="{FF2B5EF4-FFF2-40B4-BE49-F238E27FC236}">
                  <a16:creationId xmlns:a16="http://schemas.microsoft.com/office/drawing/2014/main" id="{00000000-0008-0000-0600-00001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37</xdr:row>
          <xdr:rowOff>123825</xdr:rowOff>
        </xdr:from>
        <xdr:to>
          <xdr:col>4</xdr:col>
          <xdr:colOff>742950</xdr:colOff>
          <xdr:row>37</xdr:row>
          <xdr:rowOff>352425</xdr:rowOff>
        </xdr:to>
        <xdr:sp macro="" textlink="">
          <xdr:nvSpPr>
            <xdr:cNvPr id="34842" name="Option Button 26" hidden="1">
              <a:extLst>
                <a:ext uri="{63B3BB69-23CF-44E3-9099-C40C66FF867C}">
                  <a14:compatExt spid="_x0000_s34842"/>
                </a:ext>
                <a:ext uri="{FF2B5EF4-FFF2-40B4-BE49-F238E27FC236}">
                  <a16:creationId xmlns:a16="http://schemas.microsoft.com/office/drawing/2014/main" id="{00000000-0008-0000-06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37</xdr:row>
          <xdr:rowOff>123825</xdr:rowOff>
        </xdr:from>
        <xdr:to>
          <xdr:col>5</xdr:col>
          <xdr:colOff>733425</xdr:colOff>
          <xdr:row>37</xdr:row>
          <xdr:rowOff>333375</xdr:rowOff>
        </xdr:to>
        <xdr:sp macro="" textlink="">
          <xdr:nvSpPr>
            <xdr:cNvPr id="34843" name="Option Button 27" hidden="1">
              <a:extLst>
                <a:ext uri="{63B3BB69-23CF-44E3-9099-C40C66FF867C}">
                  <a14:compatExt spid="_x0000_s34843"/>
                </a:ext>
                <a:ext uri="{FF2B5EF4-FFF2-40B4-BE49-F238E27FC236}">
                  <a16:creationId xmlns:a16="http://schemas.microsoft.com/office/drawing/2014/main" id="{00000000-0008-0000-06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37</xdr:row>
          <xdr:rowOff>123825</xdr:rowOff>
        </xdr:from>
        <xdr:to>
          <xdr:col>6</xdr:col>
          <xdr:colOff>742950</xdr:colOff>
          <xdr:row>37</xdr:row>
          <xdr:rowOff>333375</xdr:rowOff>
        </xdr:to>
        <xdr:sp macro="" textlink="">
          <xdr:nvSpPr>
            <xdr:cNvPr id="34844" name="Option Button 28" hidden="1">
              <a:extLst>
                <a:ext uri="{63B3BB69-23CF-44E3-9099-C40C66FF867C}">
                  <a14:compatExt spid="_x0000_s34844"/>
                </a:ext>
                <a:ext uri="{FF2B5EF4-FFF2-40B4-BE49-F238E27FC236}">
                  <a16:creationId xmlns:a16="http://schemas.microsoft.com/office/drawing/2014/main" id="{00000000-0008-0000-06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37</xdr:row>
          <xdr:rowOff>123825</xdr:rowOff>
        </xdr:from>
        <xdr:to>
          <xdr:col>7</xdr:col>
          <xdr:colOff>733425</xdr:colOff>
          <xdr:row>37</xdr:row>
          <xdr:rowOff>333375</xdr:rowOff>
        </xdr:to>
        <xdr:sp macro="" textlink="">
          <xdr:nvSpPr>
            <xdr:cNvPr id="34845" name="Option Button 29" hidden="1">
              <a:extLst>
                <a:ext uri="{63B3BB69-23CF-44E3-9099-C40C66FF867C}">
                  <a14:compatExt spid="_x0000_s34845"/>
                </a:ext>
                <a:ext uri="{FF2B5EF4-FFF2-40B4-BE49-F238E27FC236}">
                  <a16:creationId xmlns:a16="http://schemas.microsoft.com/office/drawing/2014/main" id="{00000000-0008-0000-06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66675</xdr:rowOff>
        </xdr:from>
        <xdr:to>
          <xdr:col>8</xdr:col>
          <xdr:colOff>0</xdr:colOff>
          <xdr:row>37</xdr:row>
          <xdr:rowOff>438150</xdr:rowOff>
        </xdr:to>
        <xdr:sp macro="" textlink="">
          <xdr:nvSpPr>
            <xdr:cNvPr id="34846" name="Group Box 30" hidden="1">
              <a:extLst>
                <a:ext uri="{63B3BB69-23CF-44E3-9099-C40C66FF867C}">
                  <a14:compatExt spid="_x0000_s34846"/>
                </a:ext>
                <a:ext uri="{FF2B5EF4-FFF2-40B4-BE49-F238E27FC236}">
                  <a16:creationId xmlns:a16="http://schemas.microsoft.com/office/drawing/2014/main" id="{00000000-0008-0000-0600-00001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123825</xdr:rowOff>
        </xdr:from>
        <xdr:to>
          <xdr:col>4</xdr:col>
          <xdr:colOff>742950</xdr:colOff>
          <xdr:row>43</xdr:row>
          <xdr:rowOff>352425</xdr:rowOff>
        </xdr:to>
        <xdr:sp macro="" textlink="">
          <xdr:nvSpPr>
            <xdr:cNvPr id="34847" name="Option Button 31"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43</xdr:row>
          <xdr:rowOff>123825</xdr:rowOff>
        </xdr:from>
        <xdr:to>
          <xdr:col>5</xdr:col>
          <xdr:colOff>733425</xdr:colOff>
          <xdr:row>43</xdr:row>
          <xdr:rowOff>333375</xdr:rowOff>
        </xdr:to>
        <xdr:sp macro="" textlink="">
          <xdr:nvSpPr>
            <xdr:cNvPr id="34848" name="Option Button 32"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43</xdr:row>
          <xdr:rowOff>123825</xdr:rowOff>
        </xdr:from>
        <xdr:to>
          <xdr:col>6</xdr:col>
          <xdr:colOff>742950</xdr:colOff>
          <xdr:row>43</xdr:row>
          <xdr:rowOff>333375</xdr:rowOff>
        </xdr:to>
        <xdr:sp macro="" textlink="">
          <xdr:nvSpPr>
            <xdr:cNvPr id="34849" name="Option Button 33"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123825</xdr:rowOff>
        </xdr:from>
        <xdr:to>
          <xdr:col>7</xdr:col>
          <xdr:colOff>733425</xdr:colOff>
          <xdr:row>43</xdr:row>
          <xdr:rowOff>333375</xdr:rowOff>
        </xdr:to>
        <xdr:sp macro="" textlink="">
          <xdr:nvSpPr>
            <xdr:cNvPr id="34850" name="Option Button 34" hidden="1">
              <a:extLst>
                <a:ext uri="{63B3BB69-23CF-44E3-9099-C40C66FF867C}">
                  <a14:compatExt spid="_x0000_s34850"/>
                </a:ext>
                <a:ext uri="{FF2B5EF4-FFF2-40B4-BE49-F238E27FC236}">
                  <a16:creationId xmlns:a16="http://schemas.microsoft.com/office/drawing/2014/main" id="{00000000-0008-0000-06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66675</xdr:rowOff>
        </xdr:from>
        <xdr:to>
          <xdr:col>8</xdr:col>
          <xdr:colOff>0</xdr:colOff>
          <xdr:row>43</xdr:row>
          <xdr:rowOff>438150</xdr:rowOff>
        </xdr:to>
        <xdr:sp macro="" textlink="">
          <xdr:nvSpPr>
            <xdr:cNvPr id="34851" name="Group Box 35"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123825</xdr:rowOff>
        </xdr:from>
        <xdr:to>
          <xdr:col>4</xdr:col>
          <xdr:colOff>742950</xdr:colOff>
          <xdr:row>46</xdr:row>
          <xdr:rowOff>352425</xdr:rowOff>
        </xdr:to>
        <xdr:sp macro="" textlink="">
          <xdr:nvSpPr>
            <xdr:cNvPr id="34852" name="Option Button 36" hidden="1">
              <a:extLst>
                <a:ext uri="{63B3BB69-23CF-44E3-9099-C40C66FF867C}">
                  <a14:compatExt spid="_x0000_s34852"/>
                </a:ext>
                <a:ext uri="{FF2B5EF4-FFF2-40B4-BE49-F238E27FC236}">
                  <a16:creationId xmlns:a16="http://schemas.microsoft.com/office/drawing/2014/main" id="{00000000-0008-0000-06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46</xdr:row>
          <xdr:rowOff>123825</xdr:rowOff>
        </xdr:from>
        <xdr:to>
          <xdr:col>5</xdr:col>
          <xdr:colOff>733425</xdr:colOff>
          <xdr:row>46</xdr:row>
          <xdr:rowOff>333375</xdr:rowOff>
        </xdr:to>
        <xdr:sp macro="" textlink="">
          <xdr:nvSpPr>
            <xdr:cNvPr id="34853" name="Option Button 37" hidden="1">
              <a:extLst>
                <a:ext uri="{63B3BB69-23CF-44E3-9099-C40C66FF867C}">
                  <a14:compatExt spid="_x0000_s34853"/>
                </a:ext>
                <a:ext uri="{FF2B5EF4-FFF2-40B4-BE49-F238E27FC236}">
                  <a16:creationId xmlns:a16="http://schemas.microsoft.com/office/drawing/2014/main" id="{00000000-0008-0000-06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46</xdr:row>
          <xdr:rowOff>123825</xdr:rowOff>
        </xdr:from>
        <xdr:to>
          <xdr:col>6</xdr:col>
          <xdr:colOff>742950</xdr:colOff>
          <xdr:row>46</xdr:row>
          <xdr:rowOff>333375</xdr:rowOff>
        </xdr:to>
        <xdr:sp macro="" textlink="">
          <xdr:nvSpPr>
            <xdr:cNvPr id="34854" name="Option Button 38" hidden="1">
              <a:extLst>
                <a:ext uri="{63B3BB69-23CF-44E3-9099-C40C66FF867C}">
                  <a14:compatExt spid="_x0000_s34854"/>
                </a:ext>
                <a:ext uri="{FF2B5EF4-FFF2-40B4-BE49-F238E27FC236}">
                  <a16:creationId xmlns:a16="http://schemas.microsoft.com/office/drawing/2014/main" id="{00000000-0008-0000-06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46</xdr:row>
          <xdr:rowOff>123825</xdr:rowOff>
        </xdr:from>
        <xdr:to>
          <xdr:col>7</xdr:col>
          <xdr:colOff>733425</xdr:colOff>
          <xdr:row>46</xdr:row>
          <xdr:rowOff>333375</xdr:rowOff>
        </xdr:to>
        <xdr:sp macro="" textlink="">
          <xdr:nvSpPr>
            <xdr:cNvPr id="34855" name="Option Button 39" hidden="1">
              <a:extLst>
                <a:ext uri="{63B3BB69-23CF-44E3-9099-C40C66FF867C}">
                  <a14:compatExt spid="_x0000_s34855"/>
                </a:ext>
                <a:ext uri="{FF2B5EF4-FFF2-40B4-BE49-F238E27FC236}">
                  <a16:creationId xmlns:a16="http://schemas.microsoft.com/office/drawing/2014/main" id="{00000000-0008-0000-06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66675</xdr:rowOff>
        </xdr:from>
        <xdr:to>
          <xdr:col>8</xdr:col>
          <xdr:colOff>0</xdr:colOff>
          <xdr:row>46</xdr:row>
          <xdr:rowOff>438150</xdr:rowOff>
        </xdr:to>
        <xdr:sp macro="" textlink="">
          <xdr:nvSpPr>
            <xdr:cNvPr id="34856" name="Group Box 40" hidden="1">
              <a:extLst>
                <a:ext uri="{63B3BB69-23CF-44E3-9099-C40C66FF867C}">
                  <a14:compatExt spid="_x0000_s34856"/>
                </a:ext>
                <a:ext uri="{FF2B5EF4-FFF2-40B4-BE49-F238E27FC236}">
                  <a16:creationId xmlns:a16="http://schemas.microsoft.com/office/drawing/2014/main" id="{00000000-0008-0000-0600-00002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7</xdr:row>
          <xdr:rowOff>123825</xdr:rowOff>
        </xdr:from>
        <xdr:to>
          <xdr:col>4</xdr:col>
          <xdr:colOff>742950</xdr:colOff>
          <xdr:row>7</xdr:row>
          <xdr:rowOff>352425</xdr:rowOff>
        </xdr:to>
        <xdr:sp macro="" textlink="">
          <xdr:nvSpPr>
            <xdr:cNvPr id="34903" name="Option Button 87" hidden="1">
              <a:extLst>
                <a:ext uri="{63B3BB69-23CF-44E3-9099-C40C66FF867C}">
                  <a14:compatExt spid="_x0000_s34903"/>
                </a:ext>
                <a:ext uri="{FF2B5EF4-FFF2-40B4-BE49-F238E27FC236}">
                  <a16:creationId xmlns:a16="http://schemas.microsoft.com/office/drawing/2014/main" id="{00000000-0008-0000-0600-00005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7</xdr:row>
          <xdr:rowOff>123825</xdr:rowOff>
        </xdr:from>
        <xdr:to>
          <xdr:col>5</xdr:col>
          <xdr:colOff>733425</xdr:colOff>
          <xdr:row>7</xdr:row>
          <xdr:rowOff>342900</xdr:rowOff>
        </xdr:to>
        <xdr:sp macro="" textlink="">
          <xdr:nvSpPr>
            <xdr:cNvPr id="34904" name="Option Button 88" hidden="1">
              <a:extLst>
                <a:ext uri="{63B3BB69-23CF-44E3-9099-C40C66FF867C}">
                  <a14:compatExt spid="_x0000_s34904"/>
                </a:ext>
                <a:ext uri="{FF2B5EF4-FFF2-40B4-BE49-F238E27FC236}">
                  <a16:creationId xmlns:a16="http://schemas.microsoft.com/office/drawing/2014/main" id="{00000000-0008-0000-0600-00005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xdr:row>
          <xdr:rowOff>123825</xdr:rowOff>
        </xdr:from>
        <xdr:to>
          <xdr:col>6</xdr:col>
          <xdr:colOff>742950</xdr:colOff>
          <xdr:row>7</xdr:row>
          <xdr:rowOff>342900</xdr:rowOff>
        </xdr:to>
        <xdr:sp macro="" textlink="">
          <xdr:nvSpPr>
            <xdr:cNvPr id="34905" name="Option Button 89" hidden="1">
              <a:extLst>
                <a:ext uri="{63B3BB69-23CF-44E3-9099-C40C66FF867C}">
                  <a14:compatExt spid="_x0000_s34905"/>
                </a:ext>
                <a:ext uri="{FF2B5EF4-FFF2-40B4-BE49-F238E27FC236}">
                  <a16:creationId xmlns:a16="http://schemas.microsoft.com/office/drawing/2014/main" id="{00000000-0008-0000-0600-00005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7</xdr:row>
          <xdr:rowOff>123825</xdr:rowOff>
        </xdr:from>
        <xdr:to>
          <xdr:col>7</xdr:col>
          <xdr:colOff>733425</xdr:colOff>
          <xdr:row>7</xdr:row>
          <xdr:rowOff>342900</xdr:rowOff>
        </xdr:to>
        <xdr:sp macro="" textlink="">
          <xdr:nvSpPr>
            <xdr:cNvPr id="34906" name="Option Button 90" hidden="1">
              <a:extLst>
                <a:ext uri="{63B3BB69-23CF-44E3-9099-C40C66FF867C}">
                  <a14:compatExt spid="_x0000_s34906"/>
                </a:ext>
                <a:ext uri="{FF2B5EF4-FFF2-40B4-BE49-F238E27FC236}">
                  <a16:creationId xmlns:a16="http://schemas.microsoft.com/office/drawing/2014/main" id="{00000000-0008-0000-0600-00005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8</xdr:col>
          <xdr:colOff>0</xdr:colOff>
          <xdr:row>7</xdr:row>
          <xdr:rowOff>438150</xdr:rowOff>
        </xdr:to>
        <xdr:sp macro="" textlink="">
          <xdr:nvSpPr>
            <xdr:cNvPr id="34907" name="Group Box 91" hidden="1">
              <a:extLst>
                <a:ext uri="{63B3BB69-23CF-44E3-9099-C40C66FF867C}">
                  <a14:compatExt spid="_x0000_s34907"/>
                </a:ext>
                <a:ext uri="{FF2B5EF4-FFF2-40B4-BE49-F238E27FC236}">
                  <a16:creationId xmlns:a16="http://schemas.microsoft.com/office/drawing/2014/main" id="{00000000-0008-0000-0600-00005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123825</xdr:rowOff>
        </xdr:from>
        <xdr:to>
          <xdr:col>4</xdr:col>
          <xdr:colOff>742950</xdr:colOff>
          <xdr:row>10</xdr:row>
          <xdr:rowOff>352425</xdr:rowOff>
        </xdr:to>
        <xdr:sp macro="" textlink="">
          <xdr:nvSpPr>
            <xdr:cNvPr id="34908" name="Option Button 92" hidden="1">
              <a:extLst>
                <a:ext uri="{63B3BB69-23CF-44E3-9099-C40C66FF867C}">
                  <a14:compatExt spid="_x0000_s34908"/>
                </a:ext>
                <a:ext uri="{FF2B5EF4-FFF2-40B4-BE49-F238E27FC236}">
                  <a16:creationId xmlns:a16="http://schemas.microsoft.com/office/drawing/2014/main" id="{00000000-0008-0000-0600-00005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10</xdr:row>
          <xdr:rowOff>123825</xdr:rowOff>
        </xdr:from>
        <xdr:to>
          <xdr:col>5</xdr:col>
          <xdr:colOff>733425</xdr:colOff>
          <xdr:row>10</xdr:row>
          <xdr:rowOff>342900</xdr:rowOff>
        </xdr:to>
        <xdr:sp macro="" textlink="">
          <xdr:nvSpPr>
            <xdr:cNvPr id="34909" name="Option Button 93" hidden="1">
              <a:extLst>
                <a:ext uri="{63B3BB69-23CF-44E3-9099-C40C66FF867C}">
                  <a14:compatExt spid="_x0000_s34909"/>
                </a:ext>
                <a:ext uri="{FF2B5EF4-FFF2-40B4-BE49-F238E27FC236}">
                  <a16:creationId xmlns:a16="http://schemas.microsoft.com/office/drawing/2014/main" id="{00000000-0008-0000-0600-00005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10</xdr:row>
          <xdr:rowOff>123825</xdr:rowOff>
        </xdr:from>
        <xdr:to>
          <xdr:col>6</xdr:col>
          <xdr:colOff>742950</xdr:colOff>
          <xdr:row>10</xdr:row>
          <xdr:rowOff>342900</xdr:rowOff>
        </xdr:to>
        <xdr:sp macro="" textlink="">
          <xdr:nvSpPr>
            <xdr:cNvPr id="34910" name="Option Button 94" hidden="1">
              <a:extLst>
                <a:ext uri="{63B3BB69-23CF-44E3-9099-C40C66FF867C}">
                  <a14:compatExt spid="_x0000_s34910"/>
                </a:ext>
                <a:ext uri="{FF2B5EF4-FFF2-40B4-BE49-F238E27FC236}">
                  <a16:creationId xmlns:a16="http://schemas.microsoft.com/office/drawing/2014/main" id="{00000000-0008-0000-0600-00005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10</xdr:row>
          <xdr:rowOff>123825</xdr:rowOff>
        </xdr:from>
        <xdr:to>
          <xdr:col>7</xdr:col>
          <xdr:colOff>733425</xdr:colOff>
          <xdr:row>10</xdr:row>
          <xdr:rowOff>342900</xdr:rowOff>
        </xdr:to>
        <xdr:sp macro="" textlink="">
          <xdr:nvSpPr>
            <xdr:cNvPr id="34911" name="Option Button 95" hidden="1">
              <a:extLst>
                <a:ext uri="{63B3BB69-23CF-44E3-9099-C40C66FF867C}">
                  <a14:compatExt spid="_x0000_s34911"/>
                </a:ext>
                <a:ext uri="{FF2B5EF4-FFF2-40B4-BE49-F238E27FC236}">
                  <a16:creationId xmlns:a16="http://schemas.microsoft.com/office/drawing/2014/main" id="{00000000-0008-0000-0600-00005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8</xdr:col>
          <xdr:colOff>0</xdr:colOff>
          <xdr:row>10</xdr:row>
          <xdr:rowOff>438150</xdr:rowOff>
        </xdr:to>
        <xdr:sp macro="" textlink="">
          <xdr:nvSpPr>
            <xdr:cNvPr id="34912" name="Group Box 96" hidden="1">
              <a:extLst>
                <a:ext uri="{63B3BB69-23CF-44E3-9099-C40C66FF867C}">
                  <a14:compatExt spid="_x0000_s34912"/>
                </a:ext>
                <a:ext uri="{FF2B5EF4-FFF2-40B4-BE49-F238E27FC236}">
                  <a16:creationId xmlns:a16="http://schemas.microsoft.com/office/drawing/2014/main" id="{00000000-0008-0000-0600-00006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742950</xdr:colOff>
          <xdr:row>13</xdr:row>
          <xdr:rowOff>352425</xdr:rowOff>
        </xdr:to>
        <xdr:sp macro="" textlink="">
          <xdr:nvSpPr>
            <xdr:cNvPr id="34913" name="Option Button 97" hidden="1">
              <a:extLst>
                <a:ext uri="{63B3BB69-23CF-44E3-9099-C40C66FF867C}">
                  <a14:compatExt spid="_x0000_s34913"/>
                </a:ext>
                <a:ext uri="{FF2B5EF4-FFF2-40B4-BE49-F238E27FC236}">
                  <a16:creationId xmlns:a16="http://schemas.microsoft.com/office/drawing/2014/main" id="{00000000-0008-0000-0600-00006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123825</xdr:rowOff>
        </xdr:from>
        <xdr:to>
          <xdr:col>5</xdr:col>
          <xdr:colOff>733425</xdr:colOff>
          <xdr:row>13</xdr:row>
          <xdr:rowOff>342900</xdr:rowOff>
        </xdr:to>
        <xdr:sp macro="" textlink="">
          <xdr:nvSpPr>
            <xdr:cNvPr id="34914" name="Option Button 98" hidden="1">
              <a:extLst>
                <a:ext uri="{63B3BB69-23CF-44E3-9099-C40C66FF867C}">
                  <a14:compatExt spid="_x0000_s34914"/>
                </a:ext>
                <a:ext uri="{FF2B5EF4-FFF2-40B4-BE49-F238E27FC236}">
                  <a16:creationId xmlns:a16="http://schemas.microsoft.com/office/drawing/2014/main" id="{00000000-0008-0000-0600-00006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13</xdr:row>
          <xdr:rowOff>123825</xdr:rowOff>
        </xdr:from>
        <xdr:to>
          <xdr:col>6</xdr:col>
          <xdr:colOff>742950</xdr:colOff>
          <xdr:row>13</xdr:row>
          <xdr:rowOff>342900</xdr:rowOff>
        </xdr:to>
        <xdr:sp macro="" textlink="">
          <xdr:nvSpPr>
            <xdr:cNvPr id="34915" name="Option Button 99" hidden="1">
              <a:extLst>
                <a:ext uri="{63B3BB69-23CF-44E3-9099-C40C66FF867C}">
                  <a14:compatExt spid="_x0000_s34915"/>
                </a:ext>
                <a:ext uri="{FF2B5EF4-FFF2-40B4-BE49-F238E27FC236}">
                  <a16:creationId xmlns:a16="http://schemas.microsoft.com/office/drawing/2014/main" id="{00000000-0008-0000-0600-00006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13</xdr:row>
          <xdr:rowOff>123825</xdr:rowOff>
        </xdr:from>
        <xdr:to>
          <xdr:col>7</xdr:col>
          <xdr:colOff>733425</xdr:colOff>
          <xdr:row>13</xdr:row>
          <xdr:rowOff>342900</xdr:rowOff>
        </xdr:to>
        <xdr:sp macro="" textlink="">
          <xdr:nvSpPr>
            <xdr:cNvPr id="34916" name="Option Button 100" hidden="1">
              <a:extLst>
                <a:ext uri="{63B3BB69-23CF-44E3-9099-C40C66FF867C}">
                  <a14:compatExt spid="_x0000_s34916"/>
                </a:ext>
                <a:ext uri="{FF2B5EF4-FFF2-40B4-BE49-F238E27FC236}">
                  <a16:creationId xmlns:a16="http://schemas.microsoft.com/office/drawing/2014/main" id="{00000000-0008-0000-0600-00006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8</xdr:col>
          <xdr:colOff>0</xdr:colOff>
          <xdr:row>13</xdr:row>
          <xdr:rowOff>438150</xdr:rowOff>
        </xdr:to>
        <xdr:sp macro="" textlink="">
          <xdr:nvSpPr>
            <xdr:cNvPr id="34917" name="Group Box 101" hidden="1">
              <a:extLst>
                <a:ext uri="{63B3BB69-23CF-44E3-9099-C40C66FF867C}">
                  <a14:compatExt spid="_x0000_s34917"/>
                </a:ext>
                <a:ext uri="{FF2B5EF4-FFF2-40B4-BE49-F238E27FC236}">
                  <a16:creationId xmlns:a16="http://schemas.microsoft.com/office/drawing/2014/main" id="{00000000-0008-0000-0600-00006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123825</xdr:rowOff>
        </xdr:from>
        <xdr:to>
          <xdr:col>4</xdr:col>
          <xdr:colOff>742950</xdr:colOff>
          <xdr:row>16</xdr:row>
          <xdr:rowOff>352425</xdr:rowOff>
        </xdr:to>
        <xdr:sp macro="" textlink="">
          <xdr:nvSpPr>
            <xdr:cNvPr id="34918" name="Option Button 102" hidden="1">
              <a:extLst>
                <a:ext uri="{63B3BB69-23CF-44E3-9099-C40C66FF867C}">
                  <a14:compatExt spid="_x0000_s34918"/>
                </a:ext>
                <a:ext uri="{FF2B5EF4-FFF2-40B4-BE49-F238E27FC236}">
                  <a16:creationId xmlns:a16="http://schemas.microsoft.com/office/drawing/2014/main" id="{00000000-0008-0000-0600-00006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123825</xdr:rowOff>
        </xdr:from>
        <xdr:to>
          <xdr:col>5</xdr:col>
          <xdr:colOff>733425</xdr:colOff>
          <xdr:row>16</xdr:row>
          <xdr:rowOff>342900</xdr:rowOff>
        </xdr:to>
        <xdr:sp macro="" textlink="">
          <xdr:nvSpPr>
            <xdr:cNvPr id="34919" name="Option Button 103" hidden="1">
              <a:extLst>
                <a:ext uri="{63B3BB69-23CF-44E3-9099-C40C66FF867C}">
                  <a14:compatExt spid="_x0000_s34919"/>
                </a:ext>
                <a:ext uri="{FF2B5EF4-FFF2-40B4-BE49-F238E27FC236}">
                  <a16:creationId xmlns:a16="http://schemas.microsoft.com/office/drawing/2014/main" id="{00000000-0008-0000-0600-00006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xdr:row>
          <xdr:rowOff>123825</xdr:rowOff>
        </xdr:from>
        <xdr:to>
          <xdr:col>6</xdr:col>
          <xdr:colOff>742950</xdr:colOff>
          <xdr:row>16</xdr:row>
          <xdr:rowOff>342900</xdr:rowOff>
        </xdr:to>
        <xdr:sp macro="" textlink="">
          <xdr:nvSpPr>
            <xdr:cNvPr id="34920" name="Option Button 104" hidden="1">
              <a:extLst>
                <a:ext uri="{63B3BB69-23CF-44E3-9099-C40C66FF867C}">
                  <a14:compatExt spid="_x0000_s34920"/>
                </a:ext>
                <a:ext uri="{FF2B5EF4-FFF2-40B4-BE49-F238E27FC236}">
                  <a16:creationId xmlns:a16="http://schemas.microsoft.com/office/drawing/2014/main" id="{00000000-0008-0000-0600-00006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7</xdr:col>
          <xdr:colOff>733425</xdr:colOff>
          <xdr:row>16</xdr:row>
          <xdr:rowOff>342900</xdr:rowOff>
        </xdr:to>
        <xdr:sp macro="" textlink="">
          <xdr:nvSpPr>
            <xdr:cNvPr id="34921" name="Option Button 105" hidden="1">
              <a:extLst>
                <a:ext uri="{63B3BB69-23CF-44E3-9099-C40C66FF867C}">
                  <a14:compatExt spid="_x0000_s34921"/>
                </a:ext>
                <a:ext uri="{FF2B5EF4-FFF2-40B4-BE49-F238E27FC236}">
                  <a16:creationId xmlns:a16="http://schemas.microsoft.com/office/drawing/2014/main" id="{00000000-0008-0000-0600-00006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66675</xdr:rowOff>
        </xdr:from>
        <xdr:to>
          <xdr:col>8</xdr:col>
          <xdr:colOff>0</xdr:colOff>
          <xdr:row>16</xdr:row>
          <xdr:rowOff>438150</xdr:rowOff>
        </xdr:to>
        <xdr:sp macro="" textlink="">
          <xdr:nvSpPr>
            <xdr:cNvPr id="34922" name="Group Box 106" hidden="1">
              <a:extLst>
                <a:ext uri="{63B3BB69-23CF-44E3-9099-C40C66FF867C}">
                  <a14:compatExt spid="_x0000_s34922"/>
                </a:ext>
                <a:ext uri="{FF2B5EF4-FFF2-40B4-BE49-F238E27FC236}">
                  <a16:creationId xmlns:a16="http://schemas.microsoft.com/office/drawing/2014/main" id="{00000000-0008-0000-0600-00006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123825</xdr:rowOff>
        </xdr:from>
        <xdr:to>
          <xdr:col>4</xdr:col>
          <xdr:colOff>742950</xdr:colOff>
          <xdr:row>25</xdr:row>
          <xdr:rowOff>352425</xdr:rowOff>
        </xdr:to>
        <xdr:sp macro="" textlink="">
          <xdr:nvSpPr>
            <xdr:cNvPr id="34923" name="Option Button 107" hidden="1">
              <a:extLst>
                <a:ext uri="{63B3BB69-23CF-44E3-9099-C40C66FF867C}">
                  <a14:compatExt spid="_x0000_s34923"/>
                </a:ext>
                <a:ext uri="{FF2B5EF4-FFF2-40B4-BE49-F238E27FC236}">
                  <a16:creationId xmlns:a16="http://schemas.microsoft.com/office/drawing/2014/main" id="{00000000-0008-0000-0600-00006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123825</xdr:rowOff>
        </xdr:from>
        <xdr:to>
          <xdr:col>5</xdr:col>
          <xdr:colOff>733425</xdr:colOff>
          <xdr:row>25</xdr:row>
          <xdr:rowOff>333375</xdr:rowOff>
        </xdr:to>
        <xdr:sp macro="" textlink="">
          <xdr:nvSpPr>
            <xdr:cNvPr id="34924" name="Option Button 108" hidden="1">
              <a:extLst>
                <a:ext uri="{63B3BB69-23CF-44E3-9099-C40C66FF867C}">
                  <a14:compatExt spid="_x0000_s34924"/>
                </a:ext>
                <a:ext uri="{FF2B5EF4-FFF2-40B4-BE49-F238E27FC236}">
                  <a16:creationId xmlns:a16="http://schemas.microsoft.com/office/drawing/2014/main" id="{00000000-0008-0000-0600-00006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25</xdr:row>
          <xdr:rowOff>123825</xdr:rowOff>
        </xdr:from>
        <xdr:to>
          <xdr:col>6</xdr:col>
          <xdr:colOff>742950</xdr:colOff>
          <xdr:row>25</xdr:row>
          <xdr:rowOff>333375</xdr:rowOff>
        </xdr:to>
        <xdr:sp macro="" textlink="">
          <xdr:nvSpPr>
            <xdr:cNvPr id="34925" name="Option Button 109" hidden="1">
              <a:extLst>
                <a:ext uri="{63B3BB69-23CF-44E3-9099-C40C66FF867C}">
                  <a14:compatExt spid="_x0000_s34925"/>
                </a:ext>
                <a:ext uri="{FF2B5EF4-FFF2-40B4-BE49-F238E27FC236}">
                  <a16:creationId xmlns:a16="http://schemas.microsoft.com/office/drawing/2014/main" id="{00000000-0008-0000-06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25</xdr:row>
          <xdr:rowOff>123825</xdr:rowOff>
        </xdr:from>
        <xdr:to>
          <xdr:col>7</xdr:col>
          <xdr:colOff>733425</xdr:colOff>
          <xdr:row>25</xdr:row>
          <xdr:rowOff>333375</xdr:rowOff>
        </xdr:to>
        <xdr:sp macro="" textlink="">
          <xdr:nvSpPr>
            <xdr:cNvPr id="34926" name="Option Button 110" hidden="1">
              <a:extLst>
                <a:ext uri="{63B3BB69-23CF-44E3-9099-C40C66FF867C}">
                  <a14:compatExt spid="_x0000_s34926"/>
                </a:ext>
                <a:ext uri="{FF2B5EF4-FFF2-40B4-BE49-F238E27FC236}">
                  <a16:creationId xmlns:a16="http://schemas.microsoft.com/office/drawing/2014/main" id="{00000000-0008-0000-06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66675</xdr:rowOff>
        </xdr:from>
        <xdr:to>
          <xdr:col>8</xdr:col>
          <xdr:colOff>0</xdr:colOff>
          <xdr:row>25</xdr:row>
          <xdr:rowOff>438150</xdr:rowOff>
        </xdr:to>
        <xdr:sp macro="" textlink="">
          <xdr:nvSpPr>
            <xdr:cNvPr id="34927" name="Group Box 111" hidden="1">
              <a:extLst>
                <a:ext uri="{63B3BB69-23CF-44E3-9099-C40C66FF867C}">
                  <a14:compatExt spid="_x0000_s34927"/>
                </a:ext>
                <a:ext uri="{FF2B5EF4-FFF2-40B4-BE49-F238E27FC236}">
                  <a16:creationId xmlns:a16="http://schemas.microsoft.com/office/drawing/2014/main" id="{00000000-0008-0000-0600-00006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123825</xdr:rowOff>
        </xdr:from>
        <xdr:to>
          <xdr:col>4</xdr:col>
          <xdr:colOff>742950</xdr:colOff>
          <xdr:row>28</xdr:row>
          <xdr:rowOff>352425</xdr:rowOff>
        </xdr:to>
        <xdr:sp macro="" textlink="">
          <xdr:nvSpPr>
            <xdr:cNvPr id="34928" name="Option Button 112" hidden="1">
              <a:extLst>
                <a:ext uri="{63B3BB69-23CF-44E3-9099-C40C66FF867C}">
                  <a14:compatExt spid="_x0000_s34928"/>
                </a:ext>
                <a:ext uri="{FF2B5EF4-FFF2-40B4-BE49-F238E27FC236}">
                  <a16:creationId xmlns:a16="http://schemas.microsoft.com/office/drawing/2014/main" id="{00000000-0008-0000-06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123825</xdr:rowOff>
        </xdr:from>
        <xdr:to>
          <xdr:col>5</xdr:col>
          <xdr:colOff>733425</xdr:colOff>
          <xdr:row>28</xdr:row>
          <xdr:rowOff>333375</xdr:rowOff>
        </xdr:to>
        <xdr:sp macro="" textlink="">
          <xdr:nvSpPr>
            <xdr:cNvPr id="34929" name="Option Button 113" hidden="1">
              <a:extLst>
                <a:ext uri="{63B3BB69-23CF-44E3-9099-C40C66FF867C}">
                  <a14:compatExt spid="_x0000_s34929"/>
                </a:ext>
                <a:ext uri="{FF2B5EF4-FFF2-40B4-BE49-F238E27FC236}">
                  <a16:creationId xmlns:a16="http://schemas.microsoft.com/office/drawing/2014/main" id="{00000000-0008-0000-06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28</xdr:row>
          <xdr:rowOff>123825</xdr:rowOff>
        </xdr:from>
        <xdr:to>
          <xdr:col>6</xdr:col>
          <xdr:colOff>742950</xdr:colOff>
          <xdr:row>28</xdr:row>
          <xdr:rowOff>333375</xdr:rowOff>
        </xdr:to>
        <xdr:sp macro="" textlink="">
          <xdr:nvSpPr>
            <xdr:cNvPr id="34930" name="Option Button 114" hidden="1">
              <a:extLst>
                <a:ext uri="{63B3BB69-23CF-44E3-9099-C40C66FF867C}">
                  <a14:compatExt spid="_x0000_s34930"/>
                </a:ext>
                <a:ext uri="{FF2B5EF4-FFF2-40B4-BE49-F238E27FC236}">
                  <a16:creationId xmlns:a16="http://schemas.microsoft.com/office/drawing/2014/main" id="{00000000-0008-0000-06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28</xdr:row>
          <xdr:rowOff>123825</xdr:rowOff>
        </xdr:from>
        <xdr:to>
          <xdr:col>7</xdr:col>
          <xdr:colOff>733425</xdr:colOff>
          <xdr:row>28</xdr:row>
          <xdr:rowOff>333375</xdr:rowOff>
        </xdr:to>
        <xdr:sp macro="" textlink="">
          <xdr:nvSpPr>
            <xdr:cNvPr id="34931" name="Option Button 115" hidden="1">
              <a:extLst>
                <a:ext uri="{63B3BB69-23CF-44E3-9099-C40C66FF867C}">
                  <a14:compatExt spid="_x0000_s34931"/>
                </a:ext>
                <a:ext uri="{FF2B5EF4-FFF2-40B4-BE49-F238E27FC236}">
                  <a16:creationId xmlns:a16="http://schemas.microsoft.com/office/drawing/2014/main" id="{00000000-0008-0000-06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66675</xdr:rowOff>
        </xdr:from>
        <xdr:to>
          <xdr:col>8</xdr:col>
          <xdr:colOff>0</xdr:colOff>
          <xdr:row>28</xdr:row>
          <xdr:rowOff>438150</xdr:rowOff>
        </xdr:to>
        <xdr:sp macro="" textlink="">
          <xdr:nvSpPr>
            <xdr:cNvPr id="34932" name="Group Box 116" hidden="1">
              <a:extLst>
                <a:ext uri="{63B3BB69-23CF-44E3-9099-C40C66FF867C}">
                  <a14:compatExt spid="_x0000_s34932"/>
                </a:ext>
                <a:ext uri="{FF2B5EF4-FFF2-40B4-BE49-F238E27FC236}">
                  <a16:creationId xmlns:a16="http://schemas.microsoft.com/office/drawing/2014/main" id="{00000000-0008-0000-0600-00007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40</xdr:row>
          <xdr:rowOff>123825</xdr:rowOff>
        </xdr:from>
        <xdr:to>
          <xdr:col>4</xdr:col>
          <xdr:colOff>742950</xdr:colOff>
          <xdr:row>40</xdr:row>
          <xdr:rowOff>352425</xdr:rowOff>
        </xdr:to>
        <xdr:sp macro="" textlink="">
          <xdr:nvSpPr>
            <xdr:cNvPr id="34933" name="Option Button 117" hidden="1">
              <a:extLst>
                <a:ext uri="{63B3BB69-23CF-44E3-9099-C40C66FF867C}">
                  <a14:compatExt spid="_x0000_s34933"/>
                </a:ext>
                <a:ext uri="{FF2B5EF4-FFF2-40B4-BE49-F238E27FC236}">
                  <a16:creationId xmlns:a16="http://schemas.microsoft.com/office/drawing/2014/main" id="{00000000-0008-0000-06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40</xdr:row>
          <xdr:rowOff>123825</xdr:rowOff>
        </xdr:from>
        <xdr:to>
          <xdr:col>5</xdr:col>
          <xdr:colOff>733425</xdr:colOff>
          <xdr:row>40</xdr:row>
          <xdr:rowOff>333375</xdr:rowOff>
        </xdr:to>
        <xdr:sp macro="" textlink="">
          <xdr:nvSpPr>
            <xdr:cNvPr id="34934" name="Option Button 118" hidden="1">
              <a:extLst>
                <a:ext uri="{63B3BB69-23CF-44E3-9099-C40C66FF867C}">
                  <a14:compatExt spid="_x0000_s34934"/>
                </a:ext>
                <a:ext uri="{FF2B5EF4-FFF2-40B4-BE49-F238E27FC236}">
                  <a16:creationId xmlns:a16="http://schemas.microsoft.com/office/drawing/2014/main" id="{00000000-0008-0000-06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123825</xdr:rowOff>
        </xdr:from>
        <xdr:to>
          <xdr:col>6</xdr:col>
          <xdr:colOff>742950</xdr:colOff>
          <xdr:row>40</xdr:row>
          <xdr:rowOff>333375</xdr:rowOff>
        </xdr:to>
        <xdr:sp macro="" textlink="">
          <xdr:nvSpPr>
            <xdr:cNvPr id="34935" name="Option Button 119" hidden="1">
              <a:extLst>
                <a:ext uri="{63B3BB69-23CF-44E3-9099-C40C66FF867C}">
                  <a14:compatExt spid="_x0000_s34935"/>
                </a:ext>
                <a:ext uri="{FF2B5EF4-FFF2-40B4-BE49-F238E27FC236}">
                  <a16:creationId xmlns:a16="http://schemas.microsoft.com/office/drawing/2014/main" id="{00000000-0008-0000-0600-00007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40</xdr:row>
          <xdr:rowOff>123825</xdr:rowOff>
        </xdr:from>
        <xdr:to>
          <xdr:col>7</xdr:col>
          <xdr:colOff>733425</xdr:colOff>
          <xdr:row>40</xdr:row>
          <xdr:rowOff>333375</xdr:rowOff>
        </xdr:to>
        <xdr:sp macro="" textlink="">
          <xdr:nvSpPr>
            <xdr:cNvPr id="34936" name="Option Button 120" hidden="1">
              <a:extLst>
                <a:ext uri="{63B3BB69-23CF-44E3-9099-C40C66FF867C}">
                  <a14:compatExt spid="_x0000_s34936"/>
                </a:ext>
                <a:ext uri="{FF2B5EF4-FFF2-40B4-BE49-F238E27FC236}">
                  <a16:creationId xmlns:a16="http://schemas.microsoft.com/office/drawing/2014/main" id="{00000000-0008-0000-0600-00007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66675</xdr:rowOff>
        </xdr:from>
        <xdr:to>
          <xdr:col>8</xdr:col>
          <xdr:colOff>0</xdr:colOff>
          <xdr:row>40</xdr:row>
          <xdr:rowOff>438150</xdr:rowOff>
        </xdr:to>
        <xdr:sp macro="" textlink="">
          <xdr:nvSpPr>
            <xdr:cNvPr id="34937" name="Group Box 121" hidden="1">
              <a:extLst>
                <a:ext uri="{63B3BB69-23CF-44E3-9099-C40C66FF867C}">
                  <a14:compatExt spid="_x0000_s34937"/>
                </a:ext>
                <a:ext uri="{FF2B5EF4-FFF2-40B4-BE49-F238E27FC236}">
                  <a16:creationId xmlns:a16="http://schemas.microsoft.com/office/drawing/2014/main" id="{00000000-0008-0000-0600-00007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xdr:row>
          <xdr:rowOff>123825</xdr:rowOff>
        </xdr:from>
        <xdr:to>
          <xdr:col>8</xdr:col>
          <xdr:colOff>409575</xdr:colOff>
          <xdr:row>4</xdr:row>
          <xdr:rowOff>342900</xdr:rowOff>
        </xdr:to>
        <xdr:sp macro="" textlink="">
          <xdr:nvSpPr>
            <xdr:cNvPr id="34940" name="Check Box 124" hidden="1">
              <a:extLst>
                <a:ext uri="{63B3BB69-23CF-44E3-9099-C40C66FF867C}">
                  <a14:compatExt spid="_x0000_s34940"/>
                </a:ext>
                <a:ext uri="{FF2B5EF4-FFF2-40B4-BE49-F238E27FC236}">
                  <a16:creationId xmlns:a16="http://schemas.microsoft.com/office/drawing/2014/main" id="{00000000-0008-0000-0600-00007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5</xdr:row>
          <xdr:rowOff>123825</xdr:rowOff>
        </xdr:from>
        <xdr:to>
          <xdr:col>8</xdr:col>
          <xdr:colOff>409575</xdr:colOff>
          <xdr:row>5</xdr:row>
          <xdr:rowOff>342900</xdr:rowOff>
        </xdr:to>
        <xdr:sp macro="" textlink="">
          <xdr:nvSpPr>
            <xdr:cNvPr id="34941" name="Check Box 125" hidden="1">
              <a:extLst>
                <a:ext uri="{63B3BB69-23CF-44E3-9099-C40C66FF867C}">
                  <a14:compatExt spid="_x0000_s34941"/>
                </a:ext>
                <a:ext uri="{FF2B5EF4-FFF2-40B4-BE49-F238E27FC236}">
                  <a16:creationId xmlns:a16="http://schemas.microsoft.com/office/drawing/2014/main" id="{00000000-0008-0000-0600-00007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6</xdr:row>
          <xdr:rowOff>123825</xdr:rowOff>
        </xdr:from>
        <xdr:to>
          <xdr:col>8</xdr:col>
          <xdr:colOff>409575</xdr:colOff>
          <xdr:row>6</xdr:row>
          <xdr:rowOff>342900</xdr:rowOff>
        </xdr:to>
        <xdr:sp macro="" textlink="">
          <xdr:nvSpPr>
            <xdr:cNvPr id="34942" name="Check Box 126" hidden="1">
              <a:extLst>
                <a:ext uri="{63B3BB69-23CF-44E3-9099-C40C66FF867C}">
                  <a14:compatExt spid="_x0000_s34942"/>
                </a:ext>
                <a:ext uri="{FF2B5EF4-FFF2-40B4-BE49-F238E27FC236}">
                  <a16:creationId xmlns:a16="http://schemas.microsoft.com/office/drawing/2014/main" id="{00000000-0008-0000-0600-00007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7</xdr:row>
          <xdr:rowOff>123825</xdr:rowOff>
        </xdr:from>
        <xdr:to>
          <xdr:col>8</xdr:col>
          <xdr:colOff>409575</xdr:colOff>
          <xdr:row>7</xdr:row>
          <xdr:rowOff>342900</xdr:rowOff>
        </xdr:to>
        <xdr:sp macro="" textlink="">
          <xdr:nvSpPr>
            <xdr:cNvPr id="34943" name="Check Box 127" hidden="1">
              <a:extLst>
                <a:ext uri="{63B3BB69-23CF-44E3-9099-C40C66FF867C}">
                  <a14:compatExt spid="_x0000_s34943"/>
                </a:ext>
                <a:ext uri="{FF2B5EF4-FFF2-40B4-BE49-F238E27FC236}">
                  <a16:creationId xmlns:a16="http://schemas.microsoft.com/office/drawing/2014/main" id="{00000000-0008-0000-0600-00007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8</xdr:row>
          <xdr:rowOff>123825</xdr:rowOff>
        </xdr:from>
        <xdr:to>
          <xdr:col>8</xdr:col>
          <xdr:colOff>409575</xdr:colOff>
          <xdr:row>8</xdr:row>
          <xdr:rowOff>342900</xdr:rowOff>
        </xdr:to>
        <xdr:sp macro="" textlink="">
          <xdr:nvSpPr>
            <xdr:cNvPr id="34944" name="Check Box 128" hidden="1">
              <a:extLst>
                <a:ext uri="{63B3BB69-23CF-44E3-9099-C40C66FF867C}">
                  <a14:compatExt spid="_x0000_s34944"/>
                </a:ext>
                <a:ext uri="{FF2B5EF4-FFF2-40B4-BE49-F238E27FC236}">
                  <a16:creationId xmlns:a16="http://schemas.microsoft.com/office/drawing/2014/main" id="{00000000-0008-0000-0600-00008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9</xdr:row>
          <xdr:rowOff>123825</xdr:rowOff>
        </xdr:from>
        <xdr:to>
          <xdr:col>8</xdr:col>
          <xdr:colOff>409575</xdr:colOff>
          <xdr:row>9</xdr:row>
          <xdr:rowOff>342900</xdr:rowOff>
        </xdr:to>
        <xdr:sp macro="" textlink="">
          <xdr:nvSpPr>
            <xdr:cNvPr id="34945" name="Check Box 129" hidden="1">
              <a:extLst>
                <a:ext uri="{63B3BB69-23CF-44E3-9099-C40C66FF867C}">
                  <a14:compatExt spid="_x0000_s34945"/>
                </a:ext>
                <a:ext uri="{FF2B5EF4-FFF2-40B4-BE49-F238E27FC236}">
                  <a16:creationId xmlns:a16="http://schemas.microsoft.com/office/drawing/2014/main" id="{00000000-0008-0000-0600-00008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10</xdr:row>
          <xdr:rowOff>123825</xdr:rowOff>
        </xdr:from>
        <xdr:to>
          <xdr:col>8</xdr:col>
          <xdr:colOff>409575</xdr:colOff>
          <xdr:row>10</xdr:row>
          <xdr:rowOff>342900</xdr:rowOff>
        </xdr:to>
        <xdr:sp macro="" textlink="">
          <xdr:nvSpPr>
            <xdr:cNvPr id="34946" name="Check Box 130" hidden="1">
              <a:extLst>
                <a:ext uri="{63B3BB69-23CF-44E3-9099-C40C66FF867C}">
                  <a14:compatExt spid="_x0000_s34946"/>
                </a:ext>
                <a:ext uri="{FF2B5EF4-FFF2-40B4-BE49-F238E27FC236}">
                  <a16:creationId xmlns:a16="http://schemas.microsoft.com/office/drawing/2014/main" id="{00000000-0008-0000-0600-00008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11</xdr:row>
          <xdr:rowOff>123825</xdr:rowOff>
        </xdr:from>
        <xdr:to>
          <xdr:col>8</xdr:col>
          <xdr:colOff>409575</xdr:colOff>
          <xdr:row>11</xdr:row>
          <xdr:rowOff>342900</xdr:rowOff>
        </xdr:to>
        <xdr:sp macro="" textlink="">
          <xdr:nvSpPr>
            <xdr:cNvPr id="34947" name="Check Box 131" hidden="1">
              <a:extLst>
                <a:ext uri="{63B3BB69-23CF-44E3-9099-C40C66FF867C}">
                  <a14:compatExt spid="_x0000_s34947"/>
                </a:ext>
                <a:ext uri="{FF2B5EF4-FFF2-40B4-BE49-F238E27FC236}">
                  <a16:creationId xmlns:a16="http://schemas.microsoft.com/office/drawing/2014/main" id="{00000000-0008-0000-0600-00008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12</xdr:row>
          <xdr:rowOff>123825</xdr:rowOff>
        </xdr:from>
        <xdr:to>
          <xdr:col>8</xdr:col>
          <xdr:colOff>409575</xdr:colOff>
          <xdr:row>12</xdr:row>
          <xdr:rowOff>342900</xdr:rowOff>
        </xdr:to>
        <xdr:sp macro="" textlink="">
          <xdr:nvSpPr>
            <xdr:cNvPr id="34948" name="Check Box 132" hidden="1">
              <a:extLst>
                <a:ext uri="{63B3BB69-23CF-44E3-9099-C40C66FF867C}">
                  <a14:compatExt spid="_x0000_s34948"/>
                </a:ext>
                <a:ext uri="{FF2B5EF4-FFF2-40B4-BE49-F238E27FC236}">
                  <a16:creationId xmlns:a16="http://schemas.microsoft.com/office/drawing/2014/main" id="{00000000-0008-0000-0600-00008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13</xdr:row>
          <xdr:rowOff>123825</xdr:rowOff>
        </xdr:from>
        <xdr:to>
          <xdr:col>8</xdr:col>
          <xdr:colOff>409575</xdr:colOff>
          <xdr:row>13</xdr:row>
          <xdr:rowOff>342900</xdr:rowOff>
        </xdr:to>
        <xdr:sp macro="" textlink="">
          <xdr:nvSpPr>
            <xdr:cNvPr id="34949" name="Check Box 133" hidden="1">
              <a:extLst>
                <a:ext uri="{63B3BB69-23CF-44E3-9099-C40C66FF867C}">
                  <a14:compatExt spid="_x0000_s34949"/>
                </a:ext>
                <a:ext uri="{FF2B5EF4-FFF2-40B4-BE49-F238E27FC236}">
                  <a16:creationId xmlns:a16="http://schemas.microsoft.com/office/drawing/2014/main" id="{00000000-0008-0000-0600-00008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14</xdr:row>
          <xdr:rowOff>123825</xdr:rowOff>
        </xdr:from>
        <xdr:to>
          <xdr:col>8</xdr:col>
          <xdr:colOff>409575</xdr:colOff>
          <xdr:row>14</xdr:row>
          <xdr:rowOff>342900</xdr:rowOff>
        </xdr:to>
        <xdr:sp macro="" textlink="">
          <xdr:nvSpPr>
            <xdr:cNvPr id="34950" name="Check Box 134" hidden="1">
              <a:extLst>
                <a:ext uri="{63B3BB69-23CF-44E3-9099-C40C66FF867C}">
                  <a14:compatExt spid="_x0000_s34950"/>
                </a:ext>
                <a:ext uri="{FF2B5EF4-FFF2-40B4-BE49-F238E27FC236}">
                  <a16:creationId xmlns:a16="http://schemas.microsoft.com/office/drawing/2014/main" id="{00000000-0008-0000-0600-00008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15</xdr:row>
          <xdr:rowOff>123825</xdr:rowOff>
        </xdr:from>
        <xdr:to>
          <xdr:col>8</xdr:col>
          <xdr:colOff>409575</xdr:colOff>
          <xdr:row>15</xdr:row>
          <xdr:rowOff>342900</xdr:rowOff>
        </xdr:to>
        <xdr:sp macro="" textlink="">
          <xdr:nvSpPr>
            <xdr:cNvPr id="34951" name="Check Box 135" hidden="1">
              <a:extLst>
                <a:ext uri="{63B3BB69-23CF-44E3-9099-C40C66FF867C}">
                  <a14:compatExt spid="_x0000_s34951"/>
                </a:ext>
                <a:ext uri="{FF2B5EF4-FFF2-40B4-BE49-F238E27FC236}">
                  <a16:creationId xmlns:a16="http://schemas.microsoft.com/office/drawing/2014/main" id="{00000000-0008-0000-0600-00008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16</xdr:row>
          <xdr:rowOff>123825</xdr:rowOff>
        </xdr:from>
        <xdr:to>
          <xdr:col>8</xdr:col>
          <xdr:colOff>409575</xdr:colOff>
          <xdr:row>16</xdr:row>
          <xdr:rowOff>342900</xdr:rowOff>
        </xdr:to>
        <xdr:sp macro="" textlink="">
          <xdr:nvSpPr>
            <xdr:cNvPr id="34952" name="Check Box 136" hidden="1">
              <a:extLst>
                <a:ext uri="{63B3BB69-23CF-44E3-9099-C40C66FF867C}">
                  <a14:compatExt spid="_x0000_s34952"/>
                </a:ext>
                <a:ext uri="{FF2B5EF4-FFF2-40B4-BE49-F238E27FC236}">
                  <a16:creationId xmlns:a16="http://schemas.microsoft.com/office/drawing/2014/main" id="{00000000-0008-0000-0600-00008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17</xdr:row>
          <xdr:rowOff>123825</xdr:rowOff>
        </xdr:from>
        <xdr:to>
          <xdr:col>8</xdr:col>
          <xdr:colOff>409575</xdr:colOff>
          <xdr:row>17</xdr:row>
          <xdr:rowOff>342900</xdr:rowOff>
        </xdr:to>
        <xdr:sp macro="" textlink="">
          <xdr:nvSpPr>
            <xdr:cNvPr id="34953" name="Check Box 137" hidden="1">
              <a:extLst>
                <a:ext uri="{63B3BB69-23CF-44E3-9099-C40C66FF867C}">
                  <a14:compatExt spid="_x0000_s34953"/>
                </a:ext>
                <a:ext uri="{FF2B5EF4-FFF2-40B4-BE49-F238E27FC236}">
                  <a16:creationId xmlns:a16="http://schemas.microsoft.com/office/drawing/2014/main" id="{00000000-0008-0000-0600-00008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18</xdr:row>
          <xdr:rowOff>123825</xdr:rowOff>
        </xdr:from>
        <xdr:to>
          <xdr:col>8</xdr:col>
          <xdr:colOff>409575</xdr:colOff>
          <xdr:row>18</xdr:row>
          <xdr:rowOff>342900</xdr:rowOff>
        </xdr:to>
        <xdr:sp macro="" textlink="">
          <xdr:nvSpPr>
            <xdr:cNvPr id="34954" name="Check Box 138" hidden="1">
              <a:extLst>
                <a:ext uri="{63B3BB69-23CF-44E3-9099-C40C66FF867C}">
                  <a14:compatExt spid="_x0000_s34954"/>
                </a:ext>
                <a:ext uri="{FF2B5EF4-FFF2-40B4-BE49-F238E27FC236}">
                  <a16:creationId xmlns:a16="http://schemas.microsoft.com/office/drawing/2014/main" id="{00000000-0008-0000-0600-00008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19</xdr:row>
          <xdr:rowOff>123825</xdr:rowOff>
        </xdr:from>
        <xdr:to>
          <xdr:col>8</xdr:col>
          <xdr:colOff>409575</xdr:colOff>
          <xdr:row>19</xdr:row>
          <xdr:rowOff>342900</xdr:rowOff>
        </xdr:to>
        <xdr:sp macro="" textlink="">
          <xdr:nvSpPr>
            <xdr:cNvPr id="34955" name="Check Box 139" hidden="1">
              <a:extLst>
                <a:ext uri="{63B3BB69-23CF-44E3-9099-C40C66FF867C}">
                  <a14:compatExt spid="_x0000_s34955"/>
                </a:ext>
                <a:ext uri="{FF2B5EF4-FFF2-40B4-BE49-F238E27FC236}">
                  <a16:creationId xmlns:a16="http://schemas.microsoft.com/office/drawing/2014/main" id="{00000000-0008-0000-0600-00008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20</xdr:row>
          <xdr:rowOff>123825</xdr:rowOff>
        </xdr:from>
        <xdr:to>
          <xdr:col>8</xdr:col>
          <xdr:colOff>409575</xdr:colOff>
          <xdr:row>20</xdr:row>
          <xdr:rowOff>342900</xdr:rowOff>
        </xdr:to>
        <xdr:sp macro="" textlink="">
          <xdr:nvSpPr>
            <xdr:cNvPr id="34956" name="Check Box 140" hidden="1">
              <a:extLst>
                <a:ext uri="{63B3BB69-23CF-44E3-9099-C40C66FF867C}">
                  <a14:compatExt spid="_x0000_s34956"/>
                </a:ext>
                <a:ext uri="{FF2B5EF4-FFF2-40B4-BE49-F238E27FC236}">
                  <a16:creationId xmlns:a16="http://schemas.microsoft.com/office/drawing/2014/main" id="{00000000-0008-0000-0600-00008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21</xdr:row>
          <xdr:rowOff>123825</xdr:rowOff>
        </xdr:from>
        <xdr:to>
          <xdr:col>8</xdr:col>
          <xdr:colOff>409575</xdr:colOff>
          <xdr:row>21</xdr:row>
          <xdr:rowOff>342900</xdr:rowOff>
        </xdr:to>
        <xdr:sp macro="" textlink="">
          <xdr:nvSpPr>
            <xdr:cNvPr id="34957" name="Check Box 141" hidden="1">
              <a:extLst>
                <a:ext uri="{63B3BB69-23CF-44E3-9099-C40C66FF867C}">
                  <a14:compatExt spid="_x0000_s34957"/>
                </a:ext>
                <a:ext uri="{FF2B5EF4-FFF2-40B4-BE49-F238E27FC236}">
                  <a16:creationId xmlns:a16="http://schemas.microsoft.com/office/drawing/2014/main" id="{00000000-0008-0000-0600-00008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22</xdr:row>
          <xdr:rowOff>123825</xdr:rowOff>
        </xdr:from>
        <xdr:to>
          <xdr:col>8</xdr:col>
          <xdr:colOff>409575</xdr:colOff>
          <xdr:row>22</xdr:row>
          <xdr:rowOff>342900</xdr:rowOff>
        </xdr:to>
        <xdr:sp macro="" textlink="">
          <xdr:nvSpPr>
            <xdr:cNvPr id="34958" name="Check Box 142" hidden="1">
              <a:extLst>
                <a:ext uri="{63B3BB69-23CF-44E3-9099-C40C66FF867C}">
                  <a14:compatExt spid="_x0000_s34958"/>
                </a:ext>
                <a:ext uri="{FF2B5EF4-FFF2-40B4-BE49-F238E27FC236}">
                  <a16:creationId xmlns:a16="http://schemas.microsoft.com/office/drawing/2014/main" id="{00000000-0008-0000-0600-00008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23</xdr:row>
          <xdr:rowOff>123825</xdr:rowOff>
        </xdr:from>
        <xdr:to>
          <xdr:col>8</xdr:col>
          <xdr:colOff>409575</xdr:colOff>
          <xdr:row>23</xdr:row>
          <xdr:rowOff>342900</xdr:rowOff>
        </xdr:to>
        <xdr:sp macro="" textlink="">
          <xdr:nvSpPr>
            <xdr:cNvPr id="34959" name="Check Box 143" hidden="1">
              <a:extLst>
                <a:ext uri="{63B3BB69-23CF-44E3-9099-C40C66FF867C}">
                  <a14:compatExt spid="_x0000_s34959"/>
                </a:ext>
                <a:ext uri="{FF2B5EF4-FFF2-40B4-BE49-F238E27FC236}">
                  <a16:creationId xmlns:a16="http://schemas.microsoft.com/office/drawing/2014/main" id="{00000000-0008-0000-0600-00008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24</xdr:row>
          <xdr:rowOff>123825</xdr:rowOff>
        </xdr:from>
        <xdr:to>
          <xdr:col>8</xdr:col>
          <xdr:colOff>409575</xdr:colOff>
          <xdr:row>24</xdr:row>
          <xdr:rowOff>342900</xdr:rowOff>
        </xdr:to>
        <xdr:sp macro="" textlink="">
          <xdr:nvSpPr>
            <xdr:cNvPr id="34960" name="Check Box 144" hidden="1">
              <a:extLst>
                <a:ext uri="{63B3BB69-23CF-44E3-9099-C40C66FF867C}">
                  <a14:compatExt spid="_x0000_s34960"/>
                </a:ext>
                <a:ext uri="{FF2B5EF4-FFF2-40B4-BE49-F238E27FC236}">
                  <a16:creationId xmlns:a16="http://schemas.microsoft.com/office/drawing/2014/main" id="{00000000-0008-0000-0600-00009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25</xdr:row>
          <xdr:rowOff>123825</xdr:rowOff>
        </xdr:from>
        <xdr:to>
          <xdr:col>8</xdr:col>
          <xdr:colOff>409575</xdr:colOff>
          <xdr:row>25</xdr:row>
          <xdr:rowOff>342900</xdr:rowOff>
        </xdr:to>
        <xdr:sp macro="" textlink="">
          <xdr:nvSpPr>
            <xdr:cNvPr id="34961" name="Check Box 145" hidden="1">
              <a:extLst>
                <a:ext uri="{63B3BB69-23CF-44E3-9099-C40C66FF867C}">
                  <a14:compatExt spid="_x0000_s34961"/>
                </a:ext>
                <a:ext uri="{FF2B5EF4-FFF2-40B4-BE49-F238E27FC236}">
                  <a16:creationId xmlns:a16="http://schemas.microsoft.com/office/drawing/2014/main" id="{00000000-0008-0000-0600-00009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26</xdr:row>
          <xdr:rowOff>123825</xdr:rowOff>
        </xdr:from>
        <xdr:to>
          <xdr:col>8</xdr:col>
          <xdr:colOff>409575</xdr:colOff>
          <xdr:row>26</xdr:row>
          <xdr:rowOff>342900</xdr:rowOff>
        </xdr:to>
        <xdr:sp macro="" textlink="">
          <xdr:nvSpPr>
            <xdr:cNvPr id="34962" name="Check Box 146" hidden="1">
              <a:extLst>
                <a:ext uri="{63B3BB69-23CF-44E3-9099-C40C66FF867C}">
                  <a14:compatExt spid="_x0000_s34962"/>
                </a:ext>
                <a:ext uri="{FF2B5EF4-FFF2-40B4-BE49-F238E27FC236}">
                  <a16:creationId xmlns:a16="http://schemas.microsoft.com/office/drawing/2014/main" id="{00000000-0008-0000-0600-00009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27</xdr:row>
          <xdr:rowOff>123825</xdr:rowOff>
        </xdr:from>
        <xdr:to>
          <xdr:col>8</xdr:col>
          <xdr:colOff>409575</xdr:colOff>
          <xdr:row>27</xdr:row>
          <xdr:rowOff>342900</xdr:rowOff>
        </xdr:to>
        <xdr:sp macro="" textlink="">
          <xdr:nvSpPr>
            <xdr:cNvPr id="34963" name="Check Box 147" hidden="1">
              <a:extLst>
                <a:ext uri="{63B3BB69-23CF-44E3-9099-C40C66FF867C}">
                  <a14:compatExt spid="_x0000_s34963"/>
                </a:ext>
                <a:ext uri="{FF2B5EF4-FFF2-40B4-BE49-F238E27FC236}">
                  <a16:creationId xmlns:a16="http://schemas.microsoft.com/office/drawing/2014/main" id="{00000000-0008-0000-0600-00009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123825</xdr:rowOff>
        </xdr:from>
        <xdr:to>
          <xdr:col>8</xdr:col>
          <xdr:colOff>409575</xdr:colOff>
          <xdr:row>28</xdr:row>
          <xdr:rowOff>342900</xdr:rowOff>
        </xdr:to>
        <xdr:sp macro="" textlink="">
          <xdr:nvSpPr>
            <xdr:cNvPr id="34964" name="Check Box 148" hidden="1">
              <a:extLst>
                <a:ext uri="{63B3BB69-23CF-44E3-9099-C40C66FF867C}">
                  <a14:compatExt spid="_x0000_s34964"/>
                </a:ext>
                <a:ext uri="{FF2B5EF4-FFF2-40B4-BE49-F238E27FC236}">
                  <a16:creationId xmlns:a16="http://schemas.microsoft.com/office/drawing/2014/main" id="{00000000-0008-0000-0600-00009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29</xdr:row>
          <xdr:rowOff>123825</xdr:rowOff>
        </xdr:from>
        <xdr:to>
          <xdr:col>8</xdr:col>
          <xdr:colOff>409575</xdr:colOff>
          <xdr:row>29</xdr:row>
          <xdr:rowOff>342900</xdr:rowOff>
        </xdr:to>
        <xdr:sp macro="" textlink="">
          <xdr:nvSpPr>
            <xdr:cNvPr id="34965" name="Check Box 149" hidden="1">
              <a:extLst>
                <a:ext uri="{63B3BB69-23CF-44E3-9099-C40C66FF867C}">
                  <a14:compatExt spid="_x0000_s34965"/>
                </a:ext>
                <a:ext uri="{FF2B5EF4-FFF2-40B4-BE49-F238E27FC236}">
                  <a16:creationId xmlns:a16="http://schemas.microsoft.com/office/drawing/2014/main" id="{00000000-0008-0000-0600-00009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30</xdr:row>
          <xdr:rowOff>123825</xdr:rowOff>
        </xdr:from>
        <xdr:to>
          <xdr:col>8</xdr:col>
          <xdr:colOff>409575</xdr:colOff>
          <xdr:row>30</xdr:row>
          <xdr:rowOff>342900</xdr:rowOff>
        </xdr:to>
        <xdr:sp macro="" textlink="">
          <xdr:nvSpPr>
            <xdr:cNvPr id="34966" name="Check Box 150" hidden="1">
              <a:extLst>
                <a:ext uri="{63B3BB69-23CF-44E3-9099-C40C66FF867C}">
                  <a14:compatExt spid="_x0000_s34966"/>
                </a:ext>
                <a:ext uri="{FF2B5EF4-FFF2-40B4-BE49-F238E27FC236}">
                  <a16:creationId xmlns:a16="http://schemas.microsoft.com/office/drawing/2014/main" id="{00000000-0008-0000-0600-00009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31</xdr:row>
          <xdr:rowOff>123825</xdr:rowOff>
        </xdr:from>
        <xdr:to>
          <xdr:col>8</xdr:col>
          <xdr:colOff>409575</xdr:colOff>
          <xdr:row>31</xdr:row>
          <xdr:rowOff>342900</xdr:rowOff>
        </xdr:to>
        <xdr:sp macro="" textlink="">
          <xdr:nvSpPr>
            <xdr:cNvPr id="34967" name="Check Box 151" hidden="1">
              <a:extLst>
                <a:ext uri="{63B3BB69-23CF-44E3-9099-C40C66FF867C}">
                  <a14:compatExt spid="_x0000_s34967"/>
                </a:ext>
                <a:ext uri="{FF2B5EF4-FFF2-40B4-BE49-F238E27FC236}">
                  <a16:creationId xmlns:a16="http://schemas.microsoft.com/office/drawing/2014/main" id="{00000000-0008-0000-0600-00009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32</xdr:row>
          <xdr:rowOff>123825</xdr:rowOff>
        </xdr:from>
        <xdr:to>
          <xdr:col>8</xdr:col>
          <xdr:colOff>409575</xdr:colOff>
          <xdr:row>32</xdr:row>
          <xdr:rowOff>342900</xdr:rowOff>
        </xdr:to>
        <xdr:sp macro="" textlink="">
          <xdr:nvSpPr>
            <xdr:cNvPr id="34968" name="Check Box 152" hidden="1">
              <a:extLst>
                <a:ext uri="{63B3BB69-23CF-44E3-9099-C40C66FF867C}">
                  <a14:compatExt spid="_x0000_s34968"/>
                </a:ext>
                <a:ext uri="{FF2B5EF4-FFF2-40B4-BE49-F238E27FC236}">
                  <a16:creationId xmlns:a16="http://schemas.microsoft.com/office/drawing/2014/main" id="{00000000-0008-0000-0600-00009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33</xdr:row>
          <xdr:rowOff>123825</xdr:rowOff>
        </xdr:from>
        <xdr:to>
          <xdr:col>8</xdr:col>
          <xdr:colOff>409575</xdr:colOff>
          <xdr:row>33</xdr:row>
          <xdr:rowOff>342900</xdr:rowOff>
        </xdr:to>
        <xdr:sp macro="" textlink="">
          <xdr:nvSpPr>
            <xdr:cNvPr id="34969" name="Check Box 153" hidden="1">
              <a:extLst>
                <a:ext uri="{63B3BB69-23CF-44E3-9099-C40C66FF867C}">
                  <a14:compatExt spid="_x0000_s34969"/>
                </a:ext>
                <a:ext uri="{FF2B5EF4-FFF2-40B4-BE49-F238E27FC236}">
                  <a16:creationId xmlns:a16="http://schemas.microsoft.com/office/drawing/2014/main" id="{00000000-0008-0000-0600-00009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34</xdr:row>
          <xdr:rowOff>123825</xdr:rowOff>
        </xdr:from>
        <xdr:to>
          <xdr:col>8</xdr:col>
          <xdr:colOff>409575</xdr:colOff>
          <xdr:row>34</xdr:row>
          <xdr:rowOff>342900</xdr:rowOff>
        </xdr:to>
        <xdr:sp macro="" textlink="">
          <xdr:nvSpPr>
            <xdr:cNvPr id="34970" name="Check Box 154" hidden="1">
              <a:extLst>
                <a:ext uri="{63B3BB69-23CF-44E3-9099-C40C66FF867C}">
                  <a14:compatExt spid="_x0000_s34970"/>
                </a:ext>
                <a:ext uri="{FF2B5EF4-FFF2-40B4-BE49-F238E27FC236}">
                  <a16:creationId xmlns:a16="http://schemas.microsoft.com/office/drawing/2014/main" id="{00000000-0008-0000-0600-00009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123825</xdr:rowOff>
        </xdr:from>
        <xdr:to>
          <xdr:col>8</xdr:col>
          <xdr:colOff>409575</xdr:colOff>
          <xdr:row>35</xdr:row>
          <xdr:rowOff>342900</xdr:rowOff>
        </xdr:to>
        <xdr:sp macro="" textlink="">
          <xdr:nvSpPr>
            <xdr:cNvPr id="34971" name="Check Box 155" hidden="1">
              <a:extLst>
                <a:ext uri="{63B3BB69-23CF-44E3-9099-C40C66FF867C}">
                  <a14:compatExt spid="_x0000_s34971"/>
                </a:ext>
                <a:ext uri="{FF2B5EF4-FFF2-40B4-BE49-F238E27FC236}">
                  <a16:creationId xmlns:a16="http://schemas.microsoft.com/office/drawing/2014/main" id="{00000000-0008-0000-0600-00009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36</xdr:row>
          <xdr:rowOff>123825</xdr:rowOff>
        </xdr:from>
        <xdr:to>
          <xdr:col>8</xdr:col>
          <xdr:colOff>409575</xdr:colOff>
          <xdr:row>36</xdr:row>
          <xdr:rowOff>342900</xdr:rowOff>
        </xdr:to>
        <xdr:sp macro="" textlink="">
          <xdr:nvSpPr>
            <xdr:cNvPr id="34972" name="Check Box 156" hidden="1">
              <a:extLst>
                <a:ext uri="{63B3BB69-23CF-44E3-9099-C40C66FF867C}">
                  <a14:compatExt spid="_x0000_s34972"/>
                </a:ext>
                <a:ext uri="{FF2B5EF4-FFF2-40B4-BE49-F238E27FC236}">
                  <a16:creationId xmlns:a16="http://schemas.microsoft.com/office/drawing/2014/main" id="{00000000-0008-0000-0600-00009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37</xdr:row>
          <xdr:rowOff>123825</xdr:rowOff>
        </xdr:from>
        <xdr:to>
          <xdr:col>8</xdr:col>
          <xdr:colOff>409575</xdr:colOff>
          <xdr:row>37</xdr:row>
          <xdr:rowOff>342900</xdr:rowOff>
        </xdr:to>
        <xdr:sp macro="" textlink="">
          <xdr:nvSpPr>
            <xdr:cNvPr id="34973" name="Check Box 157" hidden="1">
              <a:extLst>
                <a:ext uri="{63B3BB69-23CF-44E3-9099-C40C66FF867C}">
                  <a14:compatExt spid="_x0000_s34973"/>
                </a:ext>
                <a:ext uri="{FF2B5EF4-FFF2-40B4-BE49-F238E27FC236}">
                  <a16:creationId xmlns:a16="http://schemas.microsoft.com/office/drawing/2014/main" id="{00000000-0008-0000-0600-00009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38</xdr:row>
          <xdr:rowOff>123825</xdr:rowOff>
        </xdr:from>
        <xdr:to>
          <xdr:col>8</xdr:col>
          <xdr:colOff>409575</xdr:colOff>
          <xdr:row>38</xdr:row>
          <xdr:rowOff>342900</xdr:rowOff>
        </xdr:to>
        <xdr:sp macro="" textlink="">
          <xdr:nvSpPr>
            <xdr:cNvPr id="34974" name="Check Box 158" hidden="1">
              <a:extLst>
                <a:ext uri="{63B3BB69-23CF-44E3-9099-C40C66FF867C}">
                  <a14:compatExt spid="_x0000_s34974"/>
                </a:ext>
                <a:ext uri="{FF2B5EF4-FFF2-40B4-BE49-F238E27FC236}">
                  <a16:creationId xmlns:a16="http://schemas.microsoft.com/office/drawing/2014/main" id="{00000000-0008-0000-0600-00009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39</xdr:row>
          <xdr:rowOff>123825</xdr:rowOff>
        </xdr:from>
        <xdr:to>
          <xdr:col>8</xdr:col>
          <xdr:colOff>409575</xdr:colOff>
          <xdr:row>39</xdr:row>
          <xdr:rowOff>342900</xdr:rowOff>
        </xdr:to>
        <xdr:sp macro="" textlink="">
          <xdr:nvSpPr>
            <xdr:cNvPr id="34975" name="Check Box 159" hidden="1">
              <a:extLst>
                <a:ext uri="{63B3BB69-23CF-44E3-9099-C40C66FF867C}">
                  <a14:compatExt spid="_x0000_s34975"/>
                </a:ext>
                <a:ext uri="{FF2B5EF4-FFF2-40B4-BE49-F238E27FC236}">
                  <a16:creationId xmlns:a16="http://schemas.microsoft.com/office/drawing/2014/main" id="{00000000-0008-0000-0600-00009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40</xdr:row>
          <xdr:rowOff>123825</xdr:rowOff>
        </xdr:from>
        <xdr:to>
          <xdr:col>8</xdr:col>
          <xdr:colOff>409575</xdr:colOff>
          <xdr:row>40</xdr:row>
          <xdr:rowOff>342900</xdr:rowOff>
        </xdr:to>
        <xdr:sp macro="" textlink="">
          <xdr:nvSpPr>
            <xdr:cNvPr id="34976" name="Check Box 160" hidden="1">
              <a:extLst>
                <a:ext uri="{63B3BB69-23CF-44E3-9099-C40C66FF867C}">
                  <a14:compatExt spid="_x0000_s34976"/>
                </a:ext>
                <a:ext uri="{FF2B5EF4-FFF2-40B4-BE49-F238E27FC236}">
                  <a16:creationId xmlns:a16="http://schemas.microsoft.com/office/drawing/2014/main" id="{00000000-0008-0000-0600-0000A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41</xdr:row>
          <xdr:rowOff>123825</xdr:rowOff>
        </xdr:from>
        <xdr:to>
          <xdr:col>8</xdr:col>
          <xdr:colOff>409575</xdr:colOff>
          <xdr:row>41</xdr:row>
          <xdr:rowOff>342900</xdr:rowOff>
        </xdr:to>
        <xdr:sp macro="" textlink="">
          <xdr:nvSpPr>
            <xdr:cNvPr id="34977" name="Check Box 161" hidden="1">
              <a:extLst>
                <a:ext uri="{63B3BB69-23CF-44E3-9099-C40C66FF867C}">
                  <a14:compatExt spid="_x0000_s34977"/>
                </a:ext>
                <a:ext uri="{FF2B5EF4-FFF2-40B4-BE49-F238E27FC236}">
                  <a16:creationId xmlns:a16="http://schemas.microsoft.com/office/drawing/2014/main" id="{00000000-0008-0000-0600-0000A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42</xdr:row>
          <xdr:rowOff>123825</xdr:rowOff>
        </xdr:from>
        <xdr:to>
          <xdr:col>8</xdr:col>
          <xdr:colOff>409575</xdr:colOff>
          <xdr:row>42</xdr:row>
          <xdr:rowOff>342900</xdr:rowOff>
        </xdr:to>
        <xdr:sp macro="" textlink="">
          <xdr:nvSpPr>
            <xdr:cNvPr id="34978" name="Check Box 162" hidden="1">
              <a:extLst>
                <a:ext uri="{63B3BB69-23CF-44E3-9099-C40C66FF867C}">
                  <a14:compatExt spid="_x0000_s34978"/>
                </a:ext>
                <a:ext uri="{FF2B5EF4-FFF2-40B4-BE49-F238E27FC236}">
                  <a16:creationId xmlns:a16="http://schemas.microsoft.com/office/drawing/2014/main" id="{00000000-0008-0000-0600-0000A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43</xdr:row>
          <xdr:rowOff>123825</xdr:rowOff>
        </xdr:from>
        <xdr:to>
          <xdr:col>8</xdr:col>
          <xdr:colOff>409575</xdr:colOff>
          <xdr:row>43</xdr:row>
          <xdr:rowOff>342900</xdr:rowOff>
        </xdr:to>
        <xdr:sp macro="" textlink="">
          <xdr:nvSpPr>
            <xdr:cNvPr id="34979" name="Check Box 163" hidden="1">
              <a:extLst>
                <a:ext uri="{63B3BB69-23CF-44E3-9099-C40C66FF867C}">
                  <a14:compatExt spid="_x0000_s34979"/>
                </a:ext>
                <a:ext uri="{FF2B5EF4-FFF2-40B4-BE49-F238E27FC236}">
                  <a16:creationId xmlns:a16="http://schemas.microsoft.com/office/drawing/2014/main" id="{00000000-0008-0000-0600-0000A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44</xdr:row>
          <xdr:rowOff>123825</xdr:rowOff>
        </xdr:from>
        <xdr:to>
          <xdr:col>8</xdr:col>
          <xdr:colOff>409575</xdr:colOff>
          <xdr:row>44</xdr:row>
          <xdr:rowOff>342900</xdr:rowOff>
        </xdr:to>
        <xdr:sp macro="" textlink="">
          <xdr:nvSpPr>
            <xdr:cNvPr id="34980" name="Check Box 164" hidden="1">
              <a:extLst>
                <a:ext uri="{63B3BB69-23CF-44E3-9099-C40C66FF867C}">
                  <a14:compatExt spid="_x0000_s34980"/>
                </a:ext>
                <a:ext uri="{FF2B5EF4-FFF2-40B4-BE49-F238E27FC236}">
                  <a16:creationId xmlns:a16="http://schemas.microsoft.com/office/drawing/2014/main" id="{00000000-0008-0000-0600-0000A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45</xdr:row>
          <xdr:rowOff>123825</xdr:rowOff>
        </xdr:from>
        <xdr:to>
          <xdr:col>8</xdr:col>
          <xdr:colOff>409575</xdr:colOff>
          <xdr:row>45</xdr:row>
          <xdr:rowOff>342900</xdr:rowOff>
        </xdr:to>
        <xdr:sp macro="" textlink="">
          <xdr:nvSpPr>
            <xdr:cNvPr id="34981" name="Check Box 165" hidden="1">
              <a:extLst>
                <a:ext uri="{63B3BB69-23CF-44E3-9099-C40C66FF867C}">
                  <a14:compatExt spid="_x0000_s34981"/>
                </a:ext>
                <a:ext uri="{FF2B5EF4-FFF2-40B4-BE49-F238E27FC236}">
                  <a16:creationId xmlns:a16="http://schemas.microsoft.com/office/drawing/2014/main" id="{00000000-0008-0000-0600-0000A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46</xdr:row>
          <xdr:rowOff>123825</xdr:rowOff>
        </xdr:from>
        <xdr:to>
          <xdr:col>8</xdr:col>
          <xdr:colOff>409575</xdr:colOff>
          <xdr:row>46</xdr:row>
          <xdr:rowOff>342900</xdr:rowOff>
        </xdr:to>
        <xdr:sp macro="" textlink="">
          <xdr:nvSpPr>
            <xdr:cNvPr id="34982" name="Check Box 166" hidden="1">
              <a:extLst>
                <a:ext uri="{63B3BB69-23CF-44E3-9099-C40C66FF867C}">
                  <a14:compatExt spid="_x0000_s34982"/>
                </a:ext>
                <a:ext uri="{FF2B5EF4-FFF2-40B4-BE49-F238E27FC236}">
                  <a16:creationId xmlns:a16="http://schemas.microsoft.com/office/drawing/2014/main" id="{00000000-0008-0000-0600-0000A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47</xdr:row>
          <xdr:rowOff>123825</xdr:rowOff>
        </xdr:from>
        <xdr:to>
          <xdr:col>8</xdr:col>
          <xdr:colOff>409575</xdr:colOff>
          <xdr:row>47</xdr:row>
          <xdr:rowOff>342900</xdr:rowOff>
        </xdr:to>
        <xdr:sp macro="" textlink="">
          <xdr:nvSpPr>
            <xdr:cNvPr id="34983" name="Check Box 167" hidden="1">
              <a:extLst>
                <a:ext uri="{63B3BB69-23CF-44E3-9099-C40C66FF867C}">
                  <a14:compatExt spid="_x0000_s34983"/>
                </a:ext>
                <a:ext uri="{FF2B5EF4-FFF2-40B4-BE49-F238E27FC236}">
                  <a16:creationId xmlns:a16="http://schemas.microsoft.com/office/drawing/2014/main" id="{00000000-0008-0000-0600-0000A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48</xdr:row>
          <xdr:rowOff>123825</xdr:rowOff>
        </xdr:from>
        <xdr:to>
          <xdr:col>8</xdr:col>
          <xdr:colOff>409575</xdr:colOff>
          <xdr:row>48</xdr:row>
          <xdr:rowOff>342900</xdr:rowOff>
        </xdr:to>
        <xdr:sp macro="" textlink="">
          <xdr:nvSpPr>
            <xdr:cNvPr id="34984" name="Check Box 168" hidden="1">
              <a:extLst>
                <a:ext uri="{63B3BB69-23CF-44E3-9099-C40C66FF867C}">
                  <a14:compatExt spid="_x0000_s34984"/>
                </a:ext>
                <a:ext uri="{FF2B5EF4-FFF2-40B4-BE49-F238E27FC236}">
                  <a16:creationId xmlns:a16="http://schemas.microsoft.com/office/drawing/2014/main" id="{00000000-0008-0000-0600-0000A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142875</xdr:rowOff>
    </xdr:from>
    <xdr:to>
      <xdr:col>2</xdr:col>
      <xdr:colOff>466725</xdr:colOff>
      <xdr:row>19</xdr:row>
      <xdr:rowOff>38100</xdr:rowOff>
    </xdr:to>
    <xdr:sp macro="" textlink="">
      <xdr:nvSpPr>
        <xdr:cNvPr id="61471" name="Rectangle: Rounded Corners 2">
          <a:extLst>
            <a:ext uri="{FF2B5EF4-FFF2-40B4-BE49-F238E27FC236}">
              <a16:creationId xmlns:a16="http://schemas.microsoft.com/office/drawing/2014/main" id="{00000000-0008-0000-0800-00001FF00000}"/>
            </a:ext>
          </a:extLst>
        </xdr:cNvPr>
        <xdr:cNvSpPr>
          <a:spLocks noChangeArrowheads="1"/>
        </xdr:cNvSpPr>
      </xdr:nvSpPr>
      <xdr:spPr bwMode="auto">
        <a:xfrm>
          <a:off x="0" y="3952875"/>
          <a:ext cx="1685925" cy="1609725"/>
        </a:xfrm>
        <a:prstGeom prst="roundRect">
          <a:avLst>
            <a:gd name="adj" fmla="val 16667"/>
          </a:avLst>
        </a:prstGeom>
        <a:solidFill>
          <a:srgbClr val="FFFFFF"/>
        </a:solidFill>
        <a:ln w="12700">
          <a:solidFill>
            <a:srgbClr val="ED7D3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Primary Need</a:t>
          </a:r>
        </a:p>
      </xdr:txBody>
    </xdr:sp>
    <xdr:clientData/>
  </xdr:twoCellAnchor>
  <xdr:twoCellAnchor>
    <xdr:from>
      <xdr:col>1</xdr:col>
      <xdr:colOff>390525</xdr:colOff>
      <xdr:row>15</xdr:row>
      <xdr:rowOff>133350</xdr:rowOff>
    </xdr:from>
    <xdr:to>
      <xdr:col>11</xdr:col>
      <xdr:colOff>581025</xdr:colOff>
      <xdr:row>16</xdr:row>
      <xdr:rowOff>0</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V="1">
          <a:off x="1914525" y="6110605"/>
          <a:ext cx="6286500" cy="571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314325</xdr:colOff>
      <xdr:row>10</xdr:row>
      <xdr:rowOff>104775</xdr:rowOff>
    </xdr:from>
    <xdr:to>
      <xdr:col>14</xdr:col>
      <xdr:colOff>47625</xdr:colOff>
      <xdr:row>20</xdr:row>
      <xdr:rowOff>114300</xdr:rowOff>
    </xdr:to>
    <xdr:sp macro="" textlink="">
      <xdr:nvSpPr>
        <xdr:cNvPr id="61469" name="Flowchart: Manual Operation 4">
          <a:extLst>
            <a:ext uri="{FF2B5EF4-FFF2-40B4-BE49-F238E27FC236}">
              <a16:creationId xmlns:a16="http://schemas.microsoft.com/office/drawing/2014/main" id="{00000000-0008-0000-0800-00001DF00000}"/>
            </a:ext>
          </a:extLst>
        </xdr:cNvPr>
        <xdr:cNvSpPr>
          <a:spLocks noChangeArrowheads="1"/>
        </xdr:cNvSpPr>
      </xdr:nvSpPr>
      <xdr:spPr bwMode="auto">
        <a:xfrm rot="5400000">
          <a:off x="6843712" y="2185988"/>
          <a:ext cx="1914525" cy="1562100"/>
        </a:xfrm>
        <a:prstGeom prst="flowChartManualOperation">
          <a:avLst/>
        </a:prstGeom>
        <a:gradFill rotWithShape="1">
          <a:gsLst>
            <a:gs pos="0">
              <a:srgbClr val="F7BDA4"/>
            </a:gs>
            <a:gs pos="50000">
              <a:srgbClr val="F5B195"/>
            </a:gs>
            <a:gs pos="100000">
              <a:srgbClr val="F8A581"/>
            </a:gs>
          </a:gsLst>
          <a:lin ang="5400000"/>
        </a:gradFill>
        <a:ln w="6350">
          <a:solidFill>
            <a:srgbClr val="ED7D3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Need Statement</a:t>
          </a:r>
        </a:p>
      </xdr:txBody>
    </xdr:sp>
    <xdr:clientData/>
  </xdr:twoCellAnchor>
  <xdr:twoCellAnchor>
    <xdr:from>
      <xdr:col>1</xdr:col>
      <xdr:colOff>419100</xdr:colOff>
      <xdr:row>16</xdr:row>
      <xdr:rowOff>9525</xdr:rowOff>
    </xdr:from>
    <xdr:to>
      <xdr:col>3</xdr:col>
      <xdr:colOff>257175</xdr:colOff>
      <xdr:row>25</xdr:row>
      <xdr:rowOff>104775</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1028700" y="3057525"/>
          <a:ext cx="1057275" cy="1809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6</xdr:row>
      <xdr:rowOff>95250</xdr:rowOff>
    </xdr:from>
    <xdr:to>
      <xdr:col>3</xdr:col>
      <xdr:colOff>66675</xdr:colOff>
      <xdr:row>15</xdr:row>
      <xdr:rowOff>171450</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flipH="1">
          <a:off x="1028700" y="1238250"/>
          <a:ext cx="866775" cy="1790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466725</xdr:colOff>
      <xdr:row>15</xdr:row>
      <xdr:rowOff>161925</xdr:rowOff>
    </xdr:from>
    <xdr:to>
      <xdr:col>10</xdr:col>
      <xdr:colOff>390525</xdr:colOff>
      <xdr:row>25</xdr:row>
      <xdr:rowOff>152400</xdr:rowOff>
    </xdr:to>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a:off x="5343525" y="3019425"/>
          <a:ext cx="1143000" cy="1895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180975</xdr:colOff>
      <xdr:row>16</xdr:row>
      <xdr:rowOff>0</xdr:rowOff>
    </xdr:from>
    <xdr:to>
      <xdr:col>7</xdr:col>
      <xdr:colOff>66675</xdr:colOff>
      <xdr:row>25</xdr:row>
      <xdr:rowOff>114300</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a:off x="3228975" y="3048000"/>
          <a:ext cx="1104900" cy="1828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152401</xdr:colOff>
      <xdr:row>6</xdr:row>
      <xdr:rowOff>133350</xdr:rowOff>
    </xdr:from>
    <xdr:to>
      <xdr:col>6</xdr:col>
      <xdr:colOff>509588</xdr:colOff>
      <xdr:row>15</xdr:row>
      <xdr:rowOff>180975</xdr:rowOff>
    </xdr:to>
    <xdr:cxnSp macro="">
      <xdr:nvCxnSpPr>
        <xdr:cNvPr id="9" name="Straight Connector 8">
          <a:extLst>
            <a:ext uri="{FF2B5EF4-FFF2-40B4-BE49-F238E27FC236}">
              <a16:creationId xmlns:a16="http://schemas.microsoft.com/office/drawing/2014/main" id="{00000000-0008-0000-0800-000009000000}"/>
            </a:ext>
          </a:extLst>
        </xdr:cNvPr>
        <xdr:cNvCxnSpPr/>
      </xdr:nvCxnSpPr>
      <xdr:spPr>
        <a:xfrm flipH="1">
          <a:off x="3200401" y="1276350"/>
          <a:ext cx="966787" cy="176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466726</xdr:colOff>
      <xdr:row>6</xdr:row>
      <xdr:rowOff>152400</xdr:rowOff>
    </xdr:from>
    <xdr:to>
      <xdr:col>10</xdr:col>
      <xdr:colOff>252413</xdr:colOff>
      <xdr:row>15</xdr:row>
      <xdr:rowOff>152400</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H="1">
          <a:off x="5343526" y="1295400"/>
          <a:ext cx="1004887" cy="171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4</xdr:row>
      <xdr:rowOff>57150</xdr:rowOff>
    </xdr:from>
    <xdr:to>
      <xdr:col>4</xdr:col>
      <xdr:colOff>285750</xdr:colOff>
      <xdr:row>6</xdr:row>
      <xdr:rowOff>104775</xdr:rowOff>
    </xdr:to>
    <xdr:sp macro="" textlink="">
      <xdr:nvSpPr>
        <xdr:cNvPr id="61474" name="Rectangle: Rounded Corners 11">
          <a:extLst>
            <a:ext uri="{FF2B5EF4-FFF2-40B4-BE49-F238E27FC236}">
              <a16:creationId xmlns:a16="http://schemas.microsoft.com/office/drawing/2014/main" id="{00000000-0008-0000-0800-000022F00000}"/>
            </a:ext>
          </a:extLst>
        </xdr:cNvPr>
        <xdr:cNvSpPr>
          <a:spLocks noChangeArrowheads="1"/>
        </xdr:cNvSpPr>
      </xdr:nvSpPr>
      <xdr:spPr bwMode="auto">
        <a:xfrm>
          <a:off x="1400175" y="272415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9</xdr:col>
      <xdr:colOff>333375</xdr:colOff>
      <xdr:row>25</xdr:row>
      <xdr:rowOff>95250</xdr:rowOff>
    </xdr:from>
    <xdr:to>
      <xdr:col>11</xdr:col>
      <xdr:colOff>438150</xdr:colOff>
      <xdr:row>27</xdr:row>
      <xdr:rowOff>142875</xdr:rowOff>
    </xdr:to>
    <xdr:sp macro="" textlink="">
      <xdr:nvSpPr>
        <xdr:cNvPr id="61462" name="Rectangle: Rounded Corners 12">
          <a:extLst>
            <a:ext uri="{FF2B5EF4-FFF2-40B4-BE49-F238E27FC236}">
              <a16:creationId xmlns:a16="http://schemas.microsoft.com/office/drawing/2014/main" id="{00000000-0008-0000-0800-000016F00000}"/>
            </a:ext>
          </a:extLst>
        </xdr:cNvPr>
        <xdr:cNvSpPr>
          <a:spLocks noChangeArrowheads="1"/>
        </xdr:cNvSpPr>
      </xdr:nvSpPr>
      <xdr:spPr bwMode="auto">
        <a:xfrm>
          <a:off x="5819775" y="485775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6</xdr:col>
      <xdr:colOff>47625</xdr:colOff>
      <xdr:row>25</xdr:row>
      <xdr:rowOff>114300</xdr:rowOff>
    </xdr:from>
    <xdr:to>
      <xdr:col>8</xdr:col>
      <xdr:colOff>152400</xdr:colOff>
      <xdr:row>27</xdr:row>
      <xdr:rowOff>161925</xdr:rowOff>
    </xdr:to>
    <xdr:sp macro="" textlink="">
      <xdr:nvSpPr>
        <xdr:cNvPr id="61461" name="Rectangle: Rounded Corners 13">
          <a:extLst>
            <a:ext uri="{FF2B5EF4-FFF2-40B4-BE49-F238E27FC236}">
              <a16:creationId xmlns:a16="http://schemas.microsoft.com/office/drawing/2014/main" id="{00000000-0008-0000-0800-000015F00000}"/>
            </a:ext>
          </a:extLst>
        </xdr:cNvPr>
        <xdr:cNvSpPr>
          <a:spLocks noChangeArrowheads="1"/>
        </xdr:cNvSpPr>
      </xdr:nvSpPr>
      <xdr:spPr bwMode="auto">
        <a:xfrm>
          <a:off x="3705225" y="487680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2</xdr:col>
      <xdr:colOff>304800</xdr:colOff>
      <xdr:row>25</xdr:row>
      <xdr:rowOff>95250</xdr:rowOff>
    </xdr:from>
    <xdr:to>
      <xdr:col>4</xdr:col>
      <xdr:colOff>409575</xdr:colOff>
      <xdr:row>27</xdr:row>
      <xdr:rowOff>142875</xdr:rowOff>
    </xdr:to>
    <xdr:sp macro="" textlink="">
      <xdr:nvSpPr>
        <xdr:cNvPr id="61460" name="Rectangle: Rounded Corners 14">
          <a:extLst>
            <a:ext uri="{FF2B5EF4-FFF2-40B4-BE49-F238E27FC236}">
              <a16:creationId xmlns:a16="http://schemas.microsoft.com/office/drawing/2014/main" id="{00000000-0008-0000-0800-000014F00000}"/>
            </a:ext>
          </a:extLst>
        </xdr:cNvPr>
        <xdr:cNvSpPr>
          <a:spLocks noChangeArrowheads="1"/>
        </xdr:cNvSpPr>
      </xdr:nvSpPr>
      <xdr:spPr bwMode="auto">
        <a:xfrm>
          <a:off x="1524000" y="676275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5</xdr:col>
      <xdr:colOff>600075</xdr:colOff>
      <xdr:row>4</xdr:row>
      <xdr:rowOff>76200</xdr:rowOff>
    </xdr:from>
    <xdr:to>
      <xdr:col>8</xdr:col>
      <xdr:colOff>95250</xdr:colOff>
      <xdr:row>6</xdr:row>
      <xdr:rowOff>123825</xdr:rowOff>
    </xdr:to>
    <xdr:sp macro="" textlink="">
      <xdr:nvSpPr>
        <xdr:cNvPr id="61441" name="Rectangle: Rounded Corners 15">
          <a:extLst>
            <a:ext uri="{FF2B5EF4-FFF2-40B4-BE49-F238E27FC236}">
              <a16:creationId xmlns:a16="http://schemas.microsoft.com/office/drawing/2014/main" id="{00000000-0008-0000-0800-000001F00000}"/>
            </a:ext>
          </a:extLst>
        </xdr:cNvPr>
        <xdr:cNvSpPr>
          <a:spLocks noChangeArrowheads="1"/>
        </xdr:cNvSpPr>
      </xdr:nvSpPr>
      <xdr:spPr bwMode="auto">
        <a:xfrm>
          <a:off x="3648075" y="838200"/>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9</xdr:col>
      <xdr:colOff>247650</xdr:colOff>
      <xdr:row>4</xdr:row>
      <xdr:rowOff>85725</xdr:rowOff>
    </xdr:from>
    <xdr:to>
      <xdr:col>11</xdr:col>
      <xdr:colOff>352425</xdr:colOff>
      <xdr:row>6</xdr:row>
      <xdr:rowOff>133350</xdr:rowOff>
    </xdr:to>
    <xdr:sp macro="" textlink="">
      <xdr:nvSpPr>
        <xdr:cNvPr id="61473" name="Rectangle: Rounded Corners 16">
          <a:extLst>
            <a:ext uri="{FF2B5EF4-FFF2-40B4-BE49-F238E27FC236}">
              <a16:creationId xmlns:a16="http://schemas.microsoft.com/office/drawing/2014/main" id="{00000000-0008-0000-0800-000021F00000}"/>
            </a:ext>
          </a:extLst>
        </xdr:cNvPr>
        <xdr:cNvSpPr>
          <a:spLocks noChangeArrowheads="1"/>
        </xdr:cNvSpPr>
      </xdr:nvSpPr>
      <xdr:spPr bwMode="auto">
        <a:xfrm>
          <a:off x="5734050" y="847725"/>
          <a:ext cx="1323975" cy="428625"/>
        </a:xfrm>
        <a:prstGeom prst="roundRect">
          <a:avLst>
            <a:gd name="adj" fmla="val 16667"/>
          </a:avLst>
        </a:prstGeom>
        <a:gradFill rotWithShape="1">
          <a:gsLst>
            <a:gs pos="0">
              <a:srgbClr val="A8B7DF"/>
            </a:gs>
            <a:gs pos="50000">
              <a:srgbClr val="9AABD9"/>
            </a:gs>
            <a:gs pos="100000">
              <a:srgbClr val="879ED7"/>
            </a:gs>
          </a:gsLst>
          <a:lin ang="5400000"/>
        </a:gradFill>
        <a:ln w="6350">
          <a:solidFill>
            <a:srgbClr val="4472C4"/>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Add category</a:t>
          </a:r>
        </a:p>
      </xdr:txBody>
    </xdr:sp>
    <xdr:clientData/>
  </xdr:twoCellAnchor>
  <xdr:twoCellAnchor>
    <xdr:from>
      <xdr:col>3</xdr:col>
      <xdr:colOff>9525</xdr:colOff>
      <xdr:row>7</xdr:row>
      <xdr:rowOff>123825</xdr:rowOff>
    </xdr:from>
    <xdr:to>
      <xdr:col>5</xdr:col>
      <xdr:colOff>9525</xdr:colOff>
      <xdr:row>9</xdr:row>
      <xdr:rowOff>95250</xdr:rowOff>
    </xdr:to>
    <xdr:sp macro="" textlink="">
      <xdr:nvSpPr>
        <xdr:cNvPr id="61459" name="Text Box 17">
          <a:extLst>
            <a:ext uri="{FF2B5EF4-FFF2-40B4-BE49-F238E27FC236}">
              <a16:creationId xmlns:a16="http://schemas.microsoft.com/office/drawing/2014/main" id="{00000000-0008-0000-0800-000013F00000}"/>
            </a:ext>
          </a:extLst>
        </xdr:cNvPr>
        <xdr:cNvSpPr txBox="1">
          <a:spLocks noChangeArrowheads="1"/>
        </xdr:cNvSpPr>
      </xdr:nvSpPr>
      <xdr:spPr bwMode="auto">
        <a:xfrm>
          <a:off x="1838325" y="336232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Add possible causes</a:t>
          </a:r>
        </a:p>
      </xdr:txBody>
    </xdr:sp>
    <xdr:clientData/>
  </xdr:twoCellAnchor>
  <xdr:twoCellAnchor>
    <xdr:from>
      <xdr:col>2</xdr:col>
      <xdr:colOff>438150</xdr:colOff>
      <xdr:row>10</xdr:row>
      <xdr:rowOff>76200</xdr:rowOff>
    </xdr:from>
    <xdr:to>
      <xdr:col>4</xdr:col>
      <xdr:colOff>438150</xdr:colOff>
      <xdr:row>12</xdr:row>
      <xdr:rowOff>47625</xdr:rowOff>
    </xdr:to>
    <xdr:sp macro="" textlink="">
      <xdr:nvSpPr>
        <xdr:cNvPr id="61458" name="Text Box 18">
          <a:extLst>
            <a:ext uri="{FF2B5EF4-FFF2-40B4-BE49-F238E27FC236}">
              <a16:creationId xmlns:a16="http://schemas.microsoft.com/office/drawing/2014/main" id="{00000000-0008-0000-0800-000012F00000}"/>
            </a:ext>
          </a:extLst>
        </xdr:cNvPr>
        <xdr:cNvSpPr txBox="1">
          <a:spLocks noChangeArrowheads="1"/>
        </xdr:cNvSpPr>
      </xdr:nvSpPr>
      <xdr:spPr bwMode="auto">
        <a:xfrm>
          <a:off x="1657350" y="38862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590550</xdr:colOff>
      <xdr:row>22</xdr:row>
      <xdr:rowOff>142875</xdr:rowOff>
    </xdr:from>
    <xdr:to>
      <xdr:col>8</xdr:col>
      <xdr:colOff>590550</xdr:colOff>
      <xdr:row>24</xdr:row>
      <xdr:rowOff>114300</xdr:rowOff>
    </xdr:to>
    <xdr:sp macro="" textlink="">
      <xdr:nvSpPr>
        <xdr:cNvPr id="61457" name="Text Box 19">
          <a:extLst>
            <a:ext uri="{FF2B5EF4-FFF2-40B4-BE49-F238E27FC236}">
              <a16:creationId xmlns:a16="http://schemas.microsoft.com/office/drawing/2014/main" id="{00000000-0008-0000-0800-000011F00000}"/>
            </a:ext>
          </a:extLst>
        </xdr:cNvPr>
        <xdr:cNvSpPr txBox="1">
          <a:spLocks noChangeArrowheads="1"/>
        </xdr:cNvSpPr>
      </xdr:nvSpPr>
      <xdr:spPr bwMode="auto">
        <a:xfrm>
          <a:off x="4248150" y="43338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238125</xdr:colOff>
      <xdr:row>19</xdr:row>
      <xdr:rowOff>133350</xdr:rowOff>
    </xdr:from>
    <xdr:to>
      <xdr:col>8</xdr:col>
      <xdr:colOff>238125</xdr:colOff>
      <xdr:row>21</xdr:row>
      <xdr:rowOff>104775</xdr:rowOff>
    </xdr:to>
    <xdr:sp macro="" textlink="">
      <xdr:nvSpPr>
        <xdr:cNvPr id="61456" name="Text Box 20">
          <a:extLst>
            <a:ext uri="{FF2B5EF4-FFF2-40B4-BE49-F238E27FC236}">
              <a16:creationId xmlns:a16="http://schemas.microsoft.com/office/drawing/2014/main" id="{00000000-0008-0000-0800-000010F00000}"/>
            </a:ext>
          </a:extLst>
        </xdr:cNvPr>
        <xdr:cNvSpPr txBox="1">
          <a:spLocks noChangeArrowheads="1"/>
        </xdr:cNvSpPr>
      </xdr:nvSpPr>
      <xdr:spPr bwMode="auto">
        <a:xfrm>
          <a:off x="3895725" y="37528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5</xdr:col>
      <xdr:colOff>504825</xdr:colOff>
      <xdr:row>16</xdr:row>
      <xdr:rowOff>152400</xdr:rowOff>
    </xdr:from>
    <xdr:to>
      <xdr:col>7</xdr:col>
      <xdr:colOff>504825</xdr:colOff>
      <xdr:row>18</xdr:row>
      <xdr:rowOff>123825</xdr:rowOff>
    </xdr:to>
    <xdr:sp macro="" textlink="">
      <xdr:nvSpPr>
        <xdr:cNvPr id="61455" name="Text Box 21">
          <a:extLst>
            <a:ext uri="{FF2B5EF4-FFF2-40B4-BE49-F238E27FC236}">
              <a16:creationId xmlns:a16="http://schemas.microsoft.com/office/drawing/2014/main" id="{00000000-0008-0000-0800-00000FF00000}"/>
            </a:ext>
          </a:extLst>
        </xdr:cNvPr>
        <xdr:cNvSpPr txBox="1">
          <a:spLocks noChangeArrowheads="1"/>
        </xdr:cNvSpPr>
      </xdr:nvSpPr>
      <xdr:spPr bwMode="auto">
        <a:xfrm>
          <a:off x="3552825" y="32004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5</xdr:col>
      <xdr:colOff>485775</xdr:colOff>
      <xdr:row>12</xdr:row>
      <xdr:rowOff>76200</xdr:rowOff>
    </xdr:from>
    <xdr:to>
      <xdr:col>7</xdr:col>
      <xdr:colOff>485775</xdr:colOff>
      <xdr:row>14</xdr:row>
      <xdr:rowOff>47625</xdr:rowOff>
    </xdr:to>
    <xdr:sp macro="" textlink="">
      <xdr:nvSpPr>
        <xdr:cNvPr id="61454" name="Text Box 22">
          <a:extLst>
            <a:ext uri="{FF2B5EF4-FFF2-40B4-BE49-F238E27FC236}">
              <a16:creationId xmlns:a16="http://schemas.microsoft.com/office/drawing/2014/main" id="{00000000-0008-0000-0800-00000EF00000}"/>
            </a:ext>
          </a:extLst>
        </xdr:cNvPr>
        <xdr:cNvSpPr txBox="1">
          <a:spLocks noChangeArrowheads="1"/>
        </xdr:cNvSpPr>
      </xdr:nvSpPr>
      <xdr:spPr bwMode="auto">
        <a:xfrm>
          <a:off x="3533775" y="23622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190500</xdr:colOff>
      <xdr:row>9</xdr:row>
      <xdr:rowOff>142875</xdr:rowOff>
    </xdr:from>
    <xdr:to>
      <xdr:col>8</xdr:col>
      <xdr:colOff>190500</xdr:colOff>
      <xdr:row>11</xdr:row>
      <xdr:rowOff>114300</xdr:rowOff>
    </xdr:to>
    <xdr:sp macro="" textlink="">
      <xdr:nvSpPr>
        <xdr:cNvPr id="61453" name="Text Box 23">
          <a:extLst>
            <a:ext uri="{FF2B5EF4-FFF2-40B4-BE49-F238E27FC236}">
              <a16:creationId xmlns:a16="http://schemas.microsoft.com/office/drawing/2014/main" id="{00000000-0008-0000-0800-00000DF00000}"/>
            </a:ext>
          </a:extLst>
        </xdr:cNvPr>
        <xdr:cNvSpPr txBox="1">
          <a:spLocks noChangeArrowheads="1"/>
        </xdr:cNvSpPr>
      </xdr:nvSpPr>
      <xdr:spPr bwMode="auto">
        <a:xfrm>
          <a:off x="3848100" y="18573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6</xdr:col>
      <xdr:colOff>371475</xdr:colOff>
      <xdr:row>7</xdr:row>
      <xdr:rowOff>57150</xdr:rowOff>
    </xdr:from>
    <xdr:to>
      <xdr:col>8</xdr:col>
      <xdr:colOff>371475</xdr:colOff>
      <xdr:row>9</xdr:row>
      <xdr:rowOff>28575</xdr:rowOff>
    </xdr:to>
    <xdr:sp macro="" textlink="">
      <xdr:nvSpPr>
        <xdr:cNvPr id="61452" name="Text Box 24">
          <a:extLst>
            <a:ext uri="{FF2B5EF4-FFF2-40B4-BE49-F238E27FC236}">
              <a16:creationId xmlns:a16="http://schemas.microsoft.com/office/drawing/2014/main" id="{00000000-0008-0000-0800-00000CF00000}"/>
            </a:ext>
          </a:extLst>
        </xdr:cNvPr>
        <xdr:cNvSpPr txBox="1">
          <a:spLocks noChangeArrowheads="1"/>
        </xdr:cNvSpPr>
      </xdr:nvSpPr>
      <xdr:spPr bwMode="auto">
        <a:xfrm>
          <a:off x="4029075" y="13906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9</xdr:col>
      <xdr:colOff>209550</xdr:colOff>
      <xdr:row>16</xdr:row>
      <xdr:rowOff>180975</xdr:rowOff>
    </xdr:from>
    <xdr:to>
      <xdr:col>11</xdr:col>
      <xdr:colOff>209550</xdr:colOff>
      <xdr:row>18</xdr:row>
      <xdr:rowOff>152400</xdr:rowOff>
    </xdr:to>
    <xdr:sp macro="" textlink="">
      <xdr:nvSpPr>
        <xdr:cNvPr id="61451" name="Text Box 25">
          <a:extLst>
            <a:ext uri="{FF2B5EF4-FFF2-40B4-BE49-F238E27FC236}">
              <a16:creationId xmlns:a16="http://schemas.microsoft.com/office/drawing/2014/main" id="{00000000-0008-0000-0800-00000BF00000}"/>
            </a:ext>
          </a:extLst>
        </xdr:cNvPr>
        <xdr:cNvSpPr txBox="1">
          <a:spLocks noChangeArrowheads="1"/>
        </xdr:cNvSpPr>
      </xdr:nvSpPr>
      <xdr:spPr bwMode="auto">
        <a:xfrm>
          <a:off x="5695950" y="32289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10</xdr:col>
      <xdr:colOff>28575</xdr:colOff>
      <xdr:row>20</xdr:row>
      <xdr:rowOff>142875</xdr:rowOff>
    </xdr:from>
    <xdr:to>
      <xdr:col>12</xdr:col>
      <xdr:colOff>28575</xdr:colOff>
      <xdr:row>22</xdr:row>
      <xdr:rowOff>114300</xdr:rowOff>
    </xdr:to>
    <xdr:sp macro="" textlink="">
      <xdr:nvSpPr>
        <xdr:cNvPr id="61450" name="Text Box 26">
          <a:extLst>
            <a:ext uri="{FF2B5EF4-FFF2-40B4-BE49-F238E27FC236}">
              <a16:creationId xmlns:a16="http://schemas.microsoft.com/office/drawing/2014/main" id="{00000000-0008-0000-0800-00000AF00000}"/>
            </a:ext>
          </a:extLst>
        </xdr:cNvPr>
        <xdr:cNvSpPr txBox="1">
          <a:spLocks noChangeArrowheads="1"/>
        </xdr:cNvSpPr>
      </xdr:nvSpPr>
      <xdr:spPr bwMode="auto">
        <a:xfrm>
          <a:off x="6124575" y="39528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10</xdr:col>
      <xdr:colOff>276225</xdr:colOff>
      <xdr:row>23</xdr:row>
      <xdr:rowOff>85725</xdr:rowOff>
    </xdr:from>
    <xdr:to>
      <xdr:col>12</xdr:col>
      <xdr:colOff>276225</xdr:colOff>
      <xdr:row>25</xdr:row>
      <xdr:rowOff>57150</xdr:rowOff>
    </xdr:to>
    <xdr:sp macro="" textlink="">
      <xdr:nvSpPr>
        <xdr:cNvPr id="61449" name="Text Box 27">
          <a:extLst>
            <a:ext uri="{FF2B5EF4-FFF2-40B4-BE49-F238E27FC236}">
              <a16:creationId xmlns:a16="http://schemas.microsoft.com/office/drawing/2014/main" id="{00000000-0008-0000-0800-000009F00000}"/>
            </a:ext>
          </a:extLst>
        </xdr:cNvPr>
        <xdr:cNvSpPr txBox="1">
          <a:spLocks noChangeArrowheads="1"/>
        </xdr:cNvSpPr>
      </xdr:nvSpPr>
      <xdr:spPr bwMode="auto">
        <a:xfrm>
          <a:off x="6372225" y="446722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10</xdr:col>
      <xdr:colOff>114300</xdr:colOff>
      <xdr:row>7</xdr:row>
      <xdr:rowOff>95250</xdr:rowOff>
    </xdr:from>
    <xdr:to>
      <xdr:col>12</xdr:col>
      <xdr:colOff>114300</xdr:colOff>
      <xdr:row>9</xdr:row>
      <xdr:rowOff>66675</xdr:rowOff>
    </xdr:to>
    <xdr:sp macro="" textlink="">
      <xdr:nvSpPr>
        <xdr:cNvPr id="61448" name="Text Box 28">
          <a:extLst>
            <a:ext uri="{FF2B5EF4-FFF2-40B4-BE49-F238E27FC236}">
              <a16:creationId xmlns:a16="http://schemas.microsoft.com/office/drawing/2014/main" id="{00000000-0008-0000-0800-000008F00000}"/>
            </a:ext>
          </a:extLst>
        </xdr:cNvPr>
        <xdr:cNvSpPr txBox="1">
          <a:spLocks noChangeArrowheads="1"/>
        </xdr:cNvSpPr>
      </xdr:nvSpPr>
      <xdr:spPr bwMode="auto">
        <a:xfrm>
          <a:off x="6210300" y="14287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9</xdr:col>
      <xdr:colOff>438150</xdr:colOff>
      <xdr:row>10</xdr:row>
      <xdr:rowOff>57150</xdr:rowOff>
    </xdr:from>
    <xdr:to>
      <xdr:col>11</xdr:col>
      <xdr:colOff>438150</xdr:colOff>
      <xdr:row>12</xdr:row>
      <xdr:rowOff>28575</xdr:rowOff>
    </xdr:to>
    <xdr:sp macro="" textlink="">
      <xdr:nvSpPr>
        <xdr:cNvPr id="61447" name="Text Box 29">
          <a:extLst>
            <a:ext uri="{FF2B5EF4-FFF2-40B4-BE49-F238E27FC236}">
              <a16:creationId xmlns:a16="http://schemas.microsoft.com/office/drawing/2014/main" id="{00000000-0008-0000-0800-000007F00000}"/>
            </a:ext>
          </a:extLst>
        </xdr:cNvPr>
        <xdr:cNvSpPr txBox="1">
          <a:spLocks noChangeArrowheads="1"/>
        </xdr:cNvSpPr>
      </xdr:nvSpPr>
      <xdr:spPr bwMode="auto">
        <a:xfrm>
          <a:off x="5924550" y="19621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9</xdr:col>
      <xdr:colOff>114300</xdr:colOff>
      <xdr:row>13</xdr:row>
      <xdr:rowOff>66675</xdr:rowOff>
    </xdr:from>
    <xdr:to>
      <xdr:col>11</xdr:col>
      <xdr:colOff>114300</xdr:colOff>
      <xdr:row>15</xdr:row>
      <xdr:rowOff>38100</xdr:rowOff>
    </xdr:to>
    <xdr:sp macro="" textlink="">
      <xdr:nvSpPr>
        <xdr:cNvPr id="61446" name="Text Box 30">
          <a:extLst>
            <a:ext uri="{FF2B5EF4-FFF2-40B4-BE49-F238E27FC236}">
              <a16:creationId xmlns:a16="http://schemas.microsoft.com/office/drawing/2014/main" id="{00000000-0008-0000-0800-000006F00000}"/>
            </a:ext>
          </a:extLst>
        </xdr:cNvPr>
        <xdr:cNvSpPr txBox="1">
          <a:spLocks noChangeArrowheads="1"/>
        </xdr:cNvSpPr>
      </xdr:nvSpPr>
      <xdr:spPr bwMode="auto">
        <a:xfrm>
          <a:off x="5600700" y="254317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2</xdr:col>
      <xdr:colOff>209550</xdr:colOff>
      <xdr:row>12</xdr:row>
      <xdr:rowOff>171450</xdr:rowOff>
    </xdr:from>
    <xdr:to>
      <xdr:col>4</xdr:col>
      <xdr:colOff>209550</xdr:colOff>
      <xdr:row>14</xdr:row>
      <xdr:rowOff>142875</xdr:rowOff>
    </xdr:to>
    <xdr:sp macro="" textlink="">
      <xdr:nvSpPr>
        <xdr:cNvPr id="61445" name="Text Box 31">
          <a:extLst>
            <a:ext uri="{FF2B5EF4-FFF2-40B4-BE49-F238E27FC236}">
              <a16:creationId xmlns:a16="http://schemas.microsoft.com/office/drawing/2014/main" id="{00000000-0008-0000-0800-000005F00000}"/>
            </a:ext>
          </a:extLst>
        </xdr:cNvPr>
        <xdr:cNvSpPr txBox="1">
          <a:spLocks noChangeArrowheads="1"/>
        </xdr:cNvSpPr>
      </xdr:nvSpPr>
      <xdr:spPr bwMode="auto">
        <a:xfrm>
          <a:off x="1428750" y="43624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3</xdr:col>
      <xdr:colOff>257175</xdr:colOff>
      <xdr:row>22</xdr:row>
      <xdr:rowOff>114300</xdr:rowOff>
    </xdr:from>
    <xdr:to>
      <xdr:col>5</xdr:col>
      <xdr:colOff>257175</xdr:colOff>
      <xdr:row>24</xdr:row>
      <xdr:rowOff>85725</xdr:rowOff>
    </xdr:to>
    <xdr:sp macro="" textlink="">
      <xdr:nvSpPr>
        <xdr:cNvPr id="61444" name="Text Box 32">
          <a:extLst>
            <a:ext uri="{FF2B5EF4-FFF2-40B4-BE49-F238E27FC236}">
              <a16:creationId xmlns:a16="http://schemas.microsoft.com/office/drawing/2014/main" id="{00000000-0008-0000-0800-000004F00000}"/>
            </a:ext>
          </a:extLst>
        </xdr:cNvPr>
        <xdr:cNvSpPr txBox="1">
          <a:spLocks noChangeArrowheads="1"/>
        </xdr:cNvSpPr>
      </xdr:nvSpPr>
      <xdr:spPr bwMode="auto">
        <a:xfrm>
          <a:off x="2085975" y="621030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2</xdr:col>
      <xdr:colOff>285750</xdr:colOff>
      <xdr:row>17</xdr:row>
      <xdr:rowOff>9525</xdr:rowOff>
    </xdr:from>
    <xdr:to>
      <xdr:col>4</xdr:col>
      <xdr:colOff>285750</xdr:colOff>
      <xdr:row>18</xdr:row>
      <xdr:rowOff>171450</xdr:rowOff>
    </xdr:to>
    <xdr:sp macro="" textlink="">
      <xdr:nvSpPr>
        <xdr:cNvPr id="61443" name="Text Box 33">
          <a:extLst>
            <a:ext uri="{FF2B5EF4-FFF2-40B4-BE49-F238E27FC236}">
              <a16:creationId xmlns:a16="http://schemas.microsoft.com/office/drawing/2014/main" id="{00000000-0008-0000-0800-000003F00000}"/>
            </a:ext>
          </a:extLst>
        </xdr:cNvPr>
        <xdr:cNvSpPr txBox="1">
          <a:spLocks noChangeArrowheads="1"/>
        </xdr:cNvSpPr>
      </xdr:nvSpPr>
      <xdr:spPr bwMode="auto">
        <a:xfrm>
          <a:off x="1504950" y="5153025"/>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2</xdr:col>
      <xdr:colOff>571500</xdr:colOff>
      <xdr:row>19</xdr:row>
      <xdr:rowOff>133350</xdr:rowOff>
    </xdr:from>
    <xdr:to>
      <xdr:col>4</xdr:col>
      <xdr:colOff>571500</xdr:colOff>
      <xdr:row>21</xdr:row>
      <xdr:rowOff>104775</xdr:rowOff>
    </xdr:to>
    <xdr:sp macro="" textlink="">
      <xdr:nvSpPr>
        <xdr:cNvPr id="61442" name="Text Box 34">
          <a:extLst>
            <a:ext uri="{FF2B5EF4-FFF2-40B4-BE49-F238E27FC236}">
              <a16:creationId xmlns:a16="http://schemas.microsoft.com/office/drawing/2014/main" id="{00000000-0008-0000-0800-000002F00000}"/>
            </a:ext>
          </a:extLst>
        </xdr:cNvPr>
        <xdr:cNvSpPr txBox="1">
          <a:spLocks noChangeArrowheads="1"/>
        </xdr:cNvSpPr>
      </xdr:nvSpPr>
      <xdr:spPr bwMode="auto">
        <a:xfrm>
          <a:off x="1790700" y="5657850"/>
          <a:ext cx="1219200" cy="3524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0</xdr:col>
      <xdr:colOff>57150</xdr:colOff>
      <xdr:row>30</xdr:row>
      <xdr:rowOff>142875</xdr:rowOff>
    </xdr:from>
    <xdr:to>
      <xdr:col>14</xdr:col>
      <xdr:colOff>352425</xdr:colOff>
      <xdr:row>34</xdr:row>
      <xdr:rowOff>19050</xdr:rowOff>
    </xdr:to>
    <xdr:sp macro="" textlink="">
      <xdr:nvSpPr>
        <xdr:cNvPr id="61472" name="Rectangle: Rounded Corners 1">
          <a:extLst>
            <a:ext uri="{FF2B5EF4-FFF2-40B4-BE49-F238E27FC236}">
              <a16:creationId xmlns:a16="http://schemas.microsoft.com/office/drawing/2014/main" id="{00000000-0008-0000-0800-000020F00000}"/>
            </a:ext>
          </a:extLst>
        </xdr:cNvPr>
        <xdr:cNvSpPr>
          <a:spLocks noChangeArrowheads="1"/>
        </xdr:cNvSpPr>
      </xdr:nvSpPr>
      <xdr:spPr bwMode="auto">
        <a:xfrm>
          <a:off x="57150" y="7762875"/>
          <a:ext cx="8829675" cy="638175"/>
        </a:xfrm>
        <a:prstGeom prst="roundRect">
          <a:avLst>
            <a:gd name="adj" fmla="val 16667"/>
          </a:avLst>
        </a:prstGeom>
        <a:gradFill rotWithShape="1">
          <a:gsLst>
            <a:gs pos="0">
              <a:srgbClr val="F7BDA4"/>
            </a:gs>
            <a:gs pos="50000">
              <a:srgbClr val="F5B195"/>
            </a:gs>
            <a:gs pos="100000">
              <a:srgbClr val="F8A581"/>
            </a:gs>
          </a:gsLst>
          <a:lin ang="5400000"/>
        </a:gradFill>
        <a:ln w="6350">
          <a:solidFill>
            <a:srgbClr val="ED7D31"/>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Desired Outcome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xdr:colOff>
      <xdr:row>23</xdr:row>
      <xdr:rowOff>0</xdr:rowOff>
    </xdr:from>
    <xdr:to>
      <xdr:col>8</xdr:col>
      <xdr:colOff>28575</xdr:colOff>
      <xdr:row>33</xdr:row>
      <xdr:rowOff>95250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438401" y="4381500"/>
          <a:ext cx="2466974" cy="2000250"/>
        </a:xfrm>
        <a:prstGeom prst="rect">
          <a:avLst/>
        </a:prstGeom>
      </xdr:spPr>
    </xdr:pic>
    <xdr:clientData/>
  </xdr:twoCellAnchor>
  <xdr:twoCellAnchor editAs="oneCell">
    <xdr:from>
      <xdr:col>4</xdr:col>
      <xdr:colOff>0</xdr:colOff>
      <xdr:row>1</xdr:row>
      <xdr:rowOff>0</xdr:rowOff>
    </xdr:from>
    <xdr:to>
      <xdr:col>8</xdr:col>
      <xdr:colOff>38100</xdr:colOff>
      <xdr:row>15</xdr:row>
      <xdr:rowOff>90170</xdr:rowOff>
    </xdr:to>
    <xdr:pic>
      <xdr:nvPicPr>
        <xdr:cNvPr id="5" name="image50.jpe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2" cstate="print"/>
        <a:stretch>
          <a:fillRect/>
        </a:stretch>
      </xdr:blipFill>
      <xdr:spPr>
        <a:xfrm>
          <a:off x="2438400" y="190500"/>
          <a:ext cx="2476500" cy="2757170"/>
        </a:xfrm>
        <a:prstGeom prst="rect">
          <a:avLst/>
        </a:prstGeom>
      </xdr:spPr>
    </xdr:pic>
    <xdr:clientData/>
  </xdr:twoCellAnchor>
  <xdr:twoCellAnchor>
    <xdr:from>
      <xdr:col>0</xdr:col>
      <xdr:colOff>209550</xdr:colOff>
      <xdr:row>44</xdr:row>
      <xdr:rowOff>209550</xdr:rowOff>
    </xdr:from>
    <xdr:to>
      <xdr:col>13</xdr:col>
      <xdr:colOff>485775</xdr:colOff>
      <xdr:row>62</xdr:row>
      <xdr:rowOff>66675</xdr:rowOff>
    </xdr:to>
    <xdr:pic>
      <xdr:nvPicPr>
        <xdr:cNvPr id="6" name="Diagram 2">
          <a:extLst>
            <a:ext uri="{FF2B5EF4-FFF2-40B4-BE49-F238E27FC236}">
              <a16:creationId xmlns:a16="http://schemas.microsoft.com/office/drawing/2014/main" id="{00000000-0008-0000-0900-000006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68791" b="-68571"/>
        <a:stretch>
          <a:fillRect/>
        </a:stretch>
      </xdr:blipFill>
      <xdr:spPr bwMode="auto">
        <a:xfrm>
          <a:off x="209550" y="8877300"/>
          <a:ext cx="8201025"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44</xdr:row>
      <xdr:rowOff>38100</xdr:rowOff>
    </xdr:from>
    <xdr:to>
      <xdr:col>3</xdr:col>
      <xdr:colOff>247650</xdr:colOff>
      <xdr:row>48</xdr:row>
      <xdr:rowOff>47625</xdr:rowOff>
    </xdr:to>
    <xdr:sp macro="" textlink="">
      <xdr:nvSpPr>
        <xdr:cNvPr id="62468" name="Rectangle: Rounded Corners 3">
          <a:extLst>
            <a:ext uri="{FF2B5EF4-FFF2-40B4-BE49-F238E27FC236}">
              <a16:creationId xmlns:a16="http://schemas.microsoft.com/office/drawing/2014/main" id="{00000000-0008-0000-0900-000004F40000}"/>
            </a:ext>
          </a:extLst>
        </xdr:cNvPr>
        <xdr:cNvSpPr>
          <a:spLocks noChangeArrowheads="1"/>
        </xdr:cNvSpPr>
      </xdr:nvSpPr>
      <xdr:spPr bwMode="auto">
        <a:xfrm>
          <a:off x="28575" y="8705850"/>
          <a:ext cx="2047875" cy="914400"/>
        </a:xfrm>
        <a:prstGeom prst="roundRect">
          <a:avLst>
            <a:gd name="adj" fmla="val 16667"/>
          </a:avLst>
        </a:prstGeom>
        <a:solidFill>
          <a:srgbClr val="FFFFFF"/>
        </a:solidFill>
        <a:ln w="12700">
          <a:solidFill>
            <a:srgbClr val="ED7D31"/>
          </a:solidFill>
          <a:miter lim="800000"/>
          <a:headEnd/>
          <a:tailEnd/>
        </a:ln>
      </xdr:spPr>
      <xdr:txBody>
        <a:bodyPr vertOverflow="clip" wrap="square" lIns="91440" tIns="45720" rIns="91440" bIns="45720" anchor="t" upright="1"/>
        <a:lstStyle/>
        <a:p>
          <a:pPr algn="l" rtl="0">
            <a:defRPr sz="1000"/>
          </a:pPr>
          <a:r>
            <a:rPr lang="en-US" sz="2000" b="0" i="0" u="none" strike="noStrike" baseline="0">
              <a:solidFill>
                <a:srgbClr val="000000"/>
              </a:solidFill>
              <a:latin typeface="Calibri"/>
              <a:cs typeface="Calibri"/>
            </a:rPr>
            <a:t>Primary Need</a:t>
          </a:r>
        </a:p>
      </xdr:txBody>
    </xdr:sp>
    <xdr:clientData/>
  </xdr:twoCellAnchor>
  <xdr:twoCellAnchor>
    <xdr:from>
      <xdr:col>10</xdr:col>
      <xdr:colOff>342900</xdr:colOff>
      <xdr:row>58</xdr:row>
      <xdr:rowOff>57150</xdr:rowOff>
    </xdr:from>
    <xdr:to>
      <xdr:col>13</xdr:col>
      <xdr:colOff>561975</xdr:colOff>
      <xdr:row>63</xdr:row>
      <xdr:rowOff>19050</xdr:rowOff>
    </xdr:to>
    <xdr:sp macro="" textlink="">
      <xdr:nvSpPr>
        <xdr:cNvPr id="62467" name="Rectangle: Rounded Corners 4">
          <a:extLst>
            <a:ext uri="{FF2B5EF4-FFF2-40B4-BE49-F238E27FC236}">
              <a16:creationId xmlns:a16="http://schemas.microsoft.com/office/drawing/2014/main" id="{00000000-0008-0000-0900-000003F40000}"/>
            </a:ext>
          </a:extLst>
        </xdr:cNvPr>
        <xdr:cNvSpPr>
          <a:spLocks noChangeArrowheads="1"/>
        </xdr:cNvSpPr>
      </xdr:nvSpPr>
      <xdr:spPr bwMode="auto">
        <a:xfrm>
          <a:off x="6438900" y="11534775"/>
          <a:ext cx="2047875" cy="914400"/>
        </a:xfrm>
        <a:prstGeom prst="roundRect">
          <a:avLst>
            <a:gd name="adj" fmla="val 16667"/>
          </a:avLst>
        </a:prstGeom>
        <a:gradFill rotWithShape="1">
          <a:gsLst>
            <a:gs pos="0">
              <a:srgbClr val="B0500F"/>
            </a:gs>
            <a:gs pos="48000">
              <a:srgbClr val="EE8137"/>
            </a:gs>
            <a:gs pos="100000">
              <a:srgbClr val="F4B183"/>
            </a:gs>
          </a:gsLst>
          <a:lin ang="16200000" scaled="1"/>
        </a:gra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91440" tIns="45720" rIns="91440" bIns="45720" anchor="t" upright="1"/>
        <a:lstStyle/>
        <a:p>
          <a:pPr algn="l" rtl="0">
            <a:defRPr sz="1000"/>
          </a:pPr>
          <a:r>
            <a:rPr lang="en-US" sz="2000" b="0" i="0" u="none" strike="noStrike" baseline="0">
              <a:solidFill>
                <a:srgbClr val="000000"/>
              </a:solidFill>
              <a:latin typeface="Calibri"/>
              <a:cs typeface="Calibri"/>
            </a:rPr>
            <a:t>Need Statement</a:t>
          </a:r>
        </a:p>
      </xdr:txBody>
    </xdr:sp>
    <xdr:clientData/>
  </xdr:twoCellAnchor>
  <xdr:twoCellAnchor>
    <xdr:from>
      <xdr:col>4</xdr:col>
      <xdr:colOff>28575</xdr:colOff>
      <xdr:row>36</xdr:row>
      <xdr:rowOff>95250</xdr:rowOff>
    </xdr:from>
    <xdr:to>
      <xdr:col>11</xdr:col>
      <xdr:colOff>600075</xdr:colOff>
      <xdr:row>41</xdr:row>
      <xdr:rowOff>95250</xdr:rowOff>
    </xdr:to>
    <xdr:sp macro="" textlink="">
      <xdr:nvSpPr>
        <xdr:cNvPr id="62469" name="Rectangle: Rounded Corners 5">
          <a:extLst>
            <a:ext uri="{FF2B5EF4-FFF2-40B4-BE49-F238E27FC236}">
              <a16:creationId xmlns:a16="http://schemas.microsoft.com/office/drawing/2014/main" id="{00000000-0008-0000-0900-000005F40000}"/>
            </a:ext>
          </a:extLst>
        </xdr:cNvPr>
        <xdr:cNvSpPr>
          <a:spLocks noChangeArrowheads="1"/>
        </xdr:cNvSpPr>
      </xdr:nvSpPr>
      <xdr:spPr bwMode="auto">
        <a:xfrm>
          <a:off x="2466975" y="6953250"/>
          <a:ext cx="4838700" cy="952500"/>
        </a:xfrm>
        <a:prstGeom prst="roundRect">
          <a:avLst>
            <a:gd name="adj" fmla="val 16667"/>
          </a:avLst>
        </a:prstGeom>
        <a:solidFill>
          <a:srgbClr val="A5A5A5"/>
        </a:solidFill>
        <a:ln w="12700">
          <a:solidFill>
            <a:srgbClr val="525252"/>
          </a:solidFill>
          <a:miter lim="800000"/>
          <a:headEnd/>
          <a:tailEnd/>
        </a:ln>
      </xdr:spPr>
      <xdr:txBody>
        <a:bodyPr vertOverflow="clip" wrap="square" lIns="91440" tIns="45720" rIns="91440" bIns="45720" anchor="t" upright="1"/>
        <a:lstStyle/>
        <a:p>
          <a:pPr algn="l" rtl="0">
            <a:defRPr sz="1000"/>
          </a:pPr>
          <a:r>
            <a:rPr lang="en-US" sz="3600" b="0" i="0" u="none" strike="noStrike" baseline="0">
              <a:solidFill>
                <a:srgbClr val="000000"/>
              </a:solidFill>
              <a:latin typeface="Calibri"/>
              <a:cs typeface="Calibri"/>
            </a:rPr>
            <a:t>5 Whys</a:t>
          </a:r>
        </a:p>
      </xdr:txBody>
    </xdr:sp>
    <xdr:clientData/>
  </xdr:twoCellAnchor>
  <xdr:twoCellAnchor>
    <xdr:from>
      <xdr:col>3</xdr:col>
      <xdr:colOff>152400</xdr:colOff>
      <xdr:row>60</xdr:row>
      <xdr:rowOff>85725</xdr:rowOff>
    </xdr:from>
    <xdr:to>
      <xdr:col>9</xdr:col>
      <xdr:colOff>180975</xdr:colOff>
      <xdr:row>65</xdr:row>
      <xdr:rowOff>142875</xdr:rowOff>
    </xdr:to>
    <xdr:sp macro="" textlink="">
      <xdr:nvSpPr>
        <xdr:cNvPr id="62466" name="Rectangle: Rounded Corners 6">
          <a:extLst>
            <a:ext uri="{FF2B5EF4-FFF2-40B4-BE49-F238E27FC236}">
              <a16:creationId xmlns:a16="http://schemas.microsoft.com/office/drawing/2014/main" id="{00000000-0008-0000-0900-000002F40000}"/>
            </a:ext>
          </a:extLst>
        </xdr:cNvPr>
        <xdr:cNvSpPr>
          <a:spLocks noChangeArrowheads="1"/>
        </xdr:cNvSpPr>
      </xdr:nvSpPr>
      <xdr:spPr bwMode="auto">
        <a:xfrm>
          <a:off x="1981200" y="11944350"/>
          <a:ext cx="3686175" cy="1009650"/>
        </a:xfrm>
        <a:prstGeom prst="roundRect">
          <a:avLst>
            <a:gd name="adj" fmla="val 16667"/>
          </a:avLst>
        </a:prstGeom>
        <a:gradFill rotWithShape="1">
          <a:gsLst>
            <a:gs pos="0">
              <a:srgbClr val="B5D5A7"/>
            </a:gs>
            <a:gs pos="50000">
              <a:srgbClr val="AACE99"/>
            </a:gs>
            <a:gs pos="100000">
              <a:srgbClr val="9CCA86"/>
            </a:gs>
          </a:gsLst>
          <a:lin ang="5400000"/>
        </a:gradFill>
        <a:ln w="6350">
          <a:solidFill>
            <a:srgbClr val="70AD47"/>
          </a:solidFill>
          <a:miter lim="800000"/>
          <a:headEnd/>
          <a:tailEnd/>
        </a:ln>
      </xdr:spPr>
      <xdr:txBody>
        <a:bodyPr vertOverflow="clip" wrap="square" lIns="91440" tIns="45720" rIns="91440" bIns="45720" anchor="t" upright="1"/>
        <a:lstStyle/>
        <a:p>
          <a:pPr algn="l" rtl="0">
            <a:defRPr sz="1000"/>
          </a:pPr>
          <a:r>
            <a:rPr lang="en-US" sz="2000" b="1" i="0" u="none" strike="noStrike" baseline="0">
              <a:solidFill>
                <a:srgbClr val="000000"/>
              </a:solidFill>
              <a:latin typeface="Calibri"/>
              <a:cs typeface="Calibri"/>
            </a:rPr>
            <a:t>Desired Outcome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ing\Desktop\CNA%2010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inciple1"/>
      <sheetName val="Principle2"/>
      <sheetName val="Principle3"/>
      <sheetName val="Principle4"/>
      <sheetName val="Principle5"/>
      <sheetName val="Principle6"/>
      <sheetName val="Root Cause Analysis"/>
      <sheetName val="Fishbone Diagram"/>
      <sheetName val="5 Whys"/>
      <sheetName val="Final Summary"/>
      <sheetName val="K-8 AzMERIT AZELLA"/>
      <sheetName val="HS AzMERIT"/>
      <sheetName val="Misc. Data"/>
      <sheetName val="Teachers"/>
      <sheetName val="Indicator List"/>
      <sheetName val="Control1"/>
      <sheetName val="Control2"/>
      <sheetName val="Control3"/>
      <sheetName val="Control4"/>
      <sheetName val="Control5"/>
      <sheetName val="Control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B5">
            <v>1</v>
          </cell>
        </row>
        <row r="7">
          <cell r="B7">
            <v>3</v>
          </cell>
        </row>
        <row r="8">
          <cell r="B8">
            <v>1</v>
          </cell>
        </row>
        <row r="9">
          <cell r="B9">
            <v>4</v>
          </cell>
        </row>
        <row r="11">
          <cell r="B11">
            <v>1</v>
          </cell>
        </row>
        <row r="13">
          <cell r="B13">
            <v>3</v>
          </cell>
        </row>
        <row r="14">
          <cell r="B14">
            <v>1</v>
          </cell>
        </row>
        <row r="15">
          <cell r="B15">
            <v>4</v>
          </cell>
        </row>
        <row r="17">
          <cell r="B17">
            <v>1</v>
          </cell>
        </row>
        <row r="19">
          <cell r="B19">
            <v>4</v>
          </cell>
        </row>
        <row r="20">
          <cell r="B20">
            <v>1</v>
          </cell>
        </row>
        <row r="21">
          <cell r="B21">
            <v>4</v>
          </cell>
        </row>
        <row r="23">
          <cell r="B23">
            <v>1</v>
          </cell>
        </row>
        <row r="25">
          <cell r="B25">
            <v>2</v>
          </cell>
        </row>
        <row r="26">
          <cell r="B26">
            <v>1</v>
          </cell>
        </row>
        <row r="27">
          <cell r="B27">
            <v>3</v>
          </cell>
        </row>
        <row r="29">
          <cell r="B29">
            <v>1</v>
          </cell>
        </row>
        <row r="31">
          <cell r="B31">
            <v>2</v>
          </cell>
        </row>
        <row r="32">
          <cell r="B32">
            <v>1</v>
          </cell>
        </row>
        <row r="33">
          <cell r="B33">
            <v>3</v>
          </cell>
        </row>
        <row r="35">
          <cell r="B35">
            <v>1</v>
          </cell>
        </row>
        <row r="37">
          <cell r="B37">
            <v>0</v>
          </cell>
        </row>
        <row r="38">
          <cell r="B38">
            <v>1</v>
          </cell>
        </row>
        <row r="39">
          <cell r="B39">
            <v>0</v>
          </cell>
        </row>
        <row r="41">
          <cell r="B41">
            <v>1</v>
          </cell>
        </row>
        <row r="44">
          <cell r="B44">
            <v>1</v>
          </cell>
        </row>
        <row r="47">
          <cell r="B47">
            <v>1</v>
          </cell>
        </row>
        <row r="50">
          <cell r="B50">
            <v>1</v>
          </cell>
        </row>
        <row r="53">
          <cell r="B53">
            <v>1</v>
          </cell>
        </row>
        <row r="56">
          <cell r="B56">
            <v>1</v>
          </cell>
        </row>
      </sheetData>
      <sheetData sheetId="2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dot1" displayName="Table1dot1" ref="D1:D6" totalsRowShown="0" headerRowDxfId="105" dataDxfId="104">
  <autoFilter ref="D1:D6" xr:uid="{00000000-0009-0000-0100-000001000000}"/>
  <tableColumns count="1">
    <tableColumn id="1" xr3:uid="{00000000-0010-0000-0000-000001000000}" name="Options" dataDxfId="10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2dot2" displayName="Table2dot2" ref="D9:D16" totalsRowShown="0" headerRowDxfId="77" dataDxfId="76">
  <autoFilter ref="D9:D16" xr:uid="{00000000-0009-0000-0100-00000A000000}"/>
  <tableColumns count="1">
    <tableColumn id="1" xr3:uid="{00000000-0010-0000-0900-000001000000}" name="Options" dataDxfId="7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2dot3" displayName="Table2dot3" ref="D19:D27" totalsRowShown="0" headerRowDxfId="74" dataDxfId="73">
  <autoFilter ref="D19:D27" xr:uid="{00000000-0009-0000-0100-00000B000000}"/>
  <tableColumns count="1">
    <tableColumn id="1" xr3:uid="{00000000-0010-0000-0A00-000001000000}" name="Options" dataDxfId="7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2dot4" displayName="Table2dot4" ref="D30:D45" totalsRowShown="0" headerRowDxfId="71" dataDxfId="70">
  <autoFilter ref="D30:D45" xr:uid="{00000000-0009-0000-0100-00000C000000}"/>
  <tableColumns count="1">
    <tableColumn id="1" xr3:uid="{00000000-0010-0000-0B00-000001000000}" name="Options" dataDxfId="6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2dot5" displayName="Table2dot5" ref="D48:D58" totalsRowShown="0" headerRowDxfId="68" dataDxfId="67">
  <autoFilter ref="D48:D58" xr:uid="{00000000-0009-0000-0100-00000D000000}"/>
  <tableColumns count="1">
    <tableColumn id="1" xr3:uid="{00000000-0010-0000-0C00-000001000000}" name="Options" dataDxfId="6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2dot6" displayName="Table2dot6" ref="D61:D67" totalsRowShown="0" headerRowDxfId="65" dataDxfId="64">
  <autoFilter ref="D61:D67" xr:uid="{00000000-0009-0000-0100-00000E000000}"/>
  <tableColumns count="1">
    <tableColumn id="1" xr3:uid="{00000000-0010-0000-0D00-000001000000}" name="Options" dataDxfId="6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dot7" displayName="Table2dot7" ref="D70:D82" totalsRowShown="0" headerRowDxfId="62" dataDxfId="61">
  <autoFilter ref="D70:D82" xr:uid="{00000000-0009-0000-0100-00000F000000}"/>
  <tableColumns count="1">
    <tableColumn id="1" xr3:uid="{00000000-0010-0000-0E00-000001000000}" name="Options" dataDxfId="6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3dot1" displayName="Table3dot1" ref="D1:D6" totalsRowShown="0" headerRowDxfId="59" dataDxfId="58">
  <autoFilter ref="D1:D6" xr:uid="{00000000-0009-0000-0100-000010000000}"/>
  <tableColumns count="1">
    <tableColumn id="1" xr3:uid="{00000000-0010-0000-0F00-000001000000}" name="Options" dataDxfId="5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3dot2" displayName="Table3dot2" ref="D9:D19" totalsRowShown="0" headerRowDxfId="56" dataDxfId="55">
  <autoFilter ref="D9:D19" xr:uid="{00000000-0009-0000-0100-000011000000}"/>
  <tableColumns count="1">
    <tableColumn id="1" xr3:uid="{00000000-0010-0000-1000-000001000000}" name="Options" dataDxfId="5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3dot3" displayName="Table3dot3" ref="D22:D29" totalsRowShown="0" headerRowDxfId="53" dataDxfId="52">
  <autoFilter ref="D22:D29" xr:uid="{00000000-0009-0000-0100-000012000000}"/>
  <tableColumns count="1">
    <tableColumn id="1" xr3:uid="{00000000-0010-0000-1100-000001000000}" name="Options" dataDxfId="5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3dot4" displayName="Table3dot4" ref="D32:D38" totalsRowShown="0" headerRowDxfId="50" dataDxfId="49">
  <autoFilter ref="D32:D38" xr:uid="{00000000-0009-0000-0100-000013000000}"/>
  <tableColumns count="1">
    <tableColumn id="1" xr3:uid="{00000000-0010-0000-1200-000001000000}" name="Options" dataDxfId="4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dot2" displayName="Table1dot2" ref="D9:D24" totalsRowShown="0" headerRowDxfId="102" dataDxfId="101">
  <autoFilter ref="D9:D24" xr:uid="{00000000-0009-0000-0100-000002000000}"/>
  <tableColumns count="1">
    <tableColumn id="1" xr3:uid="{00000000-0010-0000-0100-000001000000}" name="Options" dataDxfId="10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3dot5" displayName="Table3dot5" ref="D40:D47" totalsRowShown="0" headerRowDxfId="47" dataDxfId="46">
  <autoFilter ref="D40:D47" xr:uid="{00000000-0009-0000-0100-000014000000}"/>
  <tableColumns count="1">
    <tableColumn id="1" xr3:uid="{00000000-0010-0000-1300-000001000000}" name="Options" dataDxfId="4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3dot6" displayName="Table3dot6" ref="D50:D51" totalsRowShown="0" headerRowDxfId="44" dataDxfId="43">
  <autoFilter ref="D50:D51" xr:uid="{00000000-0009-0000-0100-000015000000}"/>
  <tableColumns count="1">
    <tableColumn id="1" xr3:uid="{00000000-0010-0000-1400-000001000000}" name="Options" dataDxfId="4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4dot1" displayName="Table4dot1" ref="D1:D4" totalsRowShown="0" headerRowDxfId="41" dataDxfId="40">
  <autoFilter ref="D1:D4" xr:uid="{00000000-0009-0000-0100-000017000000}"/>
  <tableColumns count="1">
    <tableColumn id="1" xr3:uid="{00000000-0010-0000-1500-000001000000}" name="Options" dataDxfId="3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4dot2" displayName="Table4dot2" ref="D7:D14" totalsRowShown="0" headerRowDxfId="38" dataDxfId="37">
  <autoFilter ref="D7:D14" xr:uid="{00000000-0009-0000-0100-000018000000}"/>
  <tableColumns count="1">
    <tableColumn id="1" xr3:uid="{00000000-0010-0000-1600-000001000000}" name="Options" dataDxfId="3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4dot3" displayName="Table4dot3" ref="D17:D24" totalsRowShown="0" headerRowDxfId="35" dataDxfId="34">
  <autoFilter ref="D17:D24" xr:uid="{00000000-0009-0000-0100-000019000000}"/>
  <tableColumns count="1">
    <tableColumn id="1" xr3:uid="{00000000-0010-0000-1700-000001000000}" name="Options" dataDxfId="3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4dot4" displayName="Table4dot4" ref="D27:D31" totalsRowShown="0" headerRowDxfId="32" dataDxfId="31">
  <autoFilter ref="D27:D31" xr:uid="{00000000-0009-0000-0100-00001A000000}"/>
  <tableColumns count="1">
    <tableColumn id="1" xr3:uid="{00000000-0010-0000-1800-000001000000}" name="Options" dataDxfId="30"/>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4dot6" displayName="Table4dot6" ref="D39:D49" totalsRowShown="0" headerRowDxfId="29" dataDxfId="28">
  <autoFilter ref="D39:D49" xr:uid="{00000000-0009-0000-0100-00001C000000}"/>
  <tableColumns count="1">
    <tableColumn id="1" xr3:uid="{00000000-0010-0000-1900-000001000000}" name="Options" dataDxfId="27"/>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A000000}" name="Table4dot5" displayName="Table4dot5" ref="D34:D36" totalsRowShown="0" headerRowDxfId="26" dataDxfId="25">
  <autoFilter ref="D34:D36" xr:uid="{00000000-0009-0000-0100-000022000000}"/>
  <tableColumns count="1">
    <tableColumn id="1" xr3:uid="{00000000-0010-0000-1A00-000001000000}" name="Options" dataDxfId="24"/>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5dot1" displayName="Table5dot1" ref="D1:D8" totalsRowShown="0" headerRowDxfId="23" dataDxfId="22">
  <autoFilter ref="D1:D8" xr:uid="{00000000-0009-0000-0100-00001D000000}"/>
  <tableColumns count="1">
    <tableColumn id="1" xr3:uid="{00000000-0010-0000-1B00-000001000000}" name="Options" dataDxfId="21"/>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5dot2" displayName="Table5dot2" ref="D11:D17" totalsRowShown="0" headerRowDxfId="20" dataDxfId="19">
  <autoFilter ref="D11:D17" xr:uid="{00000000-0009-0000-0100-00001E000000}"/>
  <tableColumns count="1">
    <tableColumn id="1" xr3:uid="{00000000-0010-0000-1C00-000001000000}" name="Options" dataDxf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dot3" displayName="Table1dot3" ref="D27:D31" totalsRowShown="0" headerRowDxfId="99" dataDxfId="98">
  <autoFilter ref="D27:D31" xr:uid="{00000000-0009-0000-0100-000003000000}"/>
  <tableColumns count="1">
    <tableColumn id="1" xr3:uid="{00000000-0010-0000-0200-000001000000}" name="Options" dataDxfId="9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5dot3" displayName="Table5dot3" ref="D20:D22" totalsRowShown="0" headerRowDxfId="17" dataDxfId="16">
  <autoFilter ref="D20:D22" xr:uid="{00000000-0009-0000-0100-00001F000000}"/>
  <tableColumns count="1">
    <tableColumn id="1" xr3:uid="{00000000-0010-0000-1D00-000001000000}" name="Options" dataDxfId="15"/>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5dot4" displayName="Table5dot4" ref="D25:D31" totalsRowShown="0" headerRowDxfId="14" dataDxfId="13">
  <autoFilter ref="D25:D31" xr:uid="{00000000-0009-0000-0100-000020000000}"/>
  <tableColumns count="1">
    <tableColumn id="1" xr3:uid="{00000000-0010-0000-1E00-000001000000}" name="Options" dataDxfId="12"/>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5dot5" displayName="Table5dot5" ref="D33:D34" totalsRowShown="0" headerRowDxfId="11" dataDxfId="10">
  <autoFilter ref="D33:D34" xr:uid="{00000000-0009-0000-0100-000023000000}"/>
  <tableColumns count="1">
    <tableColumn id="1" xr3:uid="{00000000-0010-0000-1F00-000001000000}" name="Options" dataDxfId="9"/>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0000000}" name="Table6dot1" displayName="Table6dot1" ref="D1:D22" totalsRowShown="0" headerRowDxfId="8" dataDxfId="7">
  <autoFilter ref="D1:D22" xr:uid="{00000000-0009-0000-0100-000016000000}"/>
  <tableColumns count="1">
    <tableColumn id="1" xr3:uid="{00000000-0010-0000-2000-000001000000}" name="Options" dataDxfId="6"/>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6dot2" displayName="Table6dot2" ref="D25:D38" totalsRowShown="0" headerRowDxfId="5" dataDxfId="4">
  <autoFilter ref="D25:D38" xr:uid="{00000000-0009-0000-0100-000024000000}"/>
  <tableColumns count="1">
    <tableColumn id="1" xr3:uid="{00000000-0010-0000-2100-000001000000}" name="Options" dataDxfId="3"/>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6dot3" displayName="Table6dot3" ref="D41:D47" totalsRowShown="0" headerRowDxfId="2" dataDxfId="1">
  <autoFilter ref="D41:D47" xr:uid="{00000000-0009-0000-0100-000025000000}"/>
  <tableColumns count="1">
    <tableColumn id="1" xr3:uid="{00000000-0010-0000-2200-000001000000}" name="Options"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dot4" displayName="Table1dot4" ref="D34:D40" totalsRowShown="0" headerRowDxfId="96" dataDxfId="95" tableBorderDxfId="94">
  <autoFilter ref="D34:D40" xr:uid="{00000000-0009-0000-0100-000004000000}"/>
  <tableColumns count="1">
    <tableColumn id="1" xr3:uid="{00000000-0010-0000-0300-000001000000}" name="Options" dataDxfId="9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dot5" displayName="Table1dot5" ref="D43:D52" totalsRowShown="0" headerRowDxfId="92" dataDxfId="91">
  <autoFilter ref="D43:D52" xr:uid="{00000000-0009-0000-0100-000005000000}"/>
  <tableColumns count="1">
    <tableColumn id="1" xr3:uid="{00000000-0010-0000-0400-000001000000}" name="Options" dataDxfId="9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dot6" displayName="Table1dot6" ref="D55:D59" totalsRowShown="0" headerRowDxfId="89" dataDxfId="88">
  <autoFilter ref="D55:D59" xr:uid="{00000000-0009-0000-0100-000006000000}"/>
  <tableColumns count="1">
    <tableColumn id="1" xr3:uid="{00000000-0010-0000-0500-000001000000}" name="Options" dataDxfId="8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dot7" displayName="Table1dot7" ref="D62:D66" totalsRowShown="0" headerRowDxfId="86" dataDxfId="85">
  <autoFilter ref="D62:D66" xr:uid="{00000000-0009-0000-0100-000007000000}"/>
  <tableColumns count="1">
    <tableColumn id="1" xr3:uid="{00000000-0010-0000-0600-000001000000}" name="Options" dataDxfId="8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1dot8" displayName="Table1dot8" ref="D69:D72" totalsRowShown="0" headerRowDxfId="83" dataDxfId="82">
  <autoFilter ref="D69:D72" xr:uid="{00000000-0009-0000-0100-000008000000}"/>
  <tableColumns count="1">
    <tableColumn id="1" xr3:uid="{00000000-0010-0000-0700-000001000000}" name="Options" dataDxfId="8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2dot1" displayName="Table2dot1" ref="D1:D6" totalsRowShown="0" headerRowDxfId="80" dataDxfId="79">
  <autoFilter ref="D1:D6" xr:uid="{00000000-0009-0000-0100-000009000000}"/>
  <tableColumns count="1">
    <tableColumn id="1" xr3:uid="{00000000-0010-0000-0800-000001000000}" name="Options" dataDxfId="7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 Id="rId5" Type="http://schemas.openxmlformats.org/officeDocument/2006/relationships/table" Target="../tables/table32.xml"/><Relationship Id="rId4" Type="http://schemas.openxmlformats.org/officeDocument/2006/relationships/table" Target="../tables/table3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table" Target="../tables/table3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46.xml"/><Relationship Id="rId299" Type="http://schemas.openxmlformats.org/officeDocument/2006/relationships/ctrlProp" Target="../ctrlProps/ctrlProp528.xml"/><Relationship Id="rId21" Type="http://schemas.openxmlformats.org/officeDocument/2006/relationships/ctrlProp" Target="../ctrlProps/ctrlProp250.xml"/><Relationship Id="rId63" Type="http://schemas.openxmlformats.org/officeDocument/2006/relationships/ctrlProp" Target="../ctrlProps/ctrlProp292.xml"/><Relationship Id="rId159" Type="http://schemas.openxmlformats.org/officeDocument/2006/relationships/ctrlProp" Target="../ctrlProps/ctrlProp388.xml"/><Relationship Id="rId324" Type="http://schemas.openxmlformats.org/officeDocument/2006/relationships/ctrlProp" Target="../ctrlProps/ctrlProp553.xml"/><Relationship Id="rId366" Type="http://schemas.openxmlformats.org/officeDocument/2006/relationships/ctrlProp" Target="../ctrlProps/ctrlProp595.xml"/><Relationship Id="rId170" Type="http://schemas.openxmlformats.org/officeDocument/2006/relationships/ctrlProp" Target="../ctrlProps/ctrlProp399.xml"/><Relationship Id="rId226" Type="http://schemas.openxmlformats.org/officeDocument/2006/relationships/ctrlProp" Target="../ctrlProps/ctrlProp455.xml"/><Relationship Id="rId107" Type="http://schemas.openxmlformats.org/officeDocument/2006/relationships/ctrlProp" Target="../ctrlProps/ctrlProp336.xml"/><Relationship Id="rId268" Type="http://schemas.openxmlformats.org/officeDocument/2006/relationships/ctrlProp" Target="../ctrlProps/ctrlProp497.xml"/><Relationship Id="rId289" Type="http://schemas.openxmlformats.org/officeDocument/2006/relationships/ctrlProp" Target="../ctrlProps/ctrlProp518.xml"/><Relationship Id="rId11" Type="http://schemas.openxmlformats.org/officeDocument/2006/relationships/ctrlProp" Target="../ctrlProps/ctrlProp240.xml"/><Relationship Id="rId32" Type="http://schemas.openxmlformats.org/officeDocument/2006/relationships/ctrlProp" Target="../ctrlProps/ctrlProp261.xml"/><Relationship Id="rId53" Type="http://schemas.openxmlformats.org/officeDocument/2006/relationships/ctrlProp" Target="../ctrlProps/ctrlProp282.xml"/><Relationship Id="rId74" Type="http://schemas.openxmlformats.org/officeDocument/2006/relationships/ctrlProp" Target="../ctrlProps/ctrlProp303.xml"/><Relationship Id="rId128" Type="http://schemas.openxmlformats.org/officeDocument/2006/relationships/ctrlProp" Target="../ctrlProps/ctrlProp357.xml"/><Relationship Id="rId149" Type="http://schemas.openxmlformats.org/officeDocument/2006/relationships/ctrlProp" Target="../ctrlProps/ctrlProp378.xml"/><Relationship Id="rId314" Type="http://schemas.openxmlformats.org/officeDocument/2006/relationships/ctrlProp" Target="../ctrlProps/ctrlProp543.xml"/><Relationship Id="rId335" Type="http://schemas.openxmlformats.org/officeDocument/2006/relationships/ctrlProp" Target="../ctrlProps/ctrlProp564.xml"/><Relationship Id="rId356" Type="http://schemas.openxmlformats.org/officeDocument/2006/relationships/ctrlProp" Target="../ctrlProps/ctrlProp585.xml"/><Relationship Id="rId377" Type="http://schemas.openxmlformats.org/officeDocument/2006/relationships/ctrlProp" Target="../ctrlProps/ctrlProp606.xml"/><Relationship Id="rId5" Type="http://schemas.openxmlformats.org/officeDocument/2006/relationships/ctrlProp" Target="../ctrlProps/ctrlProp234.xml"/><Relationship Id="rId95" Type="http://schemas.openxmlformats.org/officeDocument/2006/relationships/ctrlProp" Target="../ctrlProps/ctrlProp324.xml"/><Relationship Id="rId160" Type="http://schemas.openxmlformats.org/officeDocument/2006/relationships/ctrlProp" Target="../ctrlProps/ctrlProp389.xml"/><Relationship Id="rId181" Type="http://schemas.openxmlformats.org/officeDocument/2006/relationships/ctrlProp" Target="../ctrlProps/ctrlProp410.xml"/><Relationship Id="rId216" Type="http://schemas.openxmlformats.org/officeDocument/2006/relationships/ctrlProp" Target="../ctrlProps/ctrlProp445.xml"/><Relationship Id="rId237" Type="http://schemas.openxmlformats.org/officeDocument/2006/relationships/ctrlProp" Target="../ctrlProps/ctrlProp466.xml"/><Relationship Id="rId258" Type="http://schemas.openxmlformats.org/officeDocument/2006/relationships/ctrlProp" Target="../ctrlProps/ctrlProp487.xml"/><Relationship Id="rId279" Type="http://schemas.openxmlformats.org/officeDocument/2006/relationships/ctrlProp" Target="../ctrlProps/ctrlProp508.xml"/><Relationship Id="rId22" Type="http://schemas.openxmlformats.org/officeDocument/2006/relationships/ctrlProp" Target="../ctrlProps/ctrlProp251.xml"/><Relationship Id="rId43" Type="http://schemas.openxmlformats.org/officeDocument/2006/relationships/ctrlProp" Target="../ctrlProps/ctrlProp272.xml"/><Relationship Id="rId64" Type="http://schemas.openxmlformats.org/officeDocument/2006/relationships/ctrlProp" Target="../ctrlProps/ctrlProp293.xml"/><Relationship Id="rId118" Type="http://schemas.openxmlformats.org/officeDocument/2006/relationships/ctrlProp" Target="../ctrlProps/ctrlProp347.xml"/><Relationship Id="rId139" Type="http://schemas.openxmlformats.org/officeDocument/2006/relationships/ctrlProp" Target="../ctrlProps/ctrlProp368.xml"/><Relationship Id="rId290" Type="http://schemas.openxmlformats.org/officeDocument/2006/relationships/ctrlProp" Target="../ctrlProps/ctrlProp519.xml"/><Relationship Id="rId304" Type="http://schemas.openxmlformats.org/officeDocument/2006/relationships/ctrlProp" Target="../ctrlProps/ctrlProp533.xml"/><Relationship Id="rId325" Type="http://schemas.openxmlformats.org/officeDocument/2006/relationships/ctrlProp" Target="../ctrlProps/ctrlProp554.xml"/><Relationship Id="rId346" Type="http://schemas.openxmlformats.org/officeDocument/2006/relationships/ctrlProp" Target="../ctrlProps/ctrlProp575.xml"/><Relationship Id="rId367" Type="http://schemas.openxmlformats.org/officeDocument/2006/relationships/ctrlProp" Target="../ctrlProps/ctrlProp596.xml"/><Relationship Id="rId388" Type="http://schemas.openxmlformats.org/officeDocument/2006/relationships/ctrlProp" Target="../ctrlProps/ctrlProp617.xml"/><Relationship Id="rId85" Type="http://schemas.openxmlformats.org/officeDocument/2006/relationships/ctrlProp" Target="../ctrlProps/ctrlProp314.xml"/><Relationship Id="rId150" Type="http://schemas.openxmlformats.org/officeDocument/2006/relationships/ctrlProp" Target="../ctrlProps/ctrlProp379.xml"/><Relationship Id="rId171" Type="http://schemas.openxmlformats.org/officeDocument/2006/relationships/ctrlProp" Target="../ctrlProps/ctrlProp400.xml"/><Relationship Id="rId192" Type="http://schemas.openxmlformats.org/officeDocument/2006/relationships/ctrlProp" Target="../ctrlProps/ctrlProp421.xml"/><Relationship Id="rId206" Type="http://schemas.openxmlformats.org/officeDocument/2006/relationships/ctrlProp" Target="../ctrlProps/ctrlProp435.xml"/><Relationship Id="rId227" Type="http://schemas.openxmlformats.org/officeDocument/2006/relationships/ctrlProp" Target="../ctrlProps/ctrlProp456.xml"/><Relationship Id="rId248" Type="http://schemas.openxmlformats.org/officeDocument/2006/relationships/ctrlProp" Target="../ctrlProps/ctrlProp477.xml"/><Relationship Id="rId269" Type="http://schemas.openxmlformats.org/officeDocument/2006/relationships/ctrlProp" Target="../ctrlProps/ctrlProp498.xml"/><Relationship Id="rId12" Type="http://schemas.openxmlformats.org/officeDocument/2006/relationships/ctrlProp" Target="../ctrlProps/ctrlProp241.xml"/><Relationship Id="rId33" Type="http://schemas.openxmlformats.org/officeDocument/2006/relationships/ctrlProp" Target="../ctrlProps/ctrlProp262.xml"/><Relationship Id="rId108" Type="http://schemas.openxmlformats.org/officeDocument/2006/relationships/ctrlProp" Target="../ctrlProps/ctrlProp337.xml"/><Relationship Id="rId129" Type="http://schemas.openxmlformats.org/officeDocument/2006/relationships/ctrlProp" Target="../ctrlProps/ctrlProp358.xml"/><Relationship Id="rId280" Type="http://schemas.openxmlformats.org/officeDocument/2006/relationships/ctrlProp" Target="../ctrlProps/ctrlProp509.xml"/><Relationship Id="rId315" Type="http://schemas.openxmlformats.org/officeDocument/2006/relationships/ctrlProp" Target="../ctrlProps/ctrlProp544.xml"/><Relationship Id="rId336" Type="http://schemas.openxmlformats.org/officeDocument/2006/relationships/ctrlProp" Target="../ctrlProps/ctrlProp565.xml"/><Relationship Id="rId357" Type="http://schemas.openxmlformats.org/officeDocument/2006/relationships/ctrlProp" Target="../ctrlProps/ctrlProp586.xml"/><Relationship Id="rId54" Type="http://schemas.openxmlformats.org/officeDocument/2006/relationships/ctrlProp" Target="../ctrlProps/ctrlProp283.xml"/><Relationship Id="rId75" Type="http://schemas.openxmlformats.org/officeDocument/2006/relationships/ctrlProp" Target="../ctrlProps/ctrlProp304.xml"/><Relationship Id="rId96" Type="http://schemas.openxmlformats.org/officeDocument/2006/relationships/ctrlProp" Target="../ctrlProps/ctrlProp325.xml"/><Relationship Id="rId140" Type="http://schemas.openxmlformats.org/officeDocument/2006/relationships/ctrlProp" Target="../ctrlProps/ctrlProp369.xml"/><Relationship Id="rId161" Type="http://schemas.openxmlformats.org/officeDocument/2006/relationships/ctrlProp" Target="../ctrlProps/ctrlProp390.xml"/><Relationship Id="rId182" Type="http://schemas.openxmlformats.org/officeDocument/2006/relationships/ctrlProp" Target="../ctrlProps/ctrlProp411.xml"/><Relationship Id="rId217" Type="http://schemas.openxmlformats.org/officeDocument/2006/relationships/ctrlProp" Target="../ctrlProps/ctrlProp446.xml"/><Relationship Id="rId378" Type="http://schemas.openxmlformats.org/officeDocument/2006/relationships/ctrlProp" Target="../ctrlProps/ctrlProp607.xml"/><Relationship Id="rId6" Type="http://schemas.openxmlformats.org/officeDocument/2006/relationships/ctrlProp" Target="../ctrlProps/ctrlProp235.xml"/><Relationship Id="rId238" Type="http://schemas.openxmlformats.org/officeDocument/2006/relationships/ctrlProp" Target="../ctrlProps/ctrlProp467.xml"/><Relationship Id="rId259" Type="http://schemas.openxmlformats.org/officeDocument/2006/relationships/ctrlProp" Target="../ctrlProps/ctrlProp488.xml"/><Relationship Id="rId23" Type="http://schemas.openxmlformats.org/officeDocument/2006/relationships/ctrlProp" Target="../ctrlProps/ctrlProp252.xml"/><Relationship Id="rId119" Type="http://schemas.openxmlformats.org/officeDocument/2006/relationships/ctrlProp" Target="../ctrlProps/ctrlProp348.xml"/><Relationship Id="rId270" Type="http://schemas.openxmlformats.org/officeDocument/2006/relationships/ctrlProp" Target="../ctrlProps/ctrlProp499.xml"/><Relationship Id="rId291" Type="http://schemas.openxmlformats.org/officeDocument/2006/relationships/ctrlProp" Target="../ctrlProps/ctrlProp520.xml"/><Relationship Id="rId305" Type="http://schemas.openxmlformats.org/officeDocument/2006/relationships/ctrlProp" Target="../ctrlProps/ctrlProp534.xml"/><Relationship Id="rId326" Type="http://schemas.openxmlformats.org/officeDocument/2006/relationships/ctrlProp" Target="../ctrlProps/ctrlProp555.xml"/><Relationship Id="rId347" Type="http://schemas.openxmlformats.org/officeDocument/2006/relationships/ctrlProp" Target="../ctrlProps/ctrlProp576.xml"/><Relationship Id="rId44" Type="http://schemas.openxmlformats.org/officeDocument/2006/relationships/ctrlProp" Target="../ctrlProps/ctrlProp273.xml"/><Relationship Id="rId65" Type="http://schemas.openxmlformats.org/officeDocument/2006/relationships/ctrlProp" Target="../ctrlProps/ctrlProp294.xml"/><Relationship Id="rId86" Type="http://schemas.openxmlformats.org/officeDocument/2006/relationships/ctrlProp" Target="../ctrlProps/ctrlProp315.xml"/><Relationship Id="rId130" Type="http://schemas.openxmlformats.org/officeDocument/2006/relationships/ctrlProp" Target="../ctrlProps/ctrlProp359.xml"/><Relationship Id="rId151" Type="http://schemas.openxmlformats.org/officeDocument/2006/relationships/ctrlProp" Target="../ctrlProps/ctrlProp380.xml"/><Relationship Id="rId368" Type="http://schemas.openxmlformats.org/officeDocument/2006/relationships/ctrlProp" Target="../ctrlProps/ctrlProp597.xml"/><Relationship Id="rId389" Type="http://schemas.openxmlformats.org/officeDocument/2006/relationships/ctrlProp" Target="../ctrlProps/ctrlProp618.xml"/><Relationship Id="rId172" Type="http://schemas.openxmlformats.org/officeDocument/2006/relationships/ctrlProp" Target="../ctrlProps/ctrlProp401.xml"/><Relationship Id="rId193" Type="http://schemas.openxmlformats.org/officeDocument/2006/relationships/ctrlProp" Target="../ctrlProps/ctrlProp422.xml"/><Relationship Id="rId207" Type="http://schemas.openxmlformats.org/officeDocument/2006/relationships/ctrlProp" Target="../ctrlProps/ctrlProp436.xml"/><Relationship Id="rId228" Type="http://schemas.openxmlformats.org/officeDocument/2006/relationships/ctrlProp" Target="../ctrlProps/ctrlProp457.xml"/><Relationship Id="rId249" Type="http://schemas.openxmlformats.org/officeDocument/2006/relationships/ctrlProp" Target="../ctrlProps/ctrlProp478.xml"/><Relationship Id="rId13" Type="http://schemas.openxmlformats.org/officeDocument/2006/relationships/ctrlProp" Target="../ctrlProps/ctrlProp242.xml"/><Relationship Id="rId109" Type="http://schemas.openxmlformats.org/officeDocument/2006/relationships/ctrlProp" Target="../ctrlProps/ctrlProp338.xml"/><Relationship Id="rId260" Type="http://schemas.openxmlformats.org/officeDocument/2006/relationships/ctrlProp" Target="../ctrlProps/ctrlProp489.xml"/><Relationship Id="rId281" Type="http://schemas.openxmlformats.org/officeDocument/2006/relationships/ctrlProp" Target="../ctrlProps/ctrlProp510.xml"/><Relationship Id="rId316" Type="http://schemas.openxmlformats.org/officeDocument/2006/relationships/ctrlProp" Target="../ctrlProps/ctrlProp545.xml"/><Relationship Id="rId337" Type="http://schemas.openxmlformats.org/officeDocument/2006/relationships/ctrlProp" Target="../ctrlProps/ctrlProp566.xml"/><Relationship Id="rId34" Type="http://schemas.openxmlformats.org/officeDocument/2006/relationships/ctrlProp" Target="../ctrlProps/ctrlProp263.xml"/><Relationship Id="rId55" Type="http://schemas.openxmlformats.org/officeDocument/2006/relationships/ctrlProp" Target="../ctrlProps/ctrlProp284.xml"/><Relationship Id="rId76" Type="http://schemas.openxmlformats.org/officeDocument/2006/relationships/ctrlProp" Target="../ctrlProps/ctrlProp305.xml"/><Relationship Id="rId97" Type="http://schemas.openxmlformats.org/officeDocument/2006/relationships/ctrlProp" Target="../ctrlProps/ctrlProp326.xml"/><Relationship Id="rId120" Type="http://schemas.openxmlformats.org/officeDocument/2006/relationships/ctrlProp" Target="../ctrlProps/ctrlProp349.xml"/><Relationship Id="rId141" Type="http://schemas.openxmlformats.org/officeDocument/2006/relationships/ctrlProp" Target="../ctrlProps/ctrlProp370.xml"/><Relationship Id="rId358" Type="http://schemas.openxmlformats.org/officeDocument/2006/relationships/ctrlProp" Target="../ctrlProps/ctrlProp587.xml"/><Relationship Id="rId379" Type="http://schemas.openxmlformats.org/officeDocument/2006/relationships/ctrlProp" Target="../ctrlProps/ctrlProp608.xml"/><Relationship Id="rId7" Type="http://schemas.openxmlformats.org/officeDocument/2006/relationships/ctrlProp" Target="../ctrlProps/ctrlProp236.xml"/><Relationship Id="rId162" Type="http://schemas.openxmlformats.org/officeDocument/2006/relationships/ctrlProp" Target="../ctrlProps/ctrlProp391.xml"/><Relationship Id="rId183" Type="http://schemas.openxmlformats.org/officeDocument/2006/relationships/ctrlProp" Target="../ctrlProps/ctrlProp412.xml"/><Relationship Id="rId218" Type="http://schemas.openxmlformats.org/officeDocument/2006/relationships/ctrlProp" Target="../ctrlProps/ctrlProp447.xml"/><Relationship Id="rId239" Type="http://schemas.openxmlformats.org/officeDocument/2006/relationships/ctrlProp" Target="../ctrlProps/ctrlProp468.xml"/><Relationship Id="rId390" Type="http://schemas.openxmlformats.org/officeDocument/2006/relationships/ctrlProp" Target="../ctrlProps/ctrlProp619.xml"/><Relationship Id="rId250" Type="http://schemas.openxmlformats.org/officeDocument/2006/relationships/ctrlProp" Target="../ctrlProps/ctrlProp479.xml"/><Relationship Id="rId271" Type="http://schemas.openxmlformats.org/officeDocument/2006/relationships/ctrlProp" Target="../ctrlProps/ctrlProp500.xml"/><Relationship Id="rId292" Type="http://schemas.openxmlformats.org/officeDocument/2006/relationships/ctrlProp" Target="../ctrlProps/ctrlProp521.xml"/><Relationship Id="rId306" Type="http://schemas.openxmlformats.org/officeDocument/2006/relationships/ctrlProp" Target="../ctrlProps/ctrlProp535.xml"/><Relationship Id="rId24" Type="http://schemas.openxmlformats.org/officeDocument/2006/relationships/ctrlProp" Target="../ctrlProps/ctrlProp253.xml"/><Relationship Id="rId45" Type="http://schemas.openxmlformats.org/officeDocument/2006/relationships/ctrlProp" Target="../ctrlProps/ctrlProp274.xml"/><Relationship Id="rId66" Type="http://schemas.openxmlformats.org/officeDocument/2006/relationships/ctrlProp" Target="../ctrlProps/ctrlProp295.xml"/><Relationship Id="rId87" Type="http://schemas.openxmlformats.org/officeDocument/2006/relationships/ctrlProp" Target="../ctrlProps/ctrlProp316.xml"/><Relationship Id="rId110" Type="http://schemas.openxmlformats.org/officeDocument/2006/relationships/ctrlProp" Target="../ctrlProps/ctrlProp339.xml"/><Relationship Id="rId131" Type="http://schemas.openxmlformats.org/officeDocument/2006/relationships/ctrlProp" Target="../ctrlProps/ctrlProp360.xml"/><Relationship Id="rId327" Type="http://schemas.openxmlformats.org/officeDocument/2006/relationships/ctrlProp" Target="../ctrlProps/ctrlProp556.xml"/><Relationship Id="rId348" Type="http://schemas.openxmlformats.org/officeDocument/2006/relationships/ctrlProp" Target="../ctrlProps/ctrlProp577.xml"/><Relationship Id="rId369" Type="http://schemas.openxmlformats.org/officeDocument/2006/relationships/ctrlProp" Target="../ctrlProps/ctrlProp598.xml"/><Relationship Id="rId152" Type="http://schemas.openxmlformats.org/officeDocument/2006/relationships/ctrlProp" Target="../ctrlProps/ctrlProp381.xml"/><Relationship Id="rId173" Type="http://schemas.openxmlformats.org/officeDocument/2006/relationships/ctrlProp" Target="../ctrlProps/ctrlProp402.xml"/><Relationship Id="rId194" Type="http://schemas.openxmlformats.org/officeDocument/2006/relationships/ctrlProp" Target="../ctrlProps/ctrlProp423.xml"/><Relationship Id="rId208" Type="http://schemas.openxmlformats.org/officeDocument/2006/relationships/ctrlProp" Target="../ctrlProps/ctrlProp437.xml"/><Relationship Id="rId229" Type="http://schemas.openxmlformats.org/officeDocument/2006/relationships/ctrlProp" Target="../ctrlProps/ctrlProp458.xml"/><Relationship Id="rId380" Type="http://schemas.openxmlformats.org/officeDocument/2006/relationships/ctrlProp" Target="../ctrlProps/ctrlProp609.xml"/><Relationship Id="rId240" Type="http://schemas.openxmlformats.org/officeDocument/2006/relationships/ctrlProp" Target="../ctrlProps/ctrlProp469.xml"/><Relationship Id="rId261" Type="http://schemas.openxmlformats.org/officeDocument/2006/relationships/ctrlProp" Target="../ctrlProps/ctrlProp490.xml"/><Relationship Id="rId14" Type="http://schemas.openxmlformats.org/officeDocument/2006/relationships/ctrlProp" Target="../ctrlProps/ctrlProp243.xml"/><Relationship Id="rId35" Type="http://schemas.openxmlformats.org/officeDocument/2006/relationships/ctrlProp" Target="../ctrlProps/ctrlProp264.xml"/><Relationship Id="rId56" Type="http://schemas.openxmlformats.org/officeDocument/2006/relationships/ctrlProp" Target="../ctrlProps/ctrlProp285.xml"/><Relationship Id="rId77" Type="http://schemas.openxmlformats.org/officeDocument/2006/relationships/ctrlProp" Target="../ctrlProps/ctrlProp306.xml"/><Relationship Id="rId100" Type="http://schemas.openxmlformats.org/officeDocument/2006/relationships/ctrlProp" Target="../ctrlProps/ctrlProp329.xml"/><Relationship Id="rId282" Type="http://schemas.openxmlformats.org/officeDocument/2006/relationships/ctrlProp" Target="../ctrlProps/ctrlProp511.xml"/><Relationship Id="rId317" Type="http://schemas.openxmlformats.org/officeDocument/2006/relationships/ctrlProp" Target="../ctrlProps/ctrlProp546.xml"/><Relationship Id="rId338" Type="http://schemas.openxmlformats.org/officeDocument/2006/relationships/ctrlProp" Target="../ctrlProps/ctrlProp567.xml"/><Relationship Id="rId359" Type="http://schemas.openxmlformats.org/officeDocument/2006/relationships/ctrlProp" Target="../ctrlProps/ctrlProp588.xml"/><Relationship Id="rId8" Type="http://schemas.openxmlformats.org/officeDocument/2006/relationships/ctrlProp" Target="../ctrlProps/ctrlProp237.xml"/><Relationship Id="rId98" Type="http://schemas.openxmlformats.org/officeDocument/2006/relationships/ctrlProp" Target="../ctrlProps/ctrlProp327.xml"/><Relationship Id="rId121" Type="http://schemas.openxmlformats.org/officeDocument/2006/relationships/ctrlProp" Target="../ctrlProps/ctrlProp350.xml"/><Relationship Id="rId142" Type="http://schemas.openxmlformats.org/officeDocument/2006/relationships/ctrlProp" Target="../ctrlProps/ctrlProp371.xml"/><Relationship Id="rId163" Type="http://schemas.openxmlformats.org/officeDocument/2006/relationships/ctrlProp" Target="../ctrlProps/ctrlProp392.xml"/><Relationship Id="rId184" Type="http://schemas.openxmlformats.org/officeDocument/2006/relationships/ctrlProp" Target="../ctrlProps/ctrlProp413.xml"/><Relationship Id="rId219" Type="http://schemas.openxmlformats.org/officeDocument/2006/relationships/ctrlProp" Target="../ctrlProps/ctrlProp448.xml"/><Relationship Id="rId370" Type="http://schemas.openxmlformats.org/officeDocument/2006/relationships/ctrlProp" Target="../ctrlProps/ctrlProp599.xml"/><Relationship Id="rId391" Type="http://schemas.openxmlformats.org/officeDocument/2006/relationships/ctrlProp" Target="../ctrlProps/ctrlProp620.xml"/><Relationship Id="rId230" Type="http://schemas.openxmlformats.org/officeDocument/2006/relationships/ctrlProp" Target="../ctrlProps/ctrlProp459.xml"/><Relationship Id="rId251" Type="http://schemas.openxmlformats.org/officeDocument/2006/relationships/ctrlProp" Target="../ctrlProps/ctrlProp480.xml"/><Relationship Id="rId25" Type="http://schemas.openxmlformats.org/officeDocument/2006/relationships/ctrlProp" Target="../ctrlProps/ctrlProp254.xml"/><Relationship Id="rId46" Type="http://schemas.openxmlformats.org/officeDocument/2006/relationships/ctrlProp" Target="../ctrlProps/ctrlProp275.xml"/><Relationship Id="rId67" Type="http://schemas.openxmlformats.org/officeDocument/2006/relationships/ctrlProp" Target="../ctrlProps/ctrlProp296.xml"/><Relationship Id="rId272" Type="http://schemas.openxmlformats.org/officeDocument/2006/relationships/ctrlProp" Target="../ctrlProps/ctrlProp501.xml"/><Relationship Id="rId293" Type="http://schemas.openxmlformats.org/officeDocument/2006/relationships/ctrlProp" Target="../ctrlProps/ctrlProp522.xml"/><Relationship Id="rId307" Type="http://schemas.openxmlformats.org/officeDocument/2006/relationships/ctrlProp" Target="../ctrlProps/ctrlProp536.xml"/><Relationship Id="rId328" Type="http://schemas.openxmlformats.org/officeDocument/2006/relationships/ctrlProp" Target="../ctrlProps/ctrlProp557.xml"/><Relationship Id="rId349" Type="http://schemas.openxmlformats.org/officeDocument/2006/relationships/ctrlProp" Target="../ctrlProps/ctrlProp578.xml"/><Relationship Id="rId88" Type="http://schemas.openxmlformats.org/officeDocument/2006/relationships/ctrlProp" Target="../ctrlProps/ctrlProp317.xml"/><Relationship Id="rId111" Type="http://schemas.openxmlformats.org/officeDocument/2006/relationships/ctrlProp" Target="../ctrlProps/ctrlProp340.xml"/><Relationship Id="rId132" Type="http://schemas.openxmlformats.org/officeDocument/2006/relationships/ctrlProp" Target="../ctrlProps/ctrlProp361.xml"/><Relationship Id="rId153" Type="http://schemas.openxmlformats.org/officeDocument/2006/relationships/ctrlProp" Target="../ctrlProps/ctrlProp382.xml"/><Relationship Id="rId174" Type="http://schemas.openxmlformats.org/officeDocument/2006/relationships/ctrlProp" Target="../ctrlProps/ctrlProp403.xml"/><Relationship Id="rId195" Type="http://schemas.openxmlformats.org/officeDocument/2006/relationships/ctrlProp" Target="../ctrlProps/ctrlProp424.xml"/><Relationship Id="rId209" Type="http://schemas.openxmlformats.org/officeDocument/2006/relationships/ctrlProp" Target="../ctrlProps/ctrlProp438.xml"/><Relationship Id="rId360" Type="http://schemas.openxmlformats.org/officeDocument/2006/relationships/ctrlProp" Target="../ctrlProps/ctrlProp589.xml"/><Relationship Id="rId381" Type="http://schemas.openxmlformats.org/officeDocument/2006/relationships/ctrlProp" Target="../ctrlProps/ctrlProp610.xml"/><Relationship Id="rId220" Type="http://schemas.openxmlformats.org/officeDocument/2006/relationships/ctrlProp" Target="../ctrlProps/ctrlProp449.xml"/><Relationship Id="rId241" Type="http://schemas.openxmlformats.org/officeDocument/2006/relationships/ctrlProp" Target="../ctrlProps/ctrlProp470.xml"/><Relationship Id="rId15" Type="http://schemas.openxmlformats.org/officeDocument/2006/relationships/ctrlProp" Target="../ctrlProps/ctrlProp244.xml"/><Relationship Id="rId36" Type="http://schemas.openxmlformats.org/officeDocument/2006/relationships/ctrlProp" Target="../ctrlProps/ctrlProp265.xml"/><Relationship Id="rId57" Type="http://schemas.openxmlformats.org/officeDocument/2006/relationships/ctrlProp" Target="../ctrlProps/ctrlProp286.xml"/><Relationship Id="rId262" Type="http://schemas.openxmlformats.org/officeDocument/2006/relationships/ctrlProp" Target="../ctrlProps/ctrlProp491.xml"/><Relationship Id="rId283" Type="http://schemas.openxmlformats.org/officeDocument/2006/relationships/ctrlProp" Target="../ctrlProps/ctrlProp512.xml"/><Relationship Id="rId318" Type="http://schemas.openxmlformats.org/officeDocument/2006/relationships/ctrlProp" Target="../ctrlProps/ctrlProp547.xml"/><Relationship Id="rId339" Type="http://schemas.openxmlformats.org/officeDocument/2006/relationships/ctrlProp" Target="../ctrlProps/ctrlProp568.xml"/><Relationship Id="rId78" Type="http://schemas.openxmlformats.org/officeDocument/2006/relationships/ctrlProp" Target="../ctrlProps/ctrlProp307.xml"/><Relationship Id="rId99" Type="http://schemas.openxmlformats.org/officeDocument/2006/relationships/ctrlProp" Target="../ctrlProps/ctrlProp328.xml"/><Relationship Id="rId101" Type="http://schemas.openxmlformats.org/officeDocument/2006/relationships/ctrlProp" Target="../ctrlProps/ctrlProp330.xml"/><Relationship Id="rId122" Type="http://schemas.openxmlformats.org/officeDocument/2006/relationships/ctrlProp" Target="../ctrlProps/ctrlProp351.xml"/><Relationship Id="rId143" Type="http://schemas.openxmlformats.org/officeDocument/2006/relationships/ctrlProp" Target="../ctrlProps/ctrlProp372.xml"/><Relationship Id="rId164" Type="http://schemas.openxmlformats.org/officeDocument/2006/relationships/ctrlProp" Target="../ctrlProps/ctrlProp393.xml"/><Relationship Id="rId185" Type="http://schemas.openxmlformats.org/officeDocument/2006/relationships/ctrlProp" Target="../ctrlProps/ctrlProp414.xml"/><Relationship Id="rId350" Type="http://schemas.openxmlformats.org/officeDocument/2006/relationships/ctrlProp" Target="../ctrlProps/ctrlProp579.xml"/><Relationship Id="rId371" Type="http://schemas.openxmlformats.org/officeDocument/2006/relationships/ctrlProp" Target="../ctrlProps/ctrlProp600.xml"/><Relationship Id="rId9" Type="http://schemas.openxmlformats.org/officeDocument/2006/relationships/ctrlProp" Target="../ctrlProps/ctrlProp238.xml"/><Relationship Id="rId210" Type="http://schemas.openxmlformats.org/officeDocument/2006/relationships/ctrlProp" Target="../ctrlProps/ctrlProp439.xml"/><Relationship Id="rId392" Type="http://schemas.openxmlformats.org/officeDocument/2006/relationships/ctrlProp" Target="../ctrlProps/ctrlProp621.xml"/><Relationship Id="rId26" Type="http://schemas.openxmlformats.org/officeDocument/2006/relationships/ctrlProp" Target="../ctrlProps/ctrlProp255.xml"/><Relationship Id="rId231" Type="http://schemas.openxmlformats.org/officeDocument/2006/relationships/ctrlProp" Target="../ctrlProps/ctrlProp460.xml"/><Relationship Id="rId252" Type="http://schemas.openxmlformats.org/officeDocument/2006/relationships/ctrlProp" Target="../ctrlProps/ctrlProp481.xml"/><Relationship Id="rId273" Type="http://schemas.openxmlformats.org/officeDocument/2006/relationships/ctrlProp" Target="../ctrlProps/ctrlProp502.xml"/><Relationship Id="rId294" Type="http://schemas.openxmlformats.org/officeDocument/2006/relationships/ctrlProp" Target="../ctrlProps/ctrlProp523.xml"/><Relationship Id="rId308" Type="http://schemas.openxmlformats.org/officeDocument/2006/relationships/ctrlProp" Target="../ctrlProps/ctrlProp537.xml"/><Relationship Id="rId329" Type="http://schemas.openxmlformats.org/officeDocument/2006/relationships/ctrlProp" Target="../ctrlProps/ctrlProp558.xml"/><Relationship Id="rId47" Type="http://schemas.openxmlformats.org/officeDocument/2006/relationships/ctrlProp" Target="../ctrlProps/ctrlProp276.xml"/><Relationship Id="rId68" Type="http://schemas.openxmlformats.org/officeDocument/2006/relationships/ctrlProp" Target="../ctrlProps/ctrlProp297.xml"/><Relationship Id="rId89" Type="http://schemas.openxmlformats.org/officeDocument/2006/relationships/ctrlProp" Target="../ctrlProps/ctrlProp318.xml"/><Relationship Id="rId112" Type="http://schemas.openxmlformats.org/officeDocument/2006/relationships/ctrlProp" Target="../ctrlProps/ctrlProp341.xml"/><Relationship Id="rId133" Type="http://schemas.openxmlformats.org/officeDocument/2006/relationships/ctrlProp" Target="../ctrlProps/ctrlProp362.xml"/><Relationship Id="rId154" Type="http://schemas.openxmlformats.org/officeDocument/2006/relationships/ctrlProp" Target="../ctrlProps/ctrlProp383.xml"/><Relationship Id="rId175" Type="http://schemas.openxmlformats.org/officeDocument/2006/relationships/ctrlProp" Target="../ctrlProps/ctrlProp404.xml"/><Relationship Id="rId340" Type="http://schemas.openxmlformats.org/officeDocument/2006/relationships/ctrlProp" Target="../ctrlProps/ctrlProp569.xml"/><Relationship Id="rId361" Type="http://schemas.openxmlformats.org/officeDocument/2006/relationships/ctrlProp" Target="../ctrlProps/ctrlProp590.xml"/><Relationship Id="rId196" Type="http://schemas.openxmlformats.org/officeDocument/2006/relationships/ctrlProp" Target="../ctrlProps/ctrlProp425.xml"/><Relationship Id="rId200" Type="http://schemas.openxmlformats.org/officeDocument/2006/relationships/ctrlProp" Target="../ctrlProps/ctrlProp429.xml"/><Relationship Id="rId382" Type="http://schemas.openxmlformats.org/officeDocument/2006/relationships/ctrlProp" Target="../ctrlProps/ctrlProp611.xml"/><Relationship Id="rId16" Type="http://schemas.openxmlformats.org/officeDocument/2006/relationships/ctrlProp" Target="../ctrlProps/ctrlProp245.xml"/><Relationship Id="rId221" Type="http://schemas.openxmlformats.org/officeDocument/2006/relationships/ctrlProp" Target="../ctrlProps/ctrlProp450.xml"/><Relationship Id="rId242" Type="http://schemas.openxmlformats.org/officeDocument/2006/relationships/ctrlProp" Target="../ctrlProps/ctrlProp471.xml"/><Relationship Id="rId263" Type="http://schemas.openxmlformats.org/officeDocument/2006/relationships/ctrlProp" Target="../ctrlProps/ctrlProp492.xml"/><Relationship Id="rId284" Type="http://schemas.openxmlformats.org/officeDocument/2006/relationships/ctrlProp" Target="../ctrlProps/ctrlProp513.xml"/><Relationship Id="rId319" Type="http://schemas.openxmlformats.org/officeDocument/2006/relationships/ctrlProp" Target="../ctrlProps/ctrlProp548.xml"/><Relationship Id="rId37" Type="http://schemas.openxmlformats.org/officeDocument/2006/relationships/ctrlProp" Target="../ctrlProps/ctrlProp266.xml"/><Relationship Id="rId58" Type="http://schemas.openxmlformats.org/officeDocument/2006/relationships/ctrlProp" Target="../ctrlProps/ctrlProp287.xml"/><Relationship Id="rId79" Type="http://schemas.openxmlformats.org/officeDocument/2006/relationships/ctrlProp" Target="../ctrlProps/ctrlProp308.xml"/><Relationship Id="rId102" Type="http://schemas.openxmlformats.org/officeDocument/2006/relationships/ctrlProp" Target="../ctrlProps/ctrlProp331.xml"/><Relationship Id="rId123" Type="http://schemas.openxmlformats.org/officeDocument/2006/relationships/ctrlProp" Target="../ctrlProps/ctrlProp352.xml"/><Relationship Id="rId144" Type="http://schemas.openxmlformats.org/officeDocument/2006/relationships/ctrlProp" Target="../ctrlProps/ctrlProp373.xml"/><Relationship Id="rId330" Type="http://schemas.openxmlformats.org/officeDocument/2006/relationships/ctrlProp" Target="../ctrlProps/ctrlProp559.xml"/><Relationship Id="rId90" Type="http://schemas.openxmlformats.org/officeDocument/2006/relationships/ctrlProp" Target="../ctrlProps/ctrlProp319.xml"/><Relationship Id="rId165" Type="http://schemas.openxmlformats.org/officeDocument/2006/relationships/ctrlProp" Target="../ctrlProps/ctrlProp394.xml"/><Relationship Id="rId186" Type="http://schemas.openxmlformats.org/officeDocument/2006/relationships/ctrlProp" Target="../ctrlProps/ctrlProp415.xml"/><Relationship Id="rId351" Type="http://schemas.openxmlformats.org/officeDocument/2006/relationships/ctrlProp" Target="../ctrlProps/ctrlProp580.xml"/><Relationship Id="rId372" Type="http://schemas.openxmlformats.org/officeDocument/2006/relationships/ctrlProp" Target="../ctrlProps/ctrlProp601.xml"/><Relationship Id="rId393" Type="http://schemas.openxmlformats.org/officeDocument/2006/relationships/ctrlProp" Target="../ctrlProps/ctrlProp622.xml"/><Relationship Id="rId211" Type="http://schemas.openxmlformats.org/officeDocument/2006/relationships/ctrlProp" Target="../ctrlProps/ctrlProp440.xml"/><Relationship Id="rId232" Type="http://schemas.openxmlformats.org/officeDocument/2006/relationships/ctrlProp" Target="../ctrlProps/ctrlProp461.xml"/><Relationship Id="rId253" Type="http://schemas.openxmlformats.org/officeDocument/2006/relationships/ctrlProp" Target="../ctrlProps/ctrlProp482.xml"/><Relationship Id="rId274" Type="http://schemas.openxmlformats.org/officeDocument/2006/relationships/ctrlProp" Target="../ctrlProps/ctrlProp503.xml"/><Relationship Id="rId295" Type="http://schemas.openxmlformats.org/officeDocument/2006/relationships/ctrlProp" Target="../ctrlProps/ctrlProp524.xml"/><Relationship Id="rId309" Type="http://schemas.openxmlformats.org/officeDocument/2006/relationships/ctrlProp" Target="../ctrlProps/ctrlProp538.xml"/><Relationship Id="rId27" Type="http://schemas.openxmlformats.org/officeDocument/2006/relationships/ctrlProp" Target="../ctrlProps/ctrlProp256.xml"/><Relationship Id="rId48" Type="http://schemas.openxmlformats.org/officeDocument/2006/relationships/ctrlProp" Target="../ctrlProps/ctrlProp277.xml"/><Relationship Id="rId69" Type="http://schemas.openxmlformats.org/officeDocument/2006/relationships/ctrlProp" Target="../ctrlProps/ctrlProp298.xml"/><Relationship Id="rId113" Type="http://schemas.openxmlformats.org/officeDocument/2006/relationships/ctrlProp" Target="../ctrlProps/ctrlProp342.xml"/><Relationship Id="rId134" Type="http://schemas.openxmlformats.org/officeDocument/2006/relationships/ctrlProp" Target="../ctrlProps/ctrlProp363.xml"/><Relationship Id="rId320" Type="http://schemas.openxmlformats.org/officeDocument/2006/relationships/ctrlProp" Target="../ctrlProps/ctrlProp549.xml"/><Relationship Id="rId80" Type="http://schemas.openxmlformats.org/officeDocument/2006/relationships/ctrlProp" Target="../ctrlProps/ctrlProp309.xml"/><Relationship Id="rId155" Type="http://schemas.openxmlformats.org/officeDocument/2006/relationships/ctrlProp" Target="../ctrlProps/ctrlProp384.xml"/><Relationship Id="rId176" Type="http://schemas.openxmlformats.org/officeDocument/2006/relationships/ctrlProp" Target="../ctrlProps/ctrlProp405.xml"/><Relationship Id="rId197" Type="http://schemas.openxmlformats.org/officeDocument/2006/relationships/ctrlProp" Target="../ctrlProps/ctrlProp426.xml"/><Relationship Id="rId341" Type="http://schemas.openxmlformats.org/officeDocument/2006/relationships/ctrlProp" Target="../ctrlProps/ctrlProp570.xml"/><Relationship Id="rId362" Type="http://schemas.openxmlformats.org/officeDocument/2006/relationships/ctrlProp" Target="../ctrlProps/ctrlProp591.xml"/><Relationship Id="rId383" Type="http://schemas.openxmlformats.org/officeDocument/2006/relationships/ctrlProp" Target="../ctrlProps/ctrlProp612.xml"/><Relationship Id="rId201" Type="http://schemas.openxmlformats.org/officeDocument/2006/relationships/ctrlProp" Target="../ctrlProps/ctrlProp430.xml"/><Relationship Id="rId222" Type="http://schemas.openxmlformats.org/officeDocument/2006/relationships/ctrlProp" Target="../ctrlProps/ctrlProp451.xml"/><Relationship Id="rId243" Type="http://schemas.openxmlformats.org/officeDocument/2006/relationships/ctrlProp" Target="../ctrlProps/ctrlProp472.xml"/><Relationship Id="rId264" Type="http://schemas.openxmlformats.org/officeDocument/2006/relationships/ctrlProp" Target="../ctrlProps/ctrlProp493.xml"/><Relationship Id="rId285" Type="http://schemas.openxmlformats.org/officeDocument/2006/relationships/ctrlProp" Target="../ctrlProps/ctrlProp514.xml"/><Relationship Id="rId17" Type="http://schemas.openxmlformats.org/officeDocument/2006/relationships/ctrlProp" Target="../ctrlProps/ctrlProp246.xml"/><Relationship Id="rId38" Type="http://schemas.openxmlformats.org/officeDocument/2006/relationships/ctrlProp" Target="../ctrlProps/ctrlProp267.xml"/><Relationship Id="rId59" Type="http://schemas.openxmlformats.org/officeDocument/2006/relationships/ctrlProp" Target="../ctrlProps/ctrlProp288.xml"/><Relationship Id="rId103" Type="http://schemas.openxmlformats.org/officeDocument/2006/relationships/ctrlProp" Target="../ctrlProps/ctrlProp332.xml"/><Relationship Id="rId124" Type="http://schemas.openxmlformats.org/officeDocument/2006/relationships/ctrlProp" Target="../ctrlProps/ctrlProp353.xml"/><Relationship Id="rId310" Type="http://schemas.openxmlformats.org/officeDocument/2006/relationships/ctrlProp" Target="../ctrlProps/ctrlProp539.xml"/><Relationship Id="rId70" Type="http://schemas.openxmlformats.org/officeDocument/2006/relationships/ctrlProp" Target="../ctrlProps/ctrlProp299.xml"/><Relationship Id="rId91" Type="http://schemas.openxmlformats.org/officeDocument/2006/relationships/ctrlProp" Target="../ctrlProps/ctrlProp320.xml"/><Relationship Id="rId145" Type="http://schemas.openxmlformats.org/officeDocument/2006/relationships/ctrlProp" Target="../ctrlProps/ctrlProp374.xml"/><Relationship Id="rId166" Type="http://schemas.openxmlformats.org/officeDocument/2006/relationships/ctrlProp" Target="../ctrlProps/ctrlProp395.xml"/><Relationship Id="rId187" Type="http://schemas.openxmlformats.org/officeDocument/2006/relationships/ctrlProp" Target="../ctrlProps/ctrlProp416.xml"/><Relationship Id="rId331" Type="http://schemas.openxmlformats.org/officeDocument/2006/relationships/ctrlProp" Target="../ctrlProps/ctrlProp560.xml"/><Relationship Id="rId352" Type="http://schemas.openxmlformats.org/officeDocument/2006/relationships/ctrlProp" Target="../ctrlProps/ctrlProp581.xml"/><Relationship Id="rId373" Type="http://schemas.openxmlformats.org/officeDocument/2006/relationships/ctrlProp" Target="../ctrlProps/ctrlProp602.xml"/><Relationship Id="rId394" Type="http://schemas.openxmlformats.org/officeDocument/2006/relationships/ctrlProp" Target="../ctrlProps/ctrlProp623.xml"/><Relationship Id="rId1" Type="http://schemas.openxmlformats.org/officeDocument/2006/relationships/printerSettings" Target="../printerSettings/printerSettings3.bin"/><Relationship Id="rId212" Type="http://schemas.openxmlformats.org/officeDocument/2006/relationships/ctrlProp" Target="../ctrlProps/ctrlProp441.xml"/><Relationship Id="rId233" Type="http://schemas.openxmlformats.org/officeDocument/2006/relationships/ctrlProp" Target="../ctrlProps/ctrlProp462.xml"/><Relationship Id="rId254" Type="http://schemas.openxmlformats.org/officeDocument/2006/relationships/ctrlProp" Target="../ctrlProps/ctrlProp483.xml"/><Relationship Id="rId28" Type="http://schemas.openxmlformats.org/officeDocument/2006/relationships/ctrlProp" Target="../ctrlProps/ctrlProp257.xml"/><Relationship Id="rId49" Type="http://schemas.openxmlformats.org/officeDocument/2006/relationships/ctrlProp" Target="../ctrlProps/ctrlProp278.xml"/><Relationship Id="rId114" Type="http://schemas.openxmlformats.org/officeDocument/2006/relationships/ctrlProp" Target="../ctrlProps/ctrlProp343.xml"/><Relationship Id="rId275" Type="http://schemas.openxmlformats.org/officeDocument/2006/relationships/ctrlProp" Target="../ctrlProps/ctrlProp504.xml"/><Relationship Id="rId296" Type="http://schemas.openxmlformats.org/officeDocument/2006/relationships/ctrlProp" Target="../ctrlProps/ctrlProp525.xml"/><Relationship Id="rId300" Type="http://schemas.openxmlformats.org/officeDocument/2006/relationships/ctrlProp" Target="../ctrlProps/ctrlProp529.xml"/><Relationship Id="rId60" Type="http://schemas.openxmlformats.org/officeDocument/2006/relationships/ctrlProp" Target="../ctrlProps/ctrlProp289.xml"/><Relationship Id="rId81" Type="http://schemas.openxmlformats.org/officeDocument/2006/relationships/ctrlProp" Target="../ctrlProps/ctrlProp310.xml"/><Relationship Id="rId135" Type="http://schemas.openxmlformats.org/officeDocument/2006/relationships/ctrlProp" Target="../ctrlProps/ctrlProp364.xml"/><Relationship Id="rId156" Type="http://schemas.openxmlformats.org/officeDocument/2006/relationships/ctrlProp" Target="../ctrlProps/ctrlProp385.xml"/><Relationship Id="rId177" Type="http://schemas.openxmlformats.org/officeDocument/2006/relationships/ctrlProp" Target="../ctrlProps/ctrlProp406.xml"/><Relationship Id="rId198" Type="http://schemas.openxmlformats.org/officeDocument/2006/relationships/ctrlProp" Target="../ctrlProps/ctrlProp427.xml"/><Relationship Id="rId321" Type="http://schemas.openxmlformats.org/officeDocument/2006/relationships/ctrlProp" Target="../ctrlProps/ctrlProp550.xml"/><Relationship Id="rId342" Type="http://schemas.openxmlformats.org/officeDocument/2006/relationships/ctrlProp" Target="../ctrlProps/ctrlProp571.xml"/><Relationship Id="rId363" Type="http://schemas.openxmlformats.org/officeDocument/2006/relationships/ctrlProp" Target="../ctrlProps/ctrlProp592.xml"/><Relationship Id="rId384" Type="http://schemas.openxmlformats.org/officeDocument/2006/relationships/ctrlProp" Target="../ctrlProps/ctrlProp613.xml"/><Relationship Id="rId202" Type="http://schemas.openxmlformats.org/officeDocument/2006/relationships/ctrlProp" Target="../ctrlProps/ctrlProp431.xml"/><Relationship Id="rId223" Type="http://schemas.openxmlformats.org/officeDocument/2006/relationships/ctrlProp" Target="../ctrlProps/ctrlProp452.xml"/><Relationship Id="rId244" Type="http://schemas.openxmlformats.org/officeDocument/2006/relationships/ctrlProp" Target="../ctrlProps/ctrlProp473.xml"/><Relationship Id="rId18" Type="http://schemas.openxmlformats.org/officeDocument/2006/relationships/ctrlProp" Target="../ctrlProps/ctrlProp247.xml"/><Relationship Id="rId39" Type="http://schemas.openxmlformats.org/officeDocument/2006/relationships/ctrlProp" Target="../ctrlProps/ctrlProp268.xml"/><Relationship Id="rId265" Type="http://schemas.openxmlformats.org/officeDocument/2006/relationships/ctrlProp" Target="../ctrlProps/ctrlProp494.xml"/><Relationship Id="rId286" Type="http://schemas.openxmlformats.org/officeDocument/2006/relationships/ctrlProp" Target="../ctrlProps/ctrlProp515.xml"/><Relationship Id="rId50" Type="http://schemas.openxmlformats.org/officeDocument/2006/relationships/ctrlProp" Target="../ctrlProps/ctrlProp279.xml"/><Relationship Id="rId104" Type="http://schemas.openxmlformats.org/officeDocument/2006/relationships/ctrlProp" Target="../ctrlProps/ctrlProp333.xml"/><Relationship Id="rId125" Type="http://schemas.openxmlformats.org/officeDocument/2006/relationships/ctrlProp" Target="../ctrlProps/ctrlProp354.xml"/><Relationship Id="rId146" Type="http://schemas.openxmlformats.org/officeDocument/2006/relationships/ctrlProp" Target="../ctrlProps/ctrlProp375.xml"/><Relationship Id="rId167" Type="http://schemas.openxmlformats.org/officeDocument/2006/relationships/ctrlProp" Target="../ctrlProps/ctrlProp396.xml"/><Relationship Id="rId188" Type="http://schemas.openxmlformats.org/officeDocument/2006/relationships/ctrlProp" Target="../ctrlProps/ctrlProp417.xml"/><Relationship Id="rId311" Type="http://schemas.openxmlformats.org/officeDocument/2006/relationships/ctrlProp" Target="../ctrlProps/ctrlProp540.xml"/><Relationship Id="rId332" Type="http://schemas.openxmlformats.org/officeDocument/2006/relationships/ctrlProp" Target="../ctrlProps/ctrlProp561.xml"/><Relationship Id="rId353" Type="http://schemas.openxmlformats.org/officeDocument/2006/relationships/ctrlProp" Target="../ctrlProps/ctrlProp582.xml"/><Relationship Id="rId374" Type="http://schemas.openxmlformats.org/officeDocument/2006/relationships/ctrlProp" Target="../ctrlProps/ctrlProp603.xml"/><Relationship Id="rId395" Type="http://schemas.openxmlformats.org/officeDocument/2006/relationships/ctrlProp" Target="../ctrlProps/ctrlProp624.xml"/><Relationship Id="rId71" Type="http://schemas.openxmlformats.org/officeDocument/2006/relationships/ctrlProp" Target="../ctrlProps/ctrlProp300.xml"/><Relationship Id="rId92" Type="http://schemas.openxmlformats.org/officeDocument/2006/relationships/ctrlProp" Target="../ctrlProps/ctrlProp321.xml"/><Relationship Id="rId213" Type="http://schemas.openxmlformats.org/officeDocument/2006/relationships/ctrlProp" Target="../ctrlProps/ctrlProp442.xml"/><Relationship Id="rId234" Type="http://schemas.openxmlformats.org/officeDocument/2006/relationships/ctrlProp" Target="../ctrlProps/ctrlProp463.xml"/><Relationship Id="rId2" Type="http://schemas.openxmlformats.org/officeDocument/2006/relationships/drawing" Target="../drawings/drawing3.xml"/><Relationship Id="rId29" Type="http://schemas.openxmlformats.org/officeDocument/2006/relationships/ctrlProp" Target="../ctrlProps/ctrlProp258.xml"/><Relationship Id="rId255" Type="http://schemas.openxmlformats.org/officeDocument/2006/relationships/ctrlProp" Target="../ctrlProps/ctrlProp484.xml"/><Relationship Id="rId276" Type="http://schemas.openxmlformats.org/officeDocument/2006/relationships/ctrlProp" Target="../ctrlProps/ctrlProp505.xml"/><Relationship Id="rId297" Type="http://schemas.openxmlformats.org/officeDocument/2006/relationships/ctrlProp" Target="../ctrlProps/ctrlProp526.xml"/><Relationship Id="rId40" Type="http://schemas.openxmlformats.org/officeDocument/2006/relationships/ctrlProp" Target="../ctrlProps/ctrlProp269.xml"/><Relationship Id="rId115" Type="http://schemas.openxmlformats.org/officeDocument/2006/relationships/ctrlProp" Target="../ctrlProps/ctrlProp344.xml"/><Relationship Id="rId136" Type="http://schemas.openxmlformats.org/officeDocument/2006/relationships/ctrlProp" Target="../ctrlProps/ctrlProp365.xml"/><Relationship Id="rId157" Type="http://schemas.openxmlformats.org/officeDocument/2006/relationships/ctrlProp" Target="../ctrlProps/ctrlProp386.xml"/><Relationship Id="rId178" Type="http://schemas.openxmlformats.org/officeDocument/2006/relationships/ctrlProp" Target="../ctrlProps/ctrlProp407.xml"/><Relationship Id="rId301" Type="http://schemas.openxmlformats.org/officeDocument/2006/relationships/ctrlProp" Target="../ctrlProps/ctrlProp530.xml"/><Relationship Id="rId322" Type="http://schemas.openxmlformats.org/officeDocument/2006/relationships/ctrlProp" Target="../ctrlProps/ctrlProp551.xml"/><Relationship Id="rId343" Type="http://schemas.openxmlformats.org/officeDocument/2006/relationships/ctrlProp" Target="../ctrlProps/ctrlProp572.xml"/><Relationship Id="rId364" Type="http://schemas.openxmlformats.org/officeDocument/2006/relationships/ctrlProp" Target="../ctrlProps/ctrlProp593.xml"/><Relationship Id="rId61" Type="http://schemas.openxmlformats.org/officeDocument/2006/relationships/ctrlProp" Target="../ctrlProps/ctrlProp290.xml"/><Relationship Id="rId82" Type="http://schemas.openxmlformats.org/officeDocument/2006/relationships/ctrlProp" Target="../ctrlProps/ctrlProp311.xml"/><Relationship Id="rId199" Type="http://schemas.openxmlformats.org/officeDocument/2006/relationships/ctrlProp" Target="../ctrlProps/ctrlProp428.xml"/><Relationship Id="rId203" Type="http://schemas.openxmlformats.org/officeDocument/2006/relationships/ctrlProp" Target="../ctrlProps/ctrlProp432.xml"/><Relationship Id="rId385" Type="http://schemas.openxmlformats.org/officeDocument/2006/relationships/ctrlProp" Target="../ctrlProps/ctrlProp614.xml"/><Relationship Id="rId19" Type="http://schemas.openxmlformats.org/officeDocument/2006/relationships/ctrlProp" Target="../ctrlProps/ctrlProp248.xml"/><Relationship Id="rId224" Type="http://schemas.openxmlformats.org/officeDocument/2006/relationships/ctrlProp" Target="../ctrlProps/ctrlProp453.xml"/><Relationship Id="rId245" Type="http://schemas.openxmlformats.org/officeDocument/2006/relationships/ctrlProp" Target="../ctrlProps/ctrlProp474.xml"/><Relationship Id="rId266" Type="http://schemas.openxmlformats.org/officeDocument/2006/relationships/ctrlProp" Target="../ctrlProps/ctrlProp495.xml"/><Relationship Id="rId287" Type="http://schemas.openxmlformats.org/officeDocument/2006/relationships/ctrlProp" Target="../ctrlProps/ctrlProp516.xml"/><Relationship Id="rId30" Type="http://schemas.openxmlformats.org/officeDocument/2006/relationships/ctrlProp" Target="../ctrlProps/ctrlProp259.xml"/><Relationship Id="rId105" Type="http://schemas.openxmlformats.org/officeDocument/2006/relationships/ctrlProp" Target="../ctrlProps/ctrlProp334.xml"/><Relationship Id="rId126" Type="http://schemas.openxmlformats.org/officeDocument/2006/relationships/ctrlProp" Target="../ctrlProps/ctrlProp355.xml"/><Relationship Id="rId147" Type="http://schemas.openxmlformats.org/officeDocument/2006/relationships/ctrlProp" Target="../ctrlProps/ctrlProp376.xml"/><Relationship Id="rId168" Type="http://schemas.openxmlformats.org/officeDocument/2006/relationships/ctrlProp" Target="../ctrlProps/ctrlProp397.xml"/><Relationship Id="rId312" Type="http://schemas.openxmlformats.org/officeDocument/2006/relationships/ctrlProp" Target="../ctrlProps/ctrlProp541.xml"/><Relationship Id="rId333" Type="http://schemas.openxmlformats.org/officeDocument/2006/relationships/ctrlProp" Target="../ctrlProps/ctrlProp562.xml"/><Relationship Id="rId354" Type="http://schemas.openxmlformats.org/officeDocument/2006/relationships/ctrlProp" Target="../ctrlProps/ctrlProp583.xml"/><Relationship Id="rId51" Type="http://schemas.openxmlformats.org/officeDocument/2006/relationships/ctrlProp" Target="../ctrlProps/ctrlProp280.xml"/><Relationship Id="rId72" Type="http://schemas.openxmlformats.org/officeDocument/2006/relationships/ctrlProp" Target="../ctrlProps/ctrlProp301.xml"/><Relationship Id="rId93" Type="http://schemas.openxmlformats.org/officeDocument/2006/relationships/ctrlProp" Target="../ctrlProps/ctrlProp322.xml"/><Relationship Id="rId189" Type="http://schemas.openxmlformats.org/officeDocument/2006/relationships/ctrlProp" Target="../ctrlProps/ctrlProp418.xml"/><Relationship Id="rId375" Type="http://schemas.openxmlformats.org/officeDocument/2006/relationships/ctrlProp" Target="../ctrlProps/ctrlProp604.xml"/><Relationship Id="rId396" Type="http://schemas.openxmlformats.org/officeDocument/2006/relationships/ctrlProp" Target="../ctrlProps/ctrlProp625.xml"/><Relationship Id="rId3" Type="http://schemas.openxmlformats.org/officeDocument/2006/relationships/vmlDrawing" Target="../drawings/vmlDrawing2.vml"/><Relationship Id="rId214" Type="http://schemas.openxmlformats.org/officeDocument/2006/relationships/ctrlProp" Target="../ctrlProps/ctrlProp443.xml"/><Relationship Id="rId235" Type="http://schemas.openxmlformats.org/officeDocument/2006/relationships/ctrlProp" Target="../ctrlProps/ctrlProp464.xml"/><Relationship Id="rId256" Type="http://schemas.openxmlformats.org/officeDocument/2006/relationships/ctrlProp" Target="../ctrlProps/ctrlProp485.xml"/><Relationship Id="rId277" Type="http://schemas.openxmlformats.org/officeDocument/2006/relationships/ctrlProp" Target="../ctrlProps/ctrlProp506.xml"/><Relationship Id="rId298" Type="http://schemas.openxmlformats.org/officeDocument/2006/relationships/ctrlProp" Target="../ctrlProps/ctrlProp527.xml"/><Relationship Id="rId116" Type="http://schemas.openxmlformats.org/officeDocument/2006/relationships/ctrlProp" Target="../ctrlProps/ctrlProp345.xml"/><Relationship Id="rId137" Type="http://schemas.openxmlformats.org/officeDocument/2006/relationships/ctrlProp" Target="../ctrlProps/ctrlProp366.xml"/><Relationship Id="rId158" Type="http://schemas.openxmlformats.org/officeDocument/2006/relationships/ctrlProp" Target="../ctrlProps/ctrlProp387.xml"/><Relationship Id="rId302" Type="http://schemas.openxmlformats.org/officeDocument/2006/relationships/ctrlProp" Target="../ctrlProps/ctrlProp531.xml"/><Relationship Id="rId323" Type="http://schemas.openxmlformats.org/officeDocument/2006/relationships/ctrlProp" Target="../ctrlProps/ctrlProp552.xml"/><Relationship Id="rId344" Type="http://schemas.openxmlformats.org/officeDocument/2006/relationships/ctrlProp" Target="../ctrlProps/ctrlProp573.xml"/><Relationship Id="rId20" Type="http://schemas.openxmlformats.org/officeDocument/2006/relationships/ctrlProp" Target="../ctrlProps/ctrlProp249.xml"/><Relationship Id="rId41" Type="http://schemas.openxmlformats.org/officeDocument/2006/relationships/ctrlProp" Target="../ctrlProps/ctrlProp270.xml"/><Relationship Id="rId62" Type="http://schemas.openxmlformats.org/officeDocument/2006/relationships/ctrlProp" Target="../ctrlProps/ctrlProp291.xml"/><Relationship Id="rId83" Type="http://schemas.openxmlformats.org/officeDocument/2006/relationships/ctrlProp" Target="../ctrlProps/ctrlProp312.xml"/><Relationship Id="rId179" Type="http://schemas.openxmlformats.org/officeDocument/2006/relationships/ctrlProp" Target="../ctrlProps/ctrlProp408.xml"/><Relationship Id="rId365" Type="http://schemas.openxmlformats.org/officeDocument/2006/relationships/ctrlProp" Target="../ctrlProps/ctrlProp594.xml"/><Relationship Id="rId386" Type="http://schemas.openxmlformats.org/officeDocument/2006/relationships/ctrlProp" Target="../ctrlProps/ctrlProp615.xml"/><Relationship Id="rId190" Type="http://schemas.openxmlformats.org/officeDocument/2006/relationships/ctrlProp" Target="../ctrlProps/ctrlProp419.xml"/><Relationship Id="rId204" Type="http://schemas.openxmlformats.org/officeDocument/2006/relationships/ctrlProp" Target="../ctrlProps/ctrlProp433.xml"/><Relationship Id="rId225" Type="http://schemas.openxmlformats.org/officeDocument/2006/relationships/ctrlProp" Target="../ctrlProps/ctrlProp454.xml"/><Relationship Id="rId246" Type="http://schemas.openxmlformats.org/officeDocument/2006/relationships/ctrlProp" Target="../ctrlProps/ctrlProp475.xml"/><Relationship Id="rId267" Type="http://schemas.openxmlformats.org/officeDocument/2006/relationships/ctrlProp" Target="../ctrlProps/ctrlProp496.xml"/><Relationship Id="rId288" Type="http://schemas.openxmlformats.org/officeDocument/2006/relationships/ctrlProp" Target="../ctrlProps/ctrlProp517.xml"/><Relationship Id="rId106" Type="http://schemas.openxmlformats.org/officeDocument/2006/relationships/ctrlProp" Target="../ctrlProps/ctrlProp335.xml"/><Relationship Id="rId127" Type="http://schemas.openxmlformats.org/officeDocument/2006/relationships/ctrlProp" Target="../ctrlProps/ctrlProp356.xml"/><Relationship Id="rId313" Type="http://schemas.openxmlformats.org/officeDocument/2006/relationships/ctrlProp" Target="../ctrlProps/ctrlProp542.xml"/><Relationship Id="rId10" Type="http://schemas.openxmlformats.org/officeDocument/2006/relationships/ctrlProp" Target="../ctrlProps/ctrlProp239.xml"/><Relationship Id="rId31" Type="http://schemas.openxmlformats.org/officeDocument/2006/relationships/ctrlProp" Target="../ctrlProps/ctrlProp260.xml"/><Relationship Id="rId52" Type="http://schemas.openxmlformats.org/officeDocument/2006/relationships/ctrlProp" Target="../ctrlProps/ctrlProp281.xml"/><Relationship Id="rId73" Type="http://schemas.openxmlformats.org/officeDocument/2006/relationships/ctrlProp" Target="../ctrlProps/ctrlProp302.xml"/><Relationship Id="rId94" Type="http://schemas.openxmlformats.org/officeDocument/2006/relationships/ctrlProp" Target="../ctrlProps/ctrlProp323.xml"/><Relationship Id="rId148" Type="http://schemas.openxmlformats.org/officeDocument/2006/relationships/ctrlProp" Target="../ctrlProps/ctrlProp377.xml"/><Relationship Id="rId169" Type="http://schemas.openxmlformats.org/officeDocument/2006/relationships/ctrlProp" Target="../ctrlProps/ctrlProp398.xml"/><Relationship Id="rId334" Type="http://schemas.openxmlformats.org/officeDocument/2006/relationships/ctrlProp" Target="../ctrlProps/ctrlProp563.xml"/><Relationship Id="rId355" Type="http://schemas.openxmlformats.org/officeDocument/2006/relationships/ctrlProp" Target="../ctrlProps/ctrlProp584.xml"/><Relationship Id="rId376" Type="http://schemas.openxmlformats.org/officeDocument/2006/relationships/ctrlProp" Target="../ctrlProps/ctrlProp605.xml"/><Relationship Id="rId397" Type="http://schemas.openxmlformats.org/officeDocument/2006/relationships/ctrlProp" Target="../ctrlProps/ctrlProp626.xml"/><Relationship Id="rId4" Type="http://schemas.openxmlformats.org/officeDocument/2006/relationships/ctrlProp" Target="../ctrlProps/ctrlProp233.xml"/><Relationship Id="rId180" Type="http://schemas.openxmlformats.org/officeDocument/2006/relationships/ctrlProp" Target="../ctrlProps/ctrlProp409.xml"/><Relationship Id="rId215" Type="http://schemas.openxmlformats.org/officeDocument/2006/relationships/ctrlProp" Target="../ctrlProps/ctrlProp444.xml"/><Relationship Id="rId236" Type="http://schemas.openxmlformats.org/officeDocument/2006/relationships/ctrlProp" Target="../ctrlProps/ctrlProp465.xml"/><Relationship Id="rId257" Type="http://schemas.openxmlformats.org/officeDocument/2006/relationships/ctrlProp" Target="../ctrlProps/ctrlProp486.xml"/><Relationship Id="rId278" Type="http://schemas.openxmlformats.org/officeDocument/2006/relationships/ctrlProp" Target="../ctrlProps/ctrlProp507.xml"/><Relationship Id="rId303" Type="http://schemas.openxmlformats.org/officeDocument/2006/relationships/ctrlProp" Target="../ctrlProps/ctrlProp532.xml"/><Relationship Id="rId42" Type="http://schemas.openxmlformats.org/officeDocument/2006/relationships/ctrlProp" Target="../ctrlProps/ctrlProp271.xml"/><Relationship Id="rId84" Type="http://schemas.openxmlformats.org/officeDocument/2006/relationships/ctrlProp" Target="../ctrlProps/ctrlProp313.xml"/><Relationship Id="rId138" Type="http://schemas.openxmlformats.org/officeDocument/2006/relationships/ctrlProp" Target="../ctrlProps/ctrlProp367.xml"/><Relationship Id="rId345" Type="http://schemas.openxmlformats.org/officeDocument/2006/relationships/ctrlProp" Target="../ctrlProps/ctrlProp574.xml"/><Relationship Id="rId387" Type="http://schemas.openxmlformats.org/officeDocument/2006/relationships/ctrlProp" Target="../ctrlProps/ctrlProp616.xml"/><Relationship Id="rId191" Type="http://schemas.openxmlformats.org/officeDocument/2006/relationships/ctrlProp" Target="../ctrlProps/ctrlProp420.xml"/><Relationship Id="rId205" Type="http://schemas.openxmlformats.org/officeDocument/2006/relationships/ctrlProp" Target="../ctrlProps/ctrlProp434.xml"/><Relationship Id="rId247" Type="http://schemas.openxmlformats.org/officeDocument/2006/relationships/ctrlProp" Target="../ctrlProps/ctrlProp47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649.xml"/><Relationship Id="rId117" Type="http://schemas.openxmlformats.org/officeDocument/2006/relationships/ctrlProp" Target="../ctrlProps/ctrlProp740.xml"/><Relationship Id="rId21" Type="http://schemas.openxmlformats.org/officeDocument/2006/relationships/ctrlProp" Target="../ctrlProps/ctrlProp644.xml"/><Relationship Id="rId42" Type="http://schemas.openxmlformats.org/officeDocument/2006/relationships/ctrlProp" Target="../ctrlProps/ctrlProp665.xml"/><Relationship Id="rId47" Type="http://schemas.openxmlformats.org/officeDocument/2006/relationships/ctrlProp" Target="../ctrlProps/ctrlProp670.xml"/><Relationship Id="rId63" Type="http://schemas.openxmlformats.org/officeDocument/2006/relationships/ctrlProp" Target="../ctrlProps/ctrlProp686.xml"/><Relationship Id="rId68" Type="http://schemas.openxmlformats.org/officeDocument/2006/relationships/ctrlProp" Target="../ctrlProps/ctrlProp691.xml"/><Relationship Id="rId84" Type="http://schemas.openxmlformats.org/officeDocument/2006/relationships/ctrlProp" Target="../ctrlProps/ctrlProp707.xml"/><Relationship Id="rId89" Type="http://schemas.openxmlformats.org/officeDocument/2006/relationships/ctrlProp" Target="../ctrlProps/ctrlProp712.xml"/><Relationship Id="rId112" Type="http://schemas.openxmlformats.org/officeDocument/2006/relationships/ctrlProp" Target="../ctrlProps/ctrlProp735.xml"/><Relationship Id="rId16" Type="http://schemas.openxmlformats.org/officeDocument/2006/relationships/ctrlProp" Target="../ctrlProps/ctrlProp639.xml"/><Relationship Id="rId107" Type="http://schemas.openxmlformats.org/officeDocument/2006/relationships/ctrlProp" Target="../ctrlProps/ctrlProp730.xml"/><Relationship Id="rId11" Type="http://schemas.openxmlformats.org/officeDocument/2006/relationships/ctrlProp" Target="../ctrlProps/ctrlProp634.xml"/><Relationship Id="rId32" Type="http://schemas.openxmlformats.org/officeDocument/2006/relationships/ctrlProp" Target="../ctrlProps/ctrlProp655.xml"/><Relationship Id="rId37" Type="http://schemas.openxmlformats.org/officeDocument/2006/relationships/ctrlProp" Target="../ctrlProps/ctrlProp660.xml"/><Relationship Id="rId53" Type="http://schemas.openxmlformats.org/officeDocument/2006/relationships/ctrlProp" Target="../ctrlProps/ctrlProp676.xml"/><Relationship Id="rId58" Type="http://schemas.openxmlformats.org/officeDocument/2006/relationships/ctrlProp" Target="../ctrlProps/ctrlProp681.xml"/><Relationship Id="rId74" Type="http://schemas.openxmlformats.org/officeDocument/2006/relationships/ctrlProp" Target="../ctrlProps/ctrlProp697.xml"/><Relationship Id="rId79" Type="http://schemas.openxmlformats.org/officeDocument/2006/relationships/ctrlProp" Target="../ctrlProps/ctrlProp702.xml"/><Relationship Id="rId102" Type="http://schemas.openxmlformats.org/officeDocument/2006/relationships/ctrlProp" Target="../ctrlProps/ctrlProp725.xml"/><Relationship Id="rId123" Type="http://schemas.openxmlformats.org/officeDocument/2006/relationships/ctrlProp" Target="../ctrlProps/ctrlProp746.xml"/><Relationship Id="rId5" Type="http://schemas.openxmlformats.org/officeDocument/2006/relationships/ctrlProp" Target="../ctrlProps/ctrlProp628.xml"/><Relationship Id="rId61" Type="http://schemas.openxmlformats.org/officeDocument/2006/relationships/ctrlProp" Target="../ctrlProps/ctrlProp684.xml"/><Relationship Id="rId82" Type="http://schemas.openxmlformats.org/officeDocument/2006/relationships/ctrlProp" Target="../ctrlProps/ctrlProp705.xml"/><Relationship Id="rId90" Type="http://schemas.openxmlformats.org/officeDocument/2006/relationships/ctrlProp" Target="../ctrlProps/ctrlProp713.xml"/><Relationship Id="rId95" Type="http://schemas.openxmlformats.org/officeDocument/2006/relationships/ctrlProp" Target="../ctrlProps/ctrlProp718.xml"/><Relationship Id="rId19" Type="http://schemas.openxmlformats.org/officeDocument/2006/relationships/ctrlProp" Target="../ctrlProps/ctrlProp642.xml"/><Relationship Id="rId14" Type="http://schemas.openxmlformats.org/officeDocument/2006/relationships/ctrlProp" Target="../ctrlProps/ctrlProp637.xml"/><Relationship Id="rId22" Type="http://schemas.openxmlformats.org/officeDocument/2006/relationships/ctrlProp" Target="../ctrlProps/ctrlProp645.xml"/><Relationship Id="rId27" Type="http://schemas.openxmlformats.org/officeDocument/2006/relationships/ctrlProp" Target="../ctrlProps/ctrlProp650.xml"/><Relationship Id="rId30" Type="http://schemas.openxmlformats.org/officeDocument/2006/relationships/ctrlProp" Target="../ctrlProps/ctrlProp653.xml"/><Relationship Id="rId35" Type="http://schemas.openxmlformats.org/officeDocument/2006/relationships/ctrlProp" Target="../ctrlProps/ctrlProp658.xml"/><Relationship Id="rId43" Type="http://schemas.openxmlformats.org/officeDocument/2006/relationships/ctrlProp" Target="../ctrlProps/ctrlProp666.xml"/><Relationship Id="rId48" Type="http://schemas.openxmlformats.org/officeDocument/2006/relationships/ctrlProp" Target="../ctrlProps/ctrlProp671.xml"/><Relationship Id="rId56" Type="http://schemas.openxmlformats.org/officeDocument/2006/relationships/ctrlProp" Target="../ctrlProps/ctrlProp679.xml"/><Relationship Id="rId64" Type="http://schemas.openxmlformats.org/officeDocument/2006/relationships/ctrlProp" Target="../ctrlProps/ctrlProp687.xml"/><Relationship Id="rId69" Type="http://schemas.openxmlformats.org/officeDocument/2006/relationships/ctrlProp" Target="../ctrlProps/ctrlProp692.xml"/><Relationship Id="rId77" Type="http://schemas.openxmlformats.org/officeDocument/2006/relationships/ctrlProp" Target="../ctrlProps/ctrlProp700.xml"/><Relationship Id="rId100" Type="http://schemas.openxmlformats.org/officeDocument/2006/relationships/ctrlProp" Target="../ctrlProps/ctrlProp723.xml"/><Relationship Id="rId105" Type="http://schemas.openxmlformats.org/officeDocument/2006/relationships/ctrlProp" Target="../ctrlProps/ctrlProp728.xml"/><Relationship Id="rId113" Type="http://schemas.openxmlformats.org/officeDocument/2006/relationships/ctrlProp" Target="../ctrlProps/ctrlProp736.xml"/><Relationship Id="rId118" Type="http://schemas.openxmlformats.org/officeDocument/2006/relationships/ctrlProp" Target="../ctrlProps/ctrlProp741.xml"/><Relationship Id="rId8" Type="http://schemas.openxmlformats.org/officeDocument/2006/relationships/ctrlProp" Target="../ctrlProps/ctrlProp631.xml"/><Relationship Id="rId51" Type="http://schemas.openxmlformats.org/officeDocument/2006/relationships/ctrlProp" Target="../ctrlProps/ctrlProp674.xml"/><Relationship Id="rId72" Type="http://schemas.openxmlformats.org/officeDocument/2006/relationships/ctrlProp" Target="../ctrlProps/ctrlProp695.xml"/><Relationship Id="rId80" Type="http://schemas.openxmlformats.org/officeDocument/2006/relationships/ctrlProp" Target="../ctrlProps/ctrlProp703.xml"/><Relationship Id="rId85" Type="http://schemas.openxmlformats.org/officeDocument/2006/relationships/ctrlProp" Target="../ctrlProps/ctrlProp708.xml"/><Relationship Id="rId93" Type="http://schemas.openxmlformats.org/officeDocument/2006/relationships/ctrlProp" Target="../ctrlProps/ctrlProp716.xml"/><Relationship Id="rId98" Type="http://schemas.openxmlformats.org/officeDocument/2006/relationships/ctrlProp" Target="../ctrlProps/ctrlProp721.xml"/><Relationship Id="rId121" Type="http://schemas.openxmlformats.org/officeDocument/2006/relationships/ctrlProp" Target="../ctrlProps/ctrlProp744.xml"/><Relationship Id="rId3" Type="http://schemas.openxmlformats.org/officeDocument/2006/relationships/vmlDrawing" Target="../drawings/vmlDrawing3.vml"/><Relationship Id="rId12" Type="http://schemas.openxmlformats.org/officeDocument/2006/relationships/ctrlProp" Target="../ctrlProps/ctrlProp635.xml"/><Relationship Id="rId17" Type="http://schemas.openxmlformats.org/officeDocument/2006/relationships/ctrlProp" Target="../ctrlProps/ctrlProp640.xml"/><Relationship Id="rId25" Type="http://schemas.openxmlformats.org/officeDocument/2006/relationships/ctrlProp" Target="../ctrlProps/ctrlProp648.xml"/><Relationship Id="rId33" Type="http://schemas.openxmlformats.org/officeDocument/2006/relationships/ctrlProp" Target="../ctrlProps/ctrlProp656.xml"/><Relationship Id="rId38" Type="http://schemas.openxmlformats.org/officeDocument/2006/relationships/ctrlProp" Target="../ctrlProps/ctrlProp661.xml"/><Relationship Id="rId46" Type="http://schemas.openxmlformats.org/officeDocument/2006/relationships/ctrlProp" Target="../ctrlProps/ctrlProp669.xml"/><Relationship Id="rId59" Type="http://schemas.openxmlformats.org/officeDocument/2006/relationships/ctrlProp" Target="../ctrlProps/ctrlProp682.xml"/><Relationship Id="rId67" Type="http://schemas.openxmlformats.org/officeDocument/2006/relationships/ctrlProp" Target="../ctrlProps/ctrlProp690.xml"/><Relationship Id="rId103" Type="http://schemas.openxmlformats.org/officeDocument/2006/relationships/ctrlProp" Target="../ctrlProps/ctrlProp726.xml"/><Relationship Id="rId108" Type="http://schemas.openxmlformats.org/officeDocument/2006/relationships/ctrlProp" Target="../ctrlProps/ctrlProp731.xml"/><Relationship Id="rId116" Type="http://schemas.openxmlformats.org/officeDocument/2006/relationships/ctrlProp" Target="../ctrlProps/ctrlProp739.xml"/><Relationship Id="rId20" Type="http://schemas.openxmlformats.org/officeDocument/2006/relationships/ctrlProp" Target="../ctrlProps/ctrlProp643.xml"/><Relationship Id="rId41" Type="http://schemas.openxmlformats.org/officeDocument/2006/relationships/ctrlProp" Target="../ctrlProps/ctrlProp664.xml"/><Relationship Id="rId54" Type="http://schemas.openxmlformats.org/officeDocument/2006/relationships/ctrlProp" Target="../ctrlProps/ctrlProp677.xml"/><Relationship Id="rId62" Type="http://schemas.openxmlformats.org/officeDocument/2006/relationships/ctrlProp" Target="../ctrlProps/ctrlProp685.xml"/><Relationship Id="rId70" Type="http://schemas.openxmlformats.org/officeDocument/2006/relationships/ctrlProp" Target="../ctrlProps/ctrlProp693.xml"/><Relationship Id="rId75" Type="http://schemas.openxmlformats.org/officeDocument/2006/relationships/ctrlProp" Target="../ctrlProps/ctrlProp698.xml"/><Relationship Id="rId83" Type="http://schemas.openxmlformats.org/officeDocument/2006/relationships/ctrlProp" Target="../ctrlProps/ctrlProp706.xml"/><Relationship Id="rId88" Type="http://schemas.openxmlformats.org/officeDocument/2006/relationships/ctrlProp" Target="../ctrlProps/ctrlProp711.xml"/><Relationship Id="rId91" Type="http://schemas.openxmlformats.org/officeDocument/2006/relationships/ctrlProp" Target="../ctrlProps/ctrlProp714.xml"/><Relationship Id="rId96" Type="http://schemas.openxmlformats.org/officeDocument/2006/relationships/ctrlProp" Target="../ctrlProps/ctrlProp719.xml"/><Relationship Id="rId111" Type="http://schemas.openxmlformats.org/officeDocument/2006/relationships/ctrlProp" Target="../ctrlProps/ctrlProp734.xml"/><Relationship Id="rId1" Type="http://schemas.openxmlformats.org/officeDocument/2006/relationships/printerSettings" Target="../printerSettings/printerSettings4.bin"/><Relationship Id="rId6" Type="http://schemas.openxmlformats.org/officeDocument/2006/relationships/ctrlProp" Target="../ctrlProps/ctrlProp629.xml"/><Relationship Id="rId15" Type="http://schemas.openxmlformats.org/officeDocument/2006/relationships/ctrlProp" Target="../ctrlProps/ctrlProp638.xml"/><Relationship Id="rId23" Type="http://schemas.openxmlformats.org/officeDocument/2006/relationships/ctrlProp" Target="../ctrlProps/ctrlProp646.xml"/><Relationship Id="rId28" Type="http://schemas.openxmlformats.org/officeDocument/2006/relationships/ctrlProp" Target="../ctrlProps/ctrlProp651.xml"/><Relationship Id="rId36" Type="http://schemas.openxmlformats.org/officeDocument/2006/relationships/ctrlProp" Target="../ctrlProps/ctrlProp659.xml"/><Relationship Id="rId49" Type="http://schemas.openxmlformats.org/officeDocument/2006/relationships/ctrlProp" Target="../ctrlProps/ctrlProp672.xml"/><Relationship Id="rId57" Type="http://schemas.openxmlformats.org/officeDocument/2006/relationships/ctrlProp" Target="../ctrlProps/ctrlProp680.xml"/><Relationship Id="rId106" Type="http://schemas.openxmlformats.org/officeDocument/2006/relationships/ctrlProp" Target="../ctrlProps/ctrlProp729.xml"/><Relationship Id="rId114" Type="http://schemas.openxmlformats.org/officeDocument/2006/relationships/ctrlProp" Target="../ctrlProps/ctrlProp737.xml"/><Relationship Id="rId119" Type="http://schemas.openxmlformats.org/officeDocument/2006/relationships/ctrlProp" Target="../ctrlProps/ctrlProp742.xml"/><Relationship Id="rId10" Type="http://schemas.openxmlformats.org/officeDocument/2006/relationships/ctrlProp" Target="../ctrlProps/ctrlProp633.xml"/><Relationship Id="rId31" Type="http://schemas.openxmlformats.org/officeDocument/2006/relationships/ctrlProp" Target="../ctrlProps/ctrlProp654.xml"/><Relationship Id="rId44" Type="http://schemas.openxmlformats.org/officeDocument/2006/relationships/ctrlProp" Target="../ctrlProps/ctrlProp667.xml"/><Relationship Id="rId52" Type="http://schemas.openxmlformats.org/officeDocument/2006/relationships/ctrlProp" Target="../ctrlProps/ctrlProp675.xml"/><Relationship Id="rId60" Type="http://schemas.openxmlformats.org/officeDocument/2006/relationships/ctrlProp" Target="../ctrlProps/ctrlProp683.xml"/><Relationship Id="rId65" Type="http://schemas.openxmlformats.org/officeDocument/2006/relationships/ctrlProp" Target="../ctrlProps/ctrlProp688.xml"/><Relationship Id="rId73" Type="http://schemas.openxmlformats.org/officeDocument/2006/relationships/ctrlProp" Target="../ctrlProps/ctrlProp696.xml"/><Relationship Id="rId78" Type="http://schemas.openxmlformats.org/officeDocument/2006/relationships/ctrlProp" Target="../ctrlProps/ctrlProp701.xml"/><Relationship Id="rId81" Type="http://schemas.openxmlformats.org/officeDocument/2006/relationships/ctrlProp" Target="../ctrlProps/ctrlProp704.xml"/><Relationship Id="rId86" Type="http://schemas.openxmlformats.org/officeDocument/2006/relationships/ctrlProp" Target="../ctrlProps/ctrlProp709.xml"/><Relationship Id="rId94" Type="http://schemas.openxmlformats.org/officeDocument/2006/relationships/ctrlProp" Target="../ctrlProps/ctrlProp717.xml"/><Relationship Id="rId99" Type="http://schemas.openxmlformats.org/officeDocument/2006/relationships/ctrlProp" Target="../ctrlProps/ctrlProp722.xml"/><Relationship Id="rId101" Type="http://schemas.openxmlformats.org/officeDocument/2006/relationships/ctrlProp" Target="../ctrlProps/ctrlProp724.xml"/><Relationship Id="rId122" Type="http://schemas.openxmlformats.org/officeDocument/2006/relationships/ctrlProp" Target="../ctrlProps/ctrlProp745.xml"/><Relationship Id="rId4" Type="http://schemas.openxmlformats.org/officeDocument/2006/relationships/ctrlProp" Target="../ctrlProps/ctrlProp627.xml"/><Relationship Id="rId9" Type="http://schemas.openxmlformats.org/officeDocument/2006/relationships/ctrlProp" Target="../ctrlProps/ctrlProp632.xml"/><Relationship Id="rId13" Type="http://schemas.openxmlformats.org/officeDocument/2006/relationships/ctrlProp" Target="../ctrlProps/ctrlProp636.xml"/><Relationship Id="rId18" Type="http://schemas.openxmlformats.org/officeDocument/2006/relationships/ctrlProp" Target="../ctrlProps/ctrlProp641.xml"/><Relationship Id="rId39" Type="http://schemas.openxmlformats.org/officeDocument/2006/relationships/ctrlProp" Target="../ctrlProps/ctrlProp662.xml"/><Relationship Id="rId109" Type="http://schemas.openxmlformats.org/officeDocument/2006/relationships/ctrlProp" Target="../ctrlProps/ctrlProp732.xml"/><Relationship Id="rId34" Type="http://schemas.openxmlformats.org/officeDocument/2006/relationships/ctrlProp" Target="../ctrlProps/ctrlProp657.xml"/><Relationship Id="rId50" Type="http://schemas.openxmlformats.org/officeDocument/2006/relationships/ctrlProp" Target="../ctrlProps/ctrlProp673.xml"/><Relationship Id="rId55" Type="http://schemas.openxmlformats.org/officeDocument/2006/relationships/ctrlProp" Target="../ctrlProps/ctrlProp678.xml"/><Relationship Id="rId76" Type="http://schemas.openxmlformats.org/officeDocument/2006/relationships/ctrlProp" Target="../ctrlProps/ctrlProp699.xml"/><Relationship Id="rId97" Type="http://schemas.openxmlformats.org/officeDocument/2006/relationships/ctrlProp" Target="../ctrlProps/ctrlProp720.xml"/><Relationship Id="rId104" Type="http://schemas.openxmlformats.org/officeDocument/2006/relationships/ctrlProp" Target="../ctrlProps/ctrlProp727.xml"/><Relationship Id="rId120" Type="http://schemas.openxmlformats.org/officeDocument/2006/relationships/ctrlProp" Target="../ctrlProps/ctrlProp743.xml"/><Relationship Id="rId7" Type="http://schemas.openxmlformats.org/officeDocument/2006/relationships/ctrlProp" Target="../ctrlProps/ctrlProp630.xml"/><Relationship Id="rId71" Type="http://schemas.openxmlformats.org/officeDocument/2006/relationships/ctrlProp" Target="../ctrlProps/ctrlProp694.xml"/><Relationship Id="rId92" Type="http://schemas.openxmlformats.org/officeDocument/2006/relationships/ctrlProp" Target="../ctrlProps/ctrlProp715.xml"/><Relationship Id="rId2" Type="http://schemas.openxmlformats.org/officeDocument/2006/relationships/drawing" Target="../drawings/drawing4.xml"/><Relationship Id="rId29" Type="http://schemas.openxmlformats.org/officeDocument/2006/relationships/ctrlProp" Target="../ctrlProps/ctrlProp652.xml"/><Relationship Id="rId24" Type="http://schemas.openxmlformats.org/officeDocument/2006/relationships/ctrlProp" Target="../ctrlProps/ctrlProp647.xml"/><Relationship Id="rId40" Type="http://schemas.openxmlformats.org/officeDocument/2006/relationships/ctrlProp" Target="../ctrlProps/ctrlProp663.xml"/><Relationship Id="rId45" Type="http://schemas.openxmlformats.org/officeDocument/2006/relationships/ctrlProp" Target="../ctrlProps/ctrlProp668.xml"/><Relationship Id="rId66" Type="http://schemas.openxmlformats.org/officeDocument/2006/relationships/ctrlProp" Target="../ctrlProps/ctrlProp689.xml"/><Relationship Id="rId87" Type="http://schemas.openxmlformats.org/officeDocument/2006/relationships/ctrlProp" Target="../ctrlProps/ctrlProp710.xml"/><Relationship Id="rId110" Type="http://schemas.openxmlformats.org/officeDocument/2006/relationships/ctrlProp" Target="../ctrlProps/ctrlProp733.xml"/><Relationship Id="rId115" Type="http://schemas.openxmlformats.org/officeDocument/2006/relationships/ctrlProp" Target="../ctrlProps/ctrlProp73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69.xml"/><Relationship Id="rId117" Type="http://schemas.openxmlformats.org/officeDocument/2006/relationships/ctrlProp" Target="../ctrlProps/ctrlProp860.xml"/><Relationship Id="rId21" Type="http://schemas.openxmlformats.org/officeDocument/2006/relationships/ctrlProp" Target="../ctrlProps/ctrlProp764.xml"/><Relationship Id="rId42" Type="http://schemas.openxmlformats.org/officeDocument/2006/relationships/ctrlProp" Target="../ctrlProps/ctrlProp785.xml"/><Relationship Id="rId47" Type="http://schemas.openxmlformats.org/officeDocument/2006/relationships/ctrlProp" Target="../ctrlProps/ctrlProp790.xml"/><Relationship Id="rId63" Type="http://schemas.openxmlformats.org/officeDocument/2006/relationships/ctrlProp" Target="../ctrlProps/ctrlProp806.xml"/><Relationship Id="rId68" Type="http://schemas.openxmlformats.org/officeDocument/2006/relationships/ctrlProp" Target="../ctrlProps/ctrlProp811.xml"/><Relationship Id="rId84" Type="http://schemas.openxmlformats.org/officeDocument/2006/relationships/ctrlProp" Target="../ctrlProps/ctrlProp827.xml"/><Relationship Id="rId89" Type="http://schemas.openxmlformats.org/officeDocument/2006/relationships/ctrlProp" Target="../ctrlProps/ctrlProp832.xml"/><Relationship Id="rId112" Type="http://schemas.openxmlformats.org/officeDocument/2006/relationships/ctrlProp" Target="../ctrlProps/ctrlProp855.xml"/><Relationship Id="rId133" Type="http://schemas.openxmlformats.org/officeDocument/2006/relationships/ctrlProp" Target="../ctrlProps/ctrlProp876.xml"/><Relationship Id="rId138" Type="http://schemas.openxmlformats.org/officeDocument/2006/relationships/ctrlProp" Target="../ctrlProps/ctrlProp881.xml"/><Relationship Id="rId16" Type="http://schemas.openxmlformats.org/officeDocument/2006/relationships/ctrlProp" Target="../ctrlProps/ctrlProp759.xml"/><Relationship Id="rId107" Type="http://schemas.openxmlformats.org/officeDocument/2006/relationships/ctrlProp" Target="../ctrlProps/ctrlProp850.xml"/><Relationship Id="rId11" Type="http://schemas.openxmlformats.org/officeDocument/2006/relationships/ctrlProp" Target="../ctrlProps/ctrlProp754.xml"/><Relationship Id="rId32" Type="http://schemas.openxmlformats.org/officeDocument/2006/relationships/ctrlProp" Target="../ctrlProps/ctrlProp775.xml"/><Relationship Id="rId37" Type="http://schemas.openxmlformats.org/officeDocument/2006/relationships/ctrlProp" Target="../ctrlProps/ctrlProp780.xml"/><Relationship Id="rId53" Type="http://schemas.openxmlformats.org/officeDocument/2006/relationships/ctrlProp" Target="../ctrlProps/ctrlProp796.xml"/><Relationship Id="rId58" Type="http://schemas.openxmlformats.org/officeDocument/2006/relationships/ctrlProp" Target="../ctrlProps/ctrlProp801.xml"/><Relationship Id="rId74" Type="http://schemas.openxmlformats.org/officeDocument/2006/relationships/ctrlProp" Target="../ctrlProps/ctrlProp817.xml"/><Relationship Id="rId79" Type="http://schemas.openxmlformats.org/officeDocument/2006/relationships/ctrlProp" Target="../ctrlProps/ctrlProp822.xml"/><Relationship Id="rId102" Type="http://schemas.openxmlformats.org/officeDocument/2006/relationships/ctrlProp" Target="../ctrlProps/ctrlProp845.xml"/><Relationship Id="rId123" Type="http://schemas.openxmlformats.org/officeDocument/2006/relationships/ctrlProp" Target="../ctrlProps/ctrlProp866.xml"/><Relationship Id="rId128" Type="http://schemas.openxmlformats.org/officeDocument/2006/relationships/ctrlProp" Target="../ctrlProps/ctrlProp871.xml"/><Relationship Id="rId5" Type="http://schemas.openxmlformats.org/officeDocument/2006/relationships/ctrlProp" Target="../ctrlProps/ctrlProp748.xml"/><Relationship Id="rId90" Type="http://schemas.openxmlformats.org/officeDocument/2006/relationships/ctrlProp" Target="../ctrlProps/ctrlProp833.xml"/><Relationship Id="rId95" Type="http://schemas.openxmlformats.org/officeDocument/2006/relationships/ctrlProp" Target="../ctrlProps/ctrlProp838.xml"/><Relationship Id="rId22" Type="http://schemas.openxmlformats.org/officeDocument/2006/relationships/ctrlProp" Target="../ctrlProps/ctrlProp765.xml"/><Relationship Id="rId27" Type="http://schemas.openxmlformats.org/officeDocument/2006/relationships/ctrlProp" Target="../ctrlProps/ctrlProp770.xml"/><Relationship Id="rId43" Type="http://schemas.openxmlformats.org/officeDocument/2006/relationships/ctrlProp" Target="../ctrlProps/ctrlProp786.xml"/><Relationship Id="rId48" Type="http://schemas.openxmlformats.org/officeDocument/2006/relationships/ctrlProp" Target="../ctrlProps/ctrlProp791.xml"/><Relationship Id="rId64" Type="http://schemas.openxmlformats.org/officeDocument/2006/relationships/ctrlProp" Target="../ctrlProps/ctrlProp807.xml"/><Relationship Id="rId69" Type="http://schemas.openxmlformats.org/officeDocument/2006/relationships/ctrlProp" Target="../ctrlProps/ctrlProp812.xml"/><Relationship Id="rId113" Type="http://schemas.openxmlformats.org/officeDocument/2006/relationships/ctrlProp" Target="../ctrlProps/ctrlProp856.xml"/><Relationship Id="rId118" Type="http://schemas.openxmlformats.org/officeDocument/2006/relationships/ctrlProp" Target="../ctrlProps/ctrlProp861.xml"/><Relationship Id="rId134" Type="http://schemas.openxmlformats.org/officeDocument/2006/relationships/ctrlProp" Target="../ctrlProps/ctrlProp877.xml"/><Relationship Id="rId139" Type="http://schemas.openxmlformats.org/officeDocument/2006/relationships/ctrlProp" Target="../ctrlProps/ctrlProp882.xml"/><Relationship Id="rId8" Type="http://schemas.openxmlformats.org/officeDocument/2006/relationships/ctrlProp" Target="../ctrlProps/ctrlProp751.xml"/><Relationship Id="rId51" Type="http://schemas.openxmlformats.org/officeDocument/2006/relationships/ctrlProp" Target="../ctrlProps/ctrlProp794.xml"/><Relationship Id="rId72" Type="http://schemas.openxmlformats.org/officeDocument/2006/relationships/ctrlProp" Target="../ctrlProps/ctrlProp815.xml"/><Relationship Id="rId80" Type="http://schemas.openxmlformats.org/officeDocument/2006/relationships/ctrlProp" Target="../ctrlProps/ctrlProp823.xml"/><Relationship Id="rId85" Type="http://schemas.openxmlformats.org/officeDocument/2006/relationships/ctrlProp" Target="../ctrlProps/ctrlProp828.xml"/><Relationship Id="rId93" Type="http://schemas.openxmlformats.org/officeDocument/2006/relationships/ctrlProp" Target="../ctrlProps/ctrlProp836.xml"/><Relationship Id="rId98" Type="http://schemas.openxmlformats.org/officeDocument/2006/relationships/ctrlProp" Target="../ctrlProps/ctrlProp841.xml"/><Relationship Id="rId121" Type="http://schemas.openxmlformats.org/officeDocument/2006/relationships/ctrlProp" Target="../ctrlProps/ctrlProp864.xml"/><Relationship Id="rId3" Type="http://schemas.openxmlformats.org/officeDocument/2006/relationships/vmlDrawing" Target="../drawings/vmlDrawing4.vml"/><Relationship Id="rId12" Type="http://schemas.openxmlformats.org/officeDocument/2006/relationships/ctrlProp" Target="../ctrlProps/ctrlProp755.xml"/><Relationship Id="rId17" Type="http://schemas.openxmlformats.org/officeDocument/2006/relationships/ctrlProp" Target="../ctrlProps/ctrlProp760.xml"/><Relationship Id="rId25" Type="http://schemas.openxmlformats.org/officeDocument/2006/relationships/ctrlProp" Target="../ctrlProps/ctrlProp768.xml"/><Relationship Id="rId33" Type="http://schemas.openxmlformats.org/officeDocument/2006/relationships/ctrlProp" Target="../ctrlProps/ctrlProp776.xml"/><Relationship Id="rId38" Type="http://schemas.openxmlformats.org/officeDocument/2006/relationships/ctrlProp" Target="../ctrlProps/ctrlProp781.xml"/><Relationship Id="rId46" Type="http://schemas.openxmlformats.org/officeDocument/2006/relationships/ctrlProp" Target="../ctrlProps/ctrlProp789.xml"/><Relationship Id="rId59" Type="http://schemas.openxmlformats.org/officeDocument/2006/relationships/ctrlProp" Target="../ctrlProps/ctrlProp802.xml"/><Relationship Id="rId67" Type="http://schemas.openxmlformats.org/officeDocument/2006/relationships/ctrlProp" Target="../ctrlProps/ctrlProp810.xml"/><Relationship Id="rId103" Type="http://schemas.openxmlformats.org/officeDocument/2006/relationships/ctrlProp" Target="../ctrlProps/ctrlProp846.xml"/><Relationship Id="rId108" Type="http://schemas.openxmlformats.org/officeDocument/2006/relationships/ctrlProp" Target="../ctrlProps/ctrlProp851.xml"/><Relationship Id="rId116" Type="http://schemas.openxmlformats.org/officeDocument/2006/relationships/ctrlProp" Target="../ctrlProps/ctrlProp859.xml"/><Relationship Id="rId124" Type="http://schemas.openxmlformats.org/officeDocument/2006/relationships/ctrlProp" Target="../ctrlProps/ctrlProp867.xml"/><Relationship Id="rId129" Type="http://schemas.openxmlformats.org/officeDocument/2006/relationships/ctrlProp" Target="../ctrlProps/ctrlProp872.xml"/><Relationship Id="rId137" Type="http://schemas.openxmlformats.org/officeDocument/2006/relationships/ctrlProp" Target="../ctrlProps/ctrlProp880.xml"/><Relationship Id="rId20" Type="http://schemas.openxmlformats.org/officeDocument/2006/relationships/ctrlProp" Target="../ctrlProps/ctrlProp763.xml"/><Relationship Id="rId41" Type="http://schemas.openxmlformats.org/officeDocument/2006/relationships/ctrlProp" Target="../ctrlProps/ctrlProp784.xml"/><Relationship Id="rId54" Type="http://schemas.openxmlformats.org/officeDocument/2006/relationships/ctrlProp" Target="../ctrlProps/ctrlProp797.xml"/><Relationship Id="rId62" Type="http://schemas.openxmlformats.org/officeDocument/2006/relationships/ctrlProp" Target="../ctrlProps/ctrlProp805.xml"/><Relationship Id="rId70" Type="http://schemas.openxmlformats.org/officeDocument/2006/relationships/ctrlProp" Target="../ctrlProps/ctrlProp813.xml"/><Relationship Id="rId75" Type="http://schemas.openxmlformats.org/officeDocument/2006/relationships/ctrlProp" Target="../ctrlProps/ctrlProp818.xml"/><Relationship Id="rId83" Type="http://schemas.openxmlformats.org/officeDocument/2006/relationships/ctrlProp" Target="../ctrlProps/ctrlProp826.xml"/><Relationship Id="rId88" Type="http://schemas.openxmlformats.org/officeDocument/2006/relationships/ctrlProp" Target="../ctrlProps/ctrlProp831.xml"/><Relationship Id="rId91" Type="http://schemas.openxmlformats.org/officeDocument/2006/relationships/ctrlProp" Target="../ctrlProps/ctrlProp834.xml"/><Relationship Id="rId96" Type="http://schemas.openxmlformats.org/officeDocument/2006/relationships/ctrlProp" Target="../ctrlProps/ctrlProp839.xml"/><Relationship Id="rId111" Type="http://schemas.openxmlformats.org/officeDocument/2006/relationships/ctrlProp" Target="../ctrlProps/ctrlProp854.xml"/><Relationship Id="rId132" Type="http://schemas.openxmlformats.org/officeDocument/2006/relationships/ctrlProp" Target="../ctrlProps/ctrlProp875.xml"/><Relationship Id="rId1" Type="http://schemas.openxmlformats.org/officeDocument/2006/relationships/printerSettings" Target="../printerSettings/printerSettings5.bin"/><Relationship Id="rId6" Type="http://schemas.openxmlformats.org/officeDocument/2006/relationships/ctrlProp" Target="../ctrlProps/ctrlProp749.xml"/><Relationship Id="rId15" Type="http://schemas.openxmlformats.org/officeDocument/2006/relationships/ctrlProp" Target="../ctrlProps/ctrlProp758.xml"/><Relationship Id="rId23" Type="http://schemas.openxmlformats.org/officeDocument/2006/relationships/ctrlProp" Target="../ctrlProps/ctrlProp766.xml"/><Relationship Id="rId28" Type="http://schemas.openxmlformats.org/officeDocument/2006/relationships/ctrlProp" Target="../ctrlProps/ctrlProp771.xml"/><Relationship Id="rId36" Type="http://schemas.openxmlformats.org/officeDocument/2006/relationships/ctrlProp" Target="../ctrlProps/ctrlProp779.xml"/><Relationship Id="rId49" Type="http://schemas.openxmlformats.org/officeDocument/2006/relationships/ctrlProp" Target="../ctrlProps/ctrlProp792.xml"/><Relationship Id="rId57" Type="http://schemas.openxmlformats.org/officeDocument/2006/relationships/ctrlProp" Target="../ctrlProps/ctrlProp800.xml"/><Relationship Id="rId106" Type="http://schemas.openxmlformats.org/officeDocument/2006/relationships/ctrlProp" Target="../ctrlProps/ctrlProp849.xml"/><Relationship Id="rId114" Type="http://schemas.openxmlformats.org/officeDocument/2006/relationships/ctrlProp" Target="../ctrlProps/ctrlProp857.xml"/><Relationship Id="rId119" Type="http://schemas.openxmlformats.org/officeDocument/2006/relationships/ctrlProp" Target="../ctrlProps/ctrlProp862.xml"/><Relationship Id="rId127" Type="http://schemas.openxmlformats.org/officeDocument/2006/relationships/ctrlProp" Target="../ctrlProps/ctrlProp870.xml"/><Relationship Id="rId10" Type="http://schemas.openxmlformats.org/officeDocument/2006/relationships/ctrlProp" Target="../ctrlProps/ctrlProp753.xml"/><Relationship Id="rId31" Type="http://schemas.openxmlformats.org/officeDocument/2006/relationships/ctrlProp" Target="../ctrlProps/ctrlProp774.xml"/><Relationship Id="rId44" Type="http://schemas.openxmlformats.org/officeDocument/2006/relationships/ctrlProp" Target="../ctrlProps/ctrlProp787.xml"/><Relationship Id="rId52" Type="http://schemas.openxmlformats.org/officeDocument/2006/relationships/ctrlProp" Target="../ctrlProps/ctrlProp795.xml"/><Relationship Id="rId60" Type="http://schemas.openxmlformats.org/officeDocument/2006/relationships/ctrlProp" Target="../ctrlProps/ctrlProp803.xml"/><Relationship Id="rId65" Type="http://schemas.openxmlformats.org/officeDocument/2006/relationships/ctrlProp" Target="../ctrlProps/ctrlProp808.xml"/><Relationship Id="rId73" Type="http://schemas.openxmlformats.org/officeDocument/2006/relationships/ctrlProp" Target="../ctrlProps/ctrlProp816.xml"/><Relationship Id="rId78" Type="http://schemas.openxmlformats.org/officeDocument/2006/relationships/ctrlProp" Target="../ctrlProps/ctrlProp821.xml"/><Relationship Id="rId81" Type="http://schemas.openxmlformats.org/officeDocument/2006/relationships/ctrlProp" Target="../ctrlProps/ctrlProp824.xml"/><Relationship Id="rId86" Type="http://schemas.openxmlformats.org/officeDocument/2006/relationships/ctrlProp" Target="../ctrlProps/ctrlProp829.xml"/><Relationship Id="rId94" Type="http://schemas.openxmlformats.org/officeDocument/2006/relationships/ctrlProp" Target="../ctrlProps/ctrlProp837.xml"/><Relationship Id="rId99" Type="http://schemas.openxmlformats.org/officeDocument/2006/relationships/ctrlProp" Target="../ctrlProps/ctrlProp842.xml"/><Relationship Id="rId101" Type="http://schemas.openxmlformats.org/officeDocument/2006/relationships/ctrlProp" Target="../ctrlProps/ctrlProp844.xml"/><Relationship Id="rId122" Type="http://schemas.openxmlformats.org/officeDocument/2006/relationships/ctrlProp" Target="../ctrlProps/ctrlProp865.xml"/><Relationship Id="rId130" Type="http://schemas.openxmlformats.org/officeDocument/2006/relationships/ctrlProp" Target="../ctrlProps/ctrlProp873.xml"/><Relationship Id="rId135" Type="http://schemas.openxmlformats.org/officeDocument/2006/relationships/ctrlProp" Target="../ctrlProps/ctrlProp878.xml"/><Relationship Id="rId4" Type="http://schemas.openxmlformats.org/officeDocument/2006/relationships/ctrlProp" Target="../ctrlProps/ctrlProp747.xml"/><Relationship Id="rId9" Type="http://schemas.openxmlformats.org/officeDocument/2006/relationships/ctrlProp" Target="../ctrlProps/ctrlProp752.xml"/><Relationship Id="rId13" Type="http://schemas.openxmlformats.org/officeDocument/2006/relationships/ctrlProp" Target="../ctrlProps/ctrlProp756.xml"/><Relationship Id="rId18" Type="http://schemas.openxmlformats.org/officeDocument/2006/relationships/ctrlProp" Target="../ctrlProps/ctrlProp761.xml"/><Relationship Id="rId39" Type="http://schemas.openxmlformats.org/officeDocument/2006/relationships/ctrlProp" Target="../ctrlProps/ctrlProp782.xml"/><Relationship Id="rId109" Type="http://schemas.openxmlformats.org/officeDocument/2006/relationships/ctrlProp" Target="../ctrlProps/ctrlProp852.xml"/><Relationship Id="rId34" Type="http://schemas.openxmlformats.org/officeDocument/2006/relationships/ctrlProp" Target="../ctrlProps/ctrlProp777.xml"/><Relationship Id="rId50" Type="http://schemas.openxmlformats.org/officeDocument/2006/relationships/ctrlProp" Target="../ctrlProps/ctrlProp793.xml"/><Relationship Id="rId55" Type="http://schemas.openxmlformats.org/officeDocument/2006/relationships/ctrlProp" Target="../ctrlProps/ctrlProp798.xml"/><Relationship Id="rId76" Type="http://schemas.openxmlformats.org/officeDocument/2006/relationships/ctrlProp" Target="../ctrlProps/ctrlProp819.xml"/><Relationship Id="rId97" Type="http://schemas.openxmlformats.org/officeDocument/2006/relationships/ctrlProp" Target="../ctrlProps/ctrlProp840.xml"/><Relationship Id="rId104" Type="http://schemas.openxmlformats.org/officeDocument/2006/relationships/ctrlProp" Target="../ctrlProps/ctrlProp847.xml"/><Relationship Id="rId120" Type="http://schemas.openxmlformats.org/officeDocument/2006/relationships/ctrlProp" Target="../ctrlProps/ctrlProp863.xml"/><Relationship Id="rId125" Type="http://schemas.openxmlformats.org/officeDocument/2006/relationships/ctrlProp" Target="../ctrlProps/ctrlProp868.xml"/><Relationship Id="rId7" Type="http://schemas.openxmlformats.org/officeDocument/2006/relationships/ctrlProp" Target="../ctrlProps/ctrlProp750.xml"/><Relationship Id="rId71" Type="http://schemas.openxmlformats.org/officeDocument/2006/relationships/ctrlProp" Target="../ctrlProps/ctrlProp814.xml"/><Relationship Id="rId92" Type="http://schemas.openxmlformats.org/officeDocument/2006/relationships/ctrlProp" Target="../ctrlProps/ctrlProp835.xml"/><Relationship Id="rId2" Type="http://schemas.openxmlformats.org/officeDocument/2006/relationships/drawing" Target="../drawings/drawing5.xml"/><Relationship Id="rId29" Type="http://schemas.openxmlformats.org/officeDocument/2006/relationships/ctrlProp" Target="../ctrlProps/ctrlProp772.xml"/><Relationship Id="rId24" Type="http://schemas.openxmlformats.org/officeDocument/2006/relationships/ctrlProp" Target="../ctrlProps/ctrlProp767.xml"/><Relationship Id="rId40" Type="http://schemas.openxmlformats.org/officeDocument/2006/relationships/ctrlProp" Target="../ctrlProps/ctrlProp783.xml"/><Relationship Id="rId45" Type="http://schemas.openxmlformats.org/officeDocument/2006/relationships/ctrlProp" Target="../ctrlProps/ctrlProp788.xml"/><Relationship Id="rId66" Type="http://schemas.openxmlformats.org/officeDocument/2006/relationships/ctrlProp" Target="../ctrlProps/ctrlProp809.xml"/><Relationship Id="rId87" Type="http://schemas.openxmlformats.org/officeDocument/2006/relationships/ctrlProp" Target="../ctrlProps/ctrlProp830.xml"/><Relationship Id="rId110" Type="http://schemas.openxmlformats.org/officeDocument/2006/relationships/ctrlProp" Target="../ctrlProps/ctrlProp853.xml"/><Relationship Id="rId115" Type="http://schemas.openxmlformats.org/officeDocument/2006/relationships/ctrlProp" Target="../ctrlProps/ctrlProp858.xml"/><Relationship Id="rId131" Type="http://schemas.openxmlformats.org/officeDocument/2006/relationships/ctrlProp" Target="../ctrlProps/ctrlProp874.xml"/><Relationship Id="rId136" Type="http://schemas.openxmlformats.org/officeDocument/2006/relationships/ctrlProp" Target="../ctrlProps/ctrlProp879.xml"/><Relationship Id="rId61" Type="http://schemas.openxmlformats.org/officeDocument/2006/relationships/ctrlProp" Target="../ctrlProps/ctrlProp804.xml"/><Relationship Id="rId82" Type="http://schemas.openxmlformats.org/officeDocument/2006/relationships/ctrlProp" Target="../ctrlProps/ctrlProp825.xml"/><Relationship Id="rId19" Type="http://schemas.openxmlformats.org/officeDocument/2006/relationships/ctrlProp" Target="../ctrlProps/ctrlProp762.xml"/><Relationship Id="rId14" Type="http://schemas.openxmlformats.org/officeDocument/2006/relationships/ctrlProp" Target="../ctrlProps/ctrlProp757.xml"/><Relationship Id="rId30" Type="http://schemas.openxmlformats.org/officeDocument/2006/relationships/ctrlProp" Target="../ctrlProps/ctrlProp773.xml"/><Relationship Id="rId35" Type="http://schemas.openxmlformats.org/officeDocument/2006/relationships/ctrlProp" Target="../ctrlProps/ctrlProp778.xml"/><Relationship Id="rId56" Type="http://schemas.openxmlformats.org/officeDocument/2006/relationships/ctrlProp" Target="../ctrlProps/ctrlProp799.xml"/><Relationship Id="rId77" Type="http://schemas.openxmlformats.org/officeDocument/2006/relationships/ctrlProp" Target="../ctrlProps/ctrlProp820.xml"/><Relationship Id="rId100" Type="http://schemas.openxmlformats.org/officeDocument/2006/relationships/ctrlProp" Target="../ctrlProps/ctrlProp843.xml"/><Relationship Id="rId105" Type="http://schemas.openxmlformats.org/officeDocument/2006/relationships/ctrlProp" Target="../ctrlProps/ctrlProp848.xml"/><Relationship Id="rId126" Type="http://schemas.openxmlformats.org/officeDocument/2006/relationships/ctrlProp" Target="../ctrlProps/ctrlProp86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905.xml"/><Relationship Id="rId117" Type="http://schemas.openxmlformats.org/officeDocument/2006/relationships/ctrlProp" Target="../ctrlProps/ctrlProp996.xml"/><Relationship Id="rId21" Type="http://schemas.openxmlformats.org/officeDocument/2006/relationships/ctrlProp" Target="../ctrlProps/ctrlProp900.xml"/><Relationship Id="rId42" Type="http://schemas.openxmlformats.org/officeDocument/2006/relationships/ctrlProp" Target="../ctrlProps/ctrlProp921.xml"/><Relationship Id="rId47" Type="http://schemas.openxmlformats.org/officeDocument/2006/relationships/ctrlProp" Target="../ctrlProps/ctrlProp926.xml"/><Relationship Id="rId63" Type="http://schemas.openxmlformats.org/officeDocument/2006/relationships/ctrlProp" Target="../ctrlProps/ctrlProp942.xml"/><Relationship Id="rId68" Type="http://schemas.openxmlformats.org/officeDocument/2006/relationships/ctrlProp" Target="../ctrlProps/ctrlProp947.xml"/><Relationship Id="rId84" Type="http://schemas.openxmlformats.org/officeDocument/2006/relationships/ctrlProp" Target="../ctrlProps/ctrlProp963.xml"/><Relationship Id="rId89" Type="http://schemas.openxmlformats.org/officeDocument/2006/relationships/ctrlProp" Target="../ctrlProps/ctrlProp968.xml"/><Relationship Id="rId112" Type="http://schemas.openxmlformats.org/officeDocument/2006/relationships/ctrlProp" Target="../ctrlProps/ctrlProp991.xml"/><Relationship Id="rId133" Type="http://schemas.openxmlformats.org/officeDocument/2006/relationships/ctrlProp" Target="../ctrlProps/ctrlProp1012.xml"/><Relationship Id="rId138" Type="http://schemas.openxmlformats.org/officeDocument/2006/relationships/ctrlProp" Target="../ctrlProps/ctrlProp1017.xml"/><Relationship Id="rId154" Type="http://schemas.openxmlformats.org/officeDocument/2006/relationships/ctrlProp" Target="../ctrlProps/ctrlProp1033.xml"/><Relationship Id="rId159" Type="http://schemas.openxmlformats.org/officeDocument/2006/relationships/ctrlProp" Target="../ctrlProps/ctrlProp1038.xml"/><Relationship Id="rId175" Type="http://schemas.openxmlformats.org/officeDocument/2006/relationships/ctrlProp" Target="../ctrlProps/ctrlProp1054.xml"/><Relationship Id="rId170" Type="http://schemas.openxmlformats.org/officeDocument/2006/relationships/ctrlProp" Target="../ctrlProps/ctrlProp1049.xml"/><Relationship Id="rId16" Type="http://schemas.openxmlformats.org/officeDocument/2006/relationships/ctrlProp" Target="../ctrlProps/ctrlProp895.xml"/><Relationship Id="rId107" Type="http://schemas.openxmlformats.org/officeDocument/2006/relationships/ctrlProp" Target="../ctrlProps/ctrlProp986.xml"/><Relationship Id="rId11" Type="http://schemas.openxmlformats.org/officeDocument/2006/relationships/ctrlProp" Target="../ctrlProps/ctrlProp890.xml"/><Relationship Id="rId32" Type="http://schemas.openxmlformats.org/officeDocument/2006/relationships/ctrlProp" Target="../ctrlProps/ctrlProp911.xml"/><Relationship Id="rId37" Type="http://schemas.openxmlformats.org/officeDocument/2006/relationships/ctrlProp" Target="../ctrlProps/ctrlProp916.xml"/><Relationship Id="rId53" Type="http://schemas.openxmlformats.org/officeDocument/2006/relationships/ctrlProp" Target="../ctrlProps/ctrlProp932.xml"/><Relationship Id="rId58" Type="http://schemas.openxmlformats.org/officeDocument/2006/relationships/ctrlProp" Target="../ctrlProps/ctrlProp937.xml"/><Relationship Id="rId74" Type="http://schemas.openxmlformats.org/officeDocument/2006/relationships/ctrlProp" Target="../ctrlProps/ctrlProp953.xml"/><Relationship Id="rId79" Type="http://schemas.openxmlformats.org/officeDocument/2006/relationships/ctrlProp" Target="../ctrlProps/ctrlProp958.xml"/><Relationship Id="rId102" Type="http://schemas.openxmlformats.org/officeDocument/2006/relationships/ctrlProp" Target="../ctrlProps/ctrlProp981.xml"/><Relationship Id="rId123" Type="http://schemas.openxmlformats.org/officeDocument/2006/relationships/ctrlProp" Target="../ctrlProps/ctrlProp1002.xml"/><Relationship Id="rId128" Type="http://schemas.openxmlformats.org/officeDocument/2006/relationships/ctrlProp" Target="../ctrlProps/ctrlProp1007.xml"/><Relationship Id="rId144" Type="http://schemas.openxmlformats.org/officeDocument/2006/relationships/ctrlProp" Target="../ctrlProps/ctrlProp1023.xml"/><Relationship Id="rId149" Type="http://schemas.openxmlformats.org/officeDocument/2006/relationships/ctrlProp" Target="../ctrlProps/ctrlProp1028.xml"/><Relationship Id="rId5" Type="http://schemas.openxmlformats.org/officeDocument/2006/relationships/ctrlProp" Target="../ctrlProps/ctrlProp884.xml"/><Relationship Id="rId90" Type="http://schemas.openxmlformats.org/officeDocument/2006/relationships/ctrlProp" Target="../ctrlProps/ctrlProp969.xml"/><Relationship Id="rId95" Type="http://schemas.openxmlformats.org/officeDocument/2006/relationships/ctrlProp" Target="../ctrlProps/ctrlProp974.xml"/><Relationship Id="rId160" Type="http://schemas.openxmlformats.org/officeDocument/2006/relationships/ctrlProp" Target="../ctrlProps/ctrlProp1039.xml"/><Relationship Id="rId165" Type="http://schemas.openxmlformats.org/officeDocument/2006/relationships/ctrlProp" Target="../ctrlProps/ctrlProp1044.xml"/><Relationship Id="rId181" Type="http://schemas.openxmlformats.org/officeDocument/2006/relationships/ctrlProp" Target="../ctrlProps/ctrlProp1060.xml"/><Relationship Id="rId186" Type="http://schemas.openxmlformats.org/officeDocument/2006/relationships/ctrlProp" Target="../ctrlProps/ctrlProp1065.xml"/><Relationship Id="rId22" Type="http://schemas.openxmlformats.org/officeDocument/2006/relationships/ctrlProp" Target="../ctrlProps/ctrlProp901.xml"/><Relationship Id="rId27" Type="http://schemas.openxmlformats.org/officeDocument/2006/relationships/ctrlProp" Target="../ctrlProps/ctrlProp906.xml"/><Relationship Id="rId43" Type="http://schemas.openxmlformats.org/officeDocument/2006/relationships/ctrlProp" Target="../ctrlProps/ctrlProp922.xml"/><Relationship Id="rId48" Type="http://schemas.openxmlformats.org/officeDocument/2006/relationships/ctrlProp" Target="../ctrlProps/ctrlProp927.xml"/><Relationship Id="rId64" Type="http://schemas.openxmlformats.org/officeDocument/2006/relationships/ctrlProp" Target="../ctrlProps/ctrlProp943.xml"/><Relationship Id="rId69" Type="http://schemas.openxmlformats.org/officeDocument/2006/relationships/ctrlProp" Target="../ctrlProps/ctrlProp948.xml"/><Relationship Id="rId113" Type="http://schemas.openxmlformats.org/officeDocument/2006/relationships/ctrlProp" Target="../ctrlProps/ctrlProp992.xml"/><Relationship Id="rId118" Type="http://schemas.openxmlformats.org/officeDocument/2006/relationships/ctrlProp" Target="../ctrlProps/ctrlProp997.xml"/><Relationship Id="rId134" Type="http://schemas.openxmlformats.org/officeDocument/2006/relationships/ctrlProp" Target="../ctrlProps/ctrlProp1013.xml"/><Relationship Id="rId139" Type="http://schemas.openxmlformats.org/officeDocument/2006/relationships/ctrlProp" Target="../ctrlProps/ctrlProp1018.xml"/><Relationship Id="rId80" Type="http://schemas.openxmlformats.org/officeDocument/2006/relationships/ctrlProp" Target="../ctrlProps/ctrlProp959.xml"/><Relationship Id="rId85" Type="http://schemas.openxmlformats.org/officeDocument/2006/relationships/ctrlProp" Target="../ctrlProps/ctrlProp964.xml"/><Relationship Id="rId150" Type="http://schemas.openxmlformats.org/officeDocument/2006/relationships/ctrlProp" Target="../ctrlProps/ctrlProp1029.xml"/><Relationship Id="rId155" Type="http://schemas.openxmlformats.org/officeDocument/2006/relationships/ctrlProp" Target="../ctrlProps/ctrlProp1034.xml"/><Relationship Id="rId171" Type="http://schemas.openxmlformats.org/officeDocument/2006/relationships/ctrlProp" Target="../ctrlProps/ctrlProp1050.xml"/><Relationship Id="rId176" Type="http://schemas.openxmlformats.org/officeDocument/2006/relationships/ctrlProp" Target="../ctrlProps/ctrlProp1055.xml"/><Relationship Id="rId12" Type="http://schemas.openxmlformats.org/officeDocument/2006/relationships/ctrlProp" Target="../ctrlProps/ctrlProp891.xml"/><Relationship Id="rId17" Type="http://schemas.openxmlformats.org/officeDocument/2006/relationships/ctrlProp" Target="../ctrlProps/ctrlProp896.xml"/><Relationship Id="rId33" Type="http://schemas.openxmlformats.org/officeDocument/2006/relationships/ctrlProp" Target="../ctrlProps/ctrlProp912.xml"/><Relationship Id="rId38" Type="http://schemas.openxmlformats.org/officeDocument/2006/relationships/ctrlProp" Target="../ctrlProps/ctrlProp917.xml"/><Relationship Id="rId59" Type="http://schemas.openxmlformats.org/officeDocument/2006/relationships/ctrlProp" Target="../ctrlProps/ctrlProp938.xml"/><Relationship Id="rId103" Type="http://schemas.openxmlformats.org/officeDocument/2006/relationships/ctrlProp" Target="../ctrlProps/ctrlProp982.xml"/><Relationship Id="rId108" Type="http://schemas.openxmlformats.org/officeDocument/2006/relationships/ctrlProp" Target="../ctrlProps/ctrlProp987.xml"/><Relationship Id="rId124" Type="http://schemas.openxmlformats.org/officeDocument/2006/relationships/ctrlProp" Target="../ctrlProps/ctrlProp1003.xml"/><Relationship Id="rId129" Type="http://schemas.openxmlformats.org/officeDocument/2006/relationships/ctrlProp" Target="../ctrlProps/ctrlProp1008.xml"/><Relationship Id="rId54" Type="http://schemas.openxmlformats.org/officeDocument/2006/relationships/ctrlProp" Target="../ctrlProps/ctrlProp933.xml"/><Relationship Id="rId70" Type="http://schemas.openxmlformats.org/officeDocument/2006/relationships/ctrlProp" Target="../ctrlProps/ctrlProp949.xml"/><Relationship Id="rId75" Type="http://schemas.openxmlformats.org/officeDocument/2006/relationships/ctrlProp" Target="../ctrlProps/ctrlProp954.xml"/><Relationship Id="rId91" Type="http://schemas.openxmlformats.org/officeDocument/2006/relationships/ctrlProp" Target="../ctrlProps/ctrlProp970.xml"/><Relationship Id="rId96" Type="http://schemas.openxmlformats.org/officeDocument/2006/relationships/ctrlProp" Target="../ctrlProps/ctrlProp975.xml"/><Relationship Id="rId140" Type="http://schemas.openxmlformats.org/officeDocument/2006/relationships/ctrlProp" Target="../ctrlProps/ctrlProp1019.xml"/><Relationship Id="rId145" Type="http://schemas.openxmlformats.org/officeDocument/2006/relationships/ctrlProp" Target="../ctrlProps/ctrlProp1024.xml"/><Relationship Id="rId161" Type="http://schemas.openxmlformats.org/officeDocument/2006/relationships/ctrlProp" Target="../ctrlProps/ctrlProp1040.xml"/><Relationship Id="rId166" Type="http://schemas.openxmlformats.org/officeDocument/2006/relationships/ctrlProp" Target="../ctrlProps/ctrlProp1045.xml"/><Relationship Id="rId182" Type="http://schemas.openxmlformats.org/officeDocument/2006/relationships/ctrlProp" Target="../ctrlProps/ctrlProp1061.xml"/><Relationship Id="rId187" Type="http://schemas.openxmlformats.org/officeDocument/2006/relationships/ctrlProp" Target="../ctrlProps/ctrlProp1066.xml"/><Relationship Id="rId1" Type="http://schemas.openxmlformats.org/officeDocument/2006/relationships/printerSettings" Target="../printerSettings/printerSettings6.bin"/><Relationship Id="rId6" Type="http://schemas.openxmlformats.org/officeDocument/2006/relationships/ctrlProp" Target="../ctrlProps/ctrlProp885.xml"/><Relationship Id="rId23" Type="http://schemas.openxmlformats.org/officeDocument/2006/relationships/ctrlProp" Target="../ctrlProps/ctrlProp902.xml"/><Relationship Id="rId28" Type="http://schemas.openxmlformats.org/officeDocument/2006/relationships/ctrlProp" Target="../ctrlProps/ctrlProp907.xml"/><Relationship Id="rId49" Type="http://schemas.openxmlformats.org/officeDocument/2006/relationships/ctrlProp" Target="../ctrlProps/ctrlProp928.xml"/><Relationship Id="rId114" Type="http://schemas.openxmlformats.org/officeDocument/2006/relationships/ctrlProp" Target="../ctrlProps/ctrlProp993.xml"/><Relationship Id="rId119" Type="http://schemas.openxmlformats.org/officeDocument/2006/relationships/ctrlProp" Target="../ctrlProps/ctrlProp998.xml"/><Relationship Id="rId44" Type="http://schemas.openxmlformats.org/officeDocument/2006/relationships/ctrlProp" Target="../ctrlProps/ctrlProp923.xml"/><Relationship Id="rId60" Type="http://schemas.openxmlformats.org/officeDocument/2006/relationships/ctrlProp" Target="../ctrlProps/ctrlProp939.xml"/><Relationship Id="rId65" Type="http://schemas.openxmlformats.org/officeDocument/2006/relationships/ctrlProp" Target="../ctrlProps/ctrlProp944.xml"/><Relationship Id="rId81" Type="http://schemas.openxmlformats.org/officeDocument/2006/relationships/ctrlProp" Target="../ctrlProps/ctrlProp960.xml"/><Relationship Id="rId86" Type="http://schemas.openxmlformats.org/officeDocument/2006/relationships/ctrlProp" Target="../ctrlProps/ctrlProp965.xml"/><Relationship Id="rId130" Type="http://schemas.openxmlformats.org/officeDocument/2006/relationships/ctrlProp" Target="../ctrlProps/ctrlProp1009.xml"/><Relationship Id="rId135" Type="http://schemas.openxmlformats.org/officeDocument/2006/relationships/ctrlProp" Target="../ctrlProps/ctrlProp1014.xml"/><Relationship Id="rId151" Type="http://schemas.openxmlformats.org/officeDocument/2006/relationships/ctrlProp" Target="../ctrlProps/ctrlProp1030.xml"/><Relationship Id="rId156" Type="http://schemas.openxmlformats.org/officeDocument/2006/relationships/ctrlProp" Target="../ctrlProps/ctrlProp1035.xml"/><Relationship Id="rId177" Type="http://schemas.openxmlformats.org/officeDocument/2006/relationships/ctrlProp" Target="../ctrlProps/ctrlProp1056.xml"/><Relationship Id="rId172" Type="http://schemas.openxmlformats.org/officeDocument/2006/relationships/ctrlProp" Target="../ctrlProps/ctrlProp1051.xml"/><Relationship Id="rId13" Type="http://schemas.openxmlformats.org/officeDocument/2006/relationships/ctrlProp" Target="../ctrlProps/ctrlProp892.xml"/><Relationship Id="rId18" Type="http://schemas.openxmlformats.org/officeDocument/2006/relationships/ctrlProp" Target="../ctrlProps/ctrlProp897.xml"/><Relationship Id="rId39" Type="http://schemas.openxmlformats.org/officeDocument/2006/relationships/ctrlProp" Target="../ctrlProps/ctrlProp918.xml"/><Relationship Id="rId109" Type="http://schemas.openxmlformats.org/officeDocument/2006/relationships/ctrlProp" Target="../ctrlProps/ctrlProp988.xml"/><Relationship Id="rId34" Type="http://schemas.openxmlformats.org/officeDocument/2006/relationships/ctrlProp" Target="../ctrlProps/ctrlProp913.xml"/><Relationship Id="rId50" Type="http://schemas.openxmlformats.org/officeDocument/2006/relationships/ctrlProp" Target="../ctrlProps/ctrlProp929.xml"/><Relationship Id="rId55" Type="http://schemas.openxmlformats.org/officeDocument/2006/relationships/ctrlProp" Target="../ctrlProps/ctrlProp934.xml"/><Relationship Id="rId76" Type="http://schemas.openxmlformats.org/officeDocument/2006/relationships/ctrlProp" Target="../ctrlProps/ctrlProp955.xml"/><Relationship Id="rId97" Type="http://schemas.openxmlformats.org/officeDocument/2006/relationships/ctrlProp" Target="../ctrlProps/ctrlProp976.xml"/><Relationship Id="rId104" Type="http://schemas.openxmlformats.org/officeDocument/2006/relationships/ctrlProp" Target="../ctrlProps/ctrlProp983.xml"/><Relationship Id="rId120" Type="http://schemas.openxmlformats.org/officeDocument/2006/relationships/ctrlProp" Target="../ctrlProps/ctrlProp999.xml"/><Relationship Id="rId125" Type="http://schemas.openxmlformats.org/officeDocument/2006/relationships/ctrlProp" Target="../ctrlProps/ctrlProp1004.xml"/><Relationship Id="rId141" Type="http://schemas.openxmlformats.org/officeDocument/2006/relationships/ctrlProp" Target="../ctrlProps/ctrlProp1020.xml"/><Relationship Id="rId146" Type="http://schemas.openxmlformats.org/officeDocument/2006/relationships/ctrlProp" Target="../ctrlProps/ctrlProp1025.xml"/><Relationship Id="rId167" Type="http://schemas.openxmlformats.org/officeDocument/2006/relationships/ctrlProp" Target="../ctrlProps/ctrlProp1046.xml"/><Relationship Id="rId188" Type="http://schemas.openxmlformats.org/officeDocument/2006/relationships/ctrlProp" Target="../ctrlProps/ctrlProp1067.xml"/><Relationship Id="rId7" Type="http://schemas.openxmlformats.org/officeDocument/2006/relationships/ctrlProp" Target="../ctrlProps/ctrlProp886.xml"/><Relationship Id="rId71" Type="http://schemas.openxmlformats.org/officeDocument/2006/relationships/ctrlProp" Target="../ctrlProps/ctrlProp950.xml"/><Relationship Id="rId92" Type="http://schemas.openxmlformats.org/officeDocument/2006/relationships/ctrlProp" Target="../ctrlProps/ctrlProp971.xml"/><Relationship Id="rId162" Type="http://schemas.openxmlformats.org/officeDocument/2006/relationships/ctrlProp" Target="../ctrlProps/ctrlProp1041.xml"/><Relationship Id="rId183" Type="http://schemas.openxmlformats.org/officeDocument/2006/relationships/ctrlProp" Target="../ctrlProps/ctrlProp1062.xml"/><Relationship Id="rId2" Type="http://schemas.openxmlformats.org/officeDocument/2006/relationships/drawing" Target="../drawings/drawing6.xml"/><Relationship Id="rId29" Type="http://schemas.openxmlformats.org/officeDocument/2006/relationships/ctrlProp" Target="../ctrlProps/ctrlProp908.xml"/><Relationship Id="rId24" Type="http://schemas.openxmlformats.org/officeDocument/2006/relationships/ctrlProp" Target="../ctrlProps/ctrlProp903.xml"/><Relationship Id="rId40" Type="http://schemas.openxmlformats.org/officeDocument/2006/relationships/ctrlProp" Target="../ctrlProps/ctrlProp919.xml"/><Relationship Id="rId45" Type="http://schemas.openxmlformats.org/officeDocument/2006/relationships/ctrlProp" Target="../ctrlProps/ctrlProp924.xml"/><Relationship Id="rId66" Type="http://schemas.openxmlformats.org/officeDocument/2006/relationships/ctrlProp" Target="../ctrlProps/ctrlProp945.xml"/><Relationship Id="rId87" Type="http://schemas.openxmlformats.org/officeDocument/2006/relationships/ctrlProp" Target="../ctrlProps/ctrlProp966.xml"/><Relationship Id="rId110" Type="http://schemas.openxmlformats.org/officeDocument/2006/relationships/ctrlProp" Target="../ctrlProps/ctrlProp989.xml"/><Relationship Id="rId115" Type="http://schemas.openxmlformats.org/officeDocument/2006/relationships/ctrlProp" Target="../ctrlProps/ctrlProp994.xml"/><Relationship Id="rId131" Type="http://schemas.openxmlformats.org/officeDocument/2006/relationships/ctrlProp" Target="../ctrlProps/ctrlProp1010.xml"/><Relationship Id="rId136" Type="http://schemas.openxmlformats.org/officeDocument/2006/relationships/ctrlProp" Target="../ctrlProps/ctrlProp1015.xml"/><Relationship Id="rId157" Type="http://schemas.openxmlformats.org/officeDocument/2006/relationships/ctrlProp" Target="../ctrlProps/ctrlProp1036.xml"/><Relationship Id="rId178" Type="http://schemas.openxmlformats.org/officeDocument/2006/relationships/ctrlProp" Target="../ctrlProps/ctrlProp1057.xml"/><Relationship Id="rId61" Type="http://schemas.openxmlformats.org/officeDocument/2006/relationships/ctrlProp" Target="../ctrlProps/ctrlProp940.xml"/><Relationship Id="rId82" Type="http://schemas.openxmlformats.org/officeDocument/2006/relationships/ctrlProp" Target="../ctrlProps/ctrlProp961.xml"/><Relationship Id="rId152" Type="http://schemas.openxmlformats.org/officeDocument/2006/relationships/ctrlProp" Target="../ctrlProps/ctrlProp1031.xml"/><Relationship Id="rId173" Type="http://schemas.openxmlformats.org/officeDocument/2006/relationships/ctrlProp" Target="../ctrlProps/ctrlProp1052.xml"/><Relationship Id="rId19" Type="http://schemas.openxmlformats.org/officeDocument/2006/relationships/ctrlProp" Target="../ctrlProps/ctrlProp898.xml"/><Relationship Id="rId14" Type="http://schemas.openxmlformats.org/officeDocument/2006/relationships/ctrlProp" Target="../ctrlProps/ctrlProp893.xml"/><Relationship Id="rId30" Type="http://schemas.openxmlformats.org/officeDocument/2006/relationships/ctrlProp" Target="../ctrlProps/ctrlProp909.xml"/><Relationship Id="rId35" Type="http://schemas.openxmlformats.org/officeDocument/2006/relationships/ctrlProp" Target="../ctrlProps/ctrlProp914.xml"/><Relationship Id="rId56" Type="http://schemas.openxmlformats.org/officeDocument/2006/relationships/ctrlProp" Target="../ctrlProps/ctrlProp935.xml"/><Relationship Id="rId77" Type="http://schemas.openxmlformats.org/officeDocument/2006/relationships/ctrlProp" Target="../ctrlProps/ctrlProp956.xml"/><Relationship Id="rId100" Type="http://schemas.openxmlformats.org/officeDocument/2006/relationships/ctrlProp" Target="../ctrlProps/ctrlProp979.xml"/><Relationship Id="rId105" Type="http://schemas.openxmlformats.org/officeDocument/2006/relationships/ctrlProp" Target="../ctrlProps/ctrlProp984.xml"/><Relationship Id="rId126" Type="http://schemas.openxmlformats.org/officeDocument/2006/relationships/ctrlProp" Target="../ctrlProps/ctrlProp1005.xml"/><Relationship Id="rId147" Type="http://schemas.openxmlformats.org/officeDocument/2006/relationships/ctrlProp" Target="../ctrlProps/ctrlProp1026.xml"/><Relationship Id="rId168" Type="http://schemas.openxmlformats.org/officeDocument/2006/relationships/ctrlProp" Target="../ctrlProps/ctrlProp1047.xml"/><Relationship Id="rId8" Type="http://schemas.openxmlformats.org/officeDocument/2006/relationships/ctrlProp" Target="../ctrlProps/ctrlProp887.xml"/><Relationship Id="rId51" Type="http://schemas.openxmlformats.org/officeDocument/2006/relationships/ctrlProp" Target="../ctrlProps/ctrlProp930.xml"/><Relationship Id="rId72" Type="http://schemas.openxmlformats.org/officeDocument/2006/relationships/ctrlProp" Target="../ctrlProps/ctrlProp951.xml"/><Relationship Id="rId93" Type="http://schemas.openxmlformats.org/officeDocument/2006/relationships/ctrlProp" Target="../ctrlProps/ctrlProp972.xml"/><Relationship Id="rId98" Type="http://schemas.openxmlformats.org/officeDocument/2006/relationships/ctrlProp" Target="../ctrlProps/ctrlProp977.xml"/><Relationship Id="rId121" Type="http://schemas.openxmlformats.org/officeDocument/2006/relationships/ctrlProp" Target="../ctrlProps/ctrlProp1000.xml"/><Relationship Id="rId142" Type="http://schemas.openxmlformats.org/officeDocument/2006/relationships/ctrlProp" Target="../ctrlProps/ctrlProp1021.xml"/><Relationship Id="rId163" Type="http://schemas.openxmlformats.org/officeDocument/2006/relationships/ctrlProp" Target="../ctrlProps/ctrlProp1042.xml"/><Relationship Id="rId184" Type="http://schemas.openxmlformats.org/officeDocument/2006/relationships/ctrlProp" Target="../ctrlProps/ctrlProp1063.xml"/><Relationship Id="rId189" Type="http://schemas.openxmlformats.org/officeDocument/2006/relationships/ctrlProp" Target="../ctrlProps/ctrlProp1068.xml"/><Relationship Id="rId3" Type="http://schemas.openxmlformats.org/officeDocument/2006/relationships/vmlDrawing" Target="../drawings/vmlDrawing5.vml"/><Relationship Id="rId25" Type="http://schemas.openxmlformats.org/officeDocument/2006/relationships/ctrlProp" Target="../ctrlProps/ctrlProp904.xml"/><Relationship Id="rId46" Type="http://schemas.openxmlformats.org/officeDocument/2006/relationships/ctrlProp" Target="../ctrlProps/ctrlProp925.xml"/><Relationship Id="rId67" Type="http://schemas.openxmlformats.org/officeDocument/2006/relationships/ctrlProp" Target="../ctrlProps/ctrlProp946.xml"/><Relationship Id="rId116" Type="http://schemas.openxmlformats.org/officeDocument/2006/relationships/ctrlProp" Target="../ctrlProps/ctrlProp995.xml"/><Relationship Id="rId137" Type="http://schemas.openxmlformats.org/officeDocument/2006/relationships/ctrlProp" Target="../ctrlProps/ctrlProp1016.xml"/><Relationship Id="rId158" Type="http://schemas.openxmlformats.org/officeDocument/2006/relationships/ctrlProp" Target="../ctrlProps/ctrlProp1037.xml"/><Relationship Id="rId20" Type="http://schemas.openxmlformats.org/officeDocument/2006/relationships/ctrlProp" Target="../ctrlProps/ctrlProp899.xml"/><Relationship Id="rId41" Type="http://schemas.openxmlformats.org/officeDocument/2006/relationships/ctrlProp" Target="../ctrlProps/ctrlProp920.xml"/><Relationship Id="rId62" Type="http://schemas.openxmlformats.org/officeDocument/2006/relationships/ctrlProp" Target="../ctrlProps/ctrlProp941.xml"/><Relationship Id="rId83" Type="http://schemas.openxmlformats.org/officeDocument/2006/relationships/ctrlProp" Target="../ctrlProps/ctrlProp962.xml"/><Relationship Id="rId88" Type="http://schemas.openxmlformats.org/officeDocument/2006/relationships/ctrlProp" Target="../ctrlProps/ctrlProp967.xml"/><Relationship Id="rId111" Type="http://schemas.openxmlformats.org/officeDocument/2006/relationships/ctrlProp" Target="../ctrlProps/ctrlProp990.xml"/><Relationship Id="rId132" Type="http://schemas.openxmlformats.org/officeDocument/2006/relationships/ctrlProp" Target="../ctrlProps/ctrlProp1011.xml"/><Relationship Id="rId153" Type="http://schemas.openxmlformats.org/officeDocument/2006/relationships/ctrlProp" Target="../ctrlProps/ctrlProp1032.xml"/><Relationship Id="rId174" Type="http://schemas.openxmlformats.org/officeDocument/2006/relationships/ctrlProp" Target="../ctrlProps/ctrlProp1053.xml"/><Relationship Id="rId179" Type="http://schemas.openxmlformats.org/officeDocument/2006/relationships/ctrlProp" Target="../ctrlProps/ctrlProp1058.xml"/><Relationship Id="rId190" Type="http://schemas.openxmlformats.org/officeDocument/2006/relationships/ctrlProp" Target="../ctrlProps/ctrlProp1069.xml"/><Relationship Id="rId15" Type="http://schemas.openxmlformats.org/officeDocument/2006/relationships/ctrlProp" Target="../ctrlProps/ctrlProp894.xml"/><Relationship Id="rId36" Type="http://schemas.openxmlformats.org/officeDocument/2006/relationships/ctrlProp" Target="../ctrlProps/ctrlProp915.xml"/><Relationship Id="rId57" Type="http://schemas.openxmlformats.org/officeDocument/2006/relationships/ctrlProp" Target="../ctrlProps/ctrlProp936.xml"/><Relationship Id="rId106" Type="http://schemas.openxmlformats.org/officeDocument/2006/relationships/ctrlProp" Target="../ctrlProps/ctrlProp985.xml"/><Relationship Id="rId127" Type="http://schemas.openxmlformats.org/officeDocument/2006/relationships/ctrlProp" Target="../ctrlProps/ctrlProp1006.xml"/><Relationship Id="rId10" Type="http://schemas.openxmlformats.org/officeDocument/2006/relationships/ctrlProp" Target="../ctrlProps/ctrlProp889.xml"/><Relationship Id="rId31" Type="http://schemas.openxmlformats.org/officeDocument/2006/relationships/ctrlProp" Target="../ctrlProps/ctrlProp910.xml"/><Relationship Id="rId52" Type="http://schemas.openxmlformats.org/officeDocument/2006/relationships/ctrlProp" Target="../ctrlProps/ctrlProp931.xml"/><Relationship Id="rId73" Type="http://schemas.openxmlformats.org/officeDocument/2006/relationships/ctrlProp" Target="../ctrlProps/ctrlProp952.xml"/><Relationship Id="rId78" Type="http://schemas.openxmlformats.org/officeDocument/2006/relationships/ctrlProp" Target="../ctrlProps/ctrlProp957.xml"/><Relationship Id="rId94" Type="http://schemas.openxmlformats.org/officeDocument/2006/relationships/ctrlProp" Target="../ctrlProps/ctrlProp973.xml"/><Relationship Id="rId99" Type="http://schemas.openxmlformats.org/officeDocument/2006/relationships/ctrlProp" Target="../ctrlProps/ctrlProp978.xml"/><Relationship Id="rId101" Type="http://schemas.openxmlformats.org/officeDocument/2006/relationships/ctrlProp" Target="../ctrlProps/ctrlProp980.xml"/><Relationship Id="rId122" Type="http://schemas.openxmlformats.org/officeDocument/2006/relationships/ctrlProp" Target="../ctrlProps/ctrlProp1001.xml"/><Relationship Id="rId143" Type="http://schemas.openxmlformats.org/officeDocument/2006/relationships/ctrlProp" Target="../ctrlProps/ctrlProp1022.xml"/><Relationship Id="rId148" Type="http://schemas.openxmlformats.org/officeDocument/2006/relationships/ctrlProp" Target="../ctrlProps/ctrlProp1027.xml"/><Relationship Id="rId164" Type="http://schemas.openxmlformats.org/officeDocument/2006/relationships/ctrlProp" Target="../ctrlProps/ctrlProp1043.xml"/><Relationship Id="rId169" Type="http://schemas.openxmlformats.org/officeDocument/2006/relationships/ctrlProp" Target="../ctrlProps/ctrlProp1048.xml"/><Relationship Id="rId185" Type="http://schemas.openxmlformats.org/officeDocument/2006/relationships/ctrlProp" Target="../ctrlProps/ctrlProp1064.xml"/><Relationship Id="rId4" Type="http://schemas.openxmlformats.org/officeDocument/2006/relationships/ctrlProp" Target="../ctrlProps/ctrlProp883.xml"/><Relationship Id="rId9" Type="http://schemas.openxmlformats.org/officeDocument/2006/relationships/ctrlProp" Target="../ctrlProps/ctrlProp888.xml"/><Relationship Id="rId180" Type="http://schemas.openxmlformats.org/officeDocument/2006/relationships/ctrlProp" Target="../ctrlProps/ctrlProp105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092.xml"/><Relationship Id="rId117" Type="http://schemas.openxmlformats.org/officeDocument/2006/relationships/ctrlProp" Target="../ctrlProps/ctrlProp1183.xml"/><Relationship Id="rId21" Type="http://schemas.openxmlformats.org/officeDocument/2006/relationships/ctrlProp" Target="../ctrlProps/ctrlProp1087.xml"/><Relationship Id="rId42" Type="http://schemas.openxmlformats.org/officeDocument/2006/relationships/ctrlProp" Target="../ctrlProps/ctrlProp1108.xml"/><Relationship Id="rId47" Type="http://schemas.openxmlformats.org/officeDocument/2006/relationships/ctrlProp" Target="../ctrlProps/ctrlProp1113.xml"/><Relationship Id="rId63" Type="http://schemas.openxmlformats.org/officeDocument/2006/relationships/ctrlProp" Target="../ctrlProps/ctrlProp1129.xml"/><Relationship Id="rId68" Type="http://schemas.openxmlformats.org/officeDocument/2006/relationships/ctrlProp" Target="../ctrlProps/ctrlProp1134.xml"/><Relationship Id="rId84" Type="http://schemas.openxmlformats.org/officeDocument/2006/relationships/ctrlProp" Target="../ctrlProps/ctrlProp1150.xml"/><Relationship Id="rId89" Type="http://schemas.openxmlformats.org/officeDocument/2006/relationships/ctrlProp" Target="../ctrlProps/ctrlProp1155.xml"/><Relationship Id="rId112" Type="http://schemas.openxmlformats.org/officeDocument/2006/relationships/ctrlProp" Target="../ctrlProps/ctrlProp1178.xml"/><Relationship Id="rId16" Type="http://schemas.openxmlformats.org/officeDocument/2006/relationships/ctrlProp" Target="../ctrlProps/ctrlProp1082.xml"/><Relationship Id="rId107" Type="http://schemas.openxmlformats.org/officeDocument/2006/relationships/ctrlProp" Target="../ctrlProps/ctrlProp1173.xml"/><Relationship Id="rId11" Type="http://schemas.openxmlformats.org/officeDocument/2006/relationships/ctrlProp" Target="../ctrlProps/ctrlProp1077.xml"/><Relationship Id="rId32" Type="http://schemas.openxmlformats.org/officeDocument/2006/relationships/ctrlProp" Target="../ctrlProps/ctrlProp1098.xml"/><Relationship Id="rId37" Type="http://schemas.openxmlformats.org/officeDocument/2006/relationships/ctrlProp" Target="../ctrlProps/ctrlProp1103.xml"/><Relationship Id="rId53" Type="http://schemas.openxmlformats.org/officeDocument/2006/relationships/ctrlProp" Target="../ctrlProps/ctrlProp1119.xml"/><Relationship Id="rId58" Type="http://schemas.openxmlformats.org/officeDocument/2006/relationships/ctrlProp" Target="../ctrlProps/ctrlProp1124.xml"/><Relationship Id="rId74" Type="http://schemas.openxmlformats.org/officeDocument/2006/relationships/ctrlProp" Target="../ctrlProps/ctrlProp1140.xml"/><Relationship Id="rId79" Type="http://schemas.openxmlformats.org/officeDocument/2006/relationships/ctrlProp" Target="../ctrlProps/ctrlProp1145.xml"/><Relationship Id="rId102" Type="http://schemas.openxmlformats.org/officeDocument/2006/relationships/ctrlProp" Target="../ctrlProps/ctrlProp1168.xml"/><Relationship Id="rId123" Type="http://schemas.openxmlformats.org/officeDocument/2006/relationships/ctrlProp" Target="../ctrlProps/ctrlProp1189.xml"/><Relationship Id="rId5" Type="http://schemas.openxmlformats.org/officeDocument/2006/relationships/ctrlProp" Target="../ctrlProps/ctrlProp1071.xml"/><Relationship Id="rId61" Type="http://schemas.openxmlformats.org/officeDocument/2006/relationships/ctrlProp" Target="../ctrlProps/ctrlProp1127.xml"/><Relationship Id="rId82" Type="http://schemas.openxmlformats.org/officeDocument/2006/relationships/ctrlProp" Target="../ctrlProps/ctrlProp1148.xml"/><Relationship Id="rId90" Type="http://schemas.openxmlformats.org/officeDocument/2006/relationships/ctrlProp" Target="../ctrlProps/ctrlProp1156.xml"/><Relationship Id="rId95" Type="http://schemas.openxmlformats.org/officeDocument/2006/relationships/ctrlProp" Target="../ctrlProps/ctrlProp1161.xml"/><Relationship Id="rId19" Type="http://schemas.openxmlformats.org/officeDocument/2006/relationships/ctrlProp" Target="../ctrlProps/ctrlProp1085.xml"/><Relationship Id="rId14" Type="http://schemas.openxmlformats.org/officeDocument/2006/relationships/ctrlProp" Target="../ctrlProps/ctrlProp1080.xml"/><Relationship Id="rId22" Type="http://schemas.openxmlformats.org/officeDocument/2006/relationships/ctrlProp" Target="../ctrlProps/ctrlProp1088.xml"/><Relationship Id="rId27" Type="http://schemas.openxmlformats.org/officeDocument/2006/relationships/ctrlProp" Target="../ctrlProps/ctrlProp1093.xml"/><Relationship Id="rId30" Type="http://schemas.openxmlformats.org/officeDocument/2006/relationships/ctrlProp" Target="../ctrlProps/ctrlProp1096.xml"/><Relationship Id="rId35" Type="http://schemas.openxmlformats.org/officeDocument/2006/relationships/ctrlProp" Target="../ctrlProps/ctrlProp1101.xml"/><Relationship Id="rId43" Type="http://schemas.openxmlformats.org/officeDocument/2006/relationships/ctrlProp" Target="../ctrlProps/ctrlProp1109.xml"/><Relationship Id="rId48" Type="http://schemas.openxmlformats.org/officeDocument/2006/relationships/ctrlProp" Target="../ctrlProps/ctrlProp1114.xml"/><Relationship Id="rId56" Type="http://schemas.openxmlformats.org/officeDocument/2006/relationships/ctrlProp" Target="../ctrlProps/ctrlProp1122.xml"/><Relationship Id="rId64" Type="http://schemas.openxmlformats.org/officeDocument/2006/relationships/ctrlProp" Target="../ctrlProps/ctrlProp1130.xml"/><Relationship Id="rId69" Type="http://schemas.openxmlformats.org/officeDocument/2006/relationships/ctrlProp" Target="../ctrlProps/ctrlProp1135.xml"/><Relationship Id="rId77" Type="http://schemas.openxmlformats.org/officeDocument/2006/relationships/ctrlProp" Target="../ctrlProps/ctrlProp1143.xml"/><Relationship Id="rId100" Type="http://schemas.openxmlformats.org/officeDocument/2006/relationships/ctrlProp" Target="../ctrlProps/ctrlProp1166.xml"/><Relationship Id="rId105" Type="http://schemas.openxmlformats.org/officeDocument/2006/relationships/ctrlProp" Target="../ctrlProps/ctrlProp1171.xml"/><Relationship Id="rId113" Type="http://schemas.openxmlformats.org/officeDocument/2006/relationships/ctrlProp" Target="../ctrlProps/ctrlProp1179.xml"/><Relationship Id="rId118" Type="http://schemas.openxmlformats.org/officeDocument/2006/relationships/ctrlProp" Target="../ctrlProps/ctrlProp1184.xml"/><Relationship Id="rId8" Type="http://schemas.openxmlformats.org/officeDocument/2006/relationships/ctrlProp" Target="../ctrlProps/ctrlProp1074.xml"/><Relationship Id="rId51" Type="http://schemas.openxmlformats.org/officeDocument/2006/relationships/ctrlProp" Target="../ctrlProps/ctrlProp1117.xml"/><Relationship Id="rId72" Type="http://schemas.openxmlformats.org/officeDocument/2006/relationships/ctrlProp" Target="../ctrlProps/ctrlProp1138.xml"/><Relationship Id="rId80" Type="http://schemas.openxmlformats.org/officeDocument/2006/relationships/ctrlProp" Target="../ctrlProps/ctrlProp1146.xml"/><Relationship Id="rId85" Type="http://schemas.openxmlformats.org/officeDocument/2006/relationships/ctrlProp" Target="../ctrlProps/ctrlProp1151.xml"/><Relationship Id="rId93" Type="http://schemas.openxmlformats.org/officeDocument/2006/relationships/ctrlProp" Target="../ctrlProps/ctrlProp1159.xml"/><Relationship Id="rId98" Type="http://schemas.openxmlformats.org/officeDocument/2006/relationships/ctrlProp" Target="../ctrlProps/ctrlProp1164.xml"/><Relationship Id="rId121" Type="http://schemas.openxmlformats.org/officeDocument/2006/relationships/ctrlProp" Target="../ctrlProps/ctrlProp1187.xml"/><Relationship Id="rId3" Type="http://schemas.openxmlformats.org/officeDocument/2006/relationships/vmlDrawing" Target="../drawings/vmlDrawing6.vml"/><Relationship Id="rId12" Type="http://schemas.openxmlformats.org/officeDocument/2006/relationships/ctrlProp" Target="../ctrlProps/ctrlProp1078.xml"/><Relationship Id="rId17" Type="http://schemas.openxmlformats.org/officeDocument/2006/relationships/ctrlProp" Target="../ctrlProps/ctrlProp1083.xml"/><Relationship Id="rId25" Type="http://schemas.openxmlformats.org/officeDocument/2006/relationships/ctrlProp" Target="../ctrlProps/ctrlProp1091.xml"/><Relationship Id="rId33" Type="http://schemas.openxmlformats.org/officeDocument/2006/relationships/ctrlProp" Target="../ctrlProps/ctrlProp1099.xml"/><Relationship Id="rId38" Type="http://schemas.openxmlformats.org/officeDocument/2006/relationships/ctrlProp" Target="../ctrlProps/ctrlProp1104.xml"/><Relationship Id="rId46" Type="http://schemas.openxmlformats.org/officeDocument/2006/relationships/ctrlProp" Target="../ctrlProps/ctrlProp1112.xml"/><Relationship Id="rId59" Type="http://schemas.openxmlformats.org/officeDocument/2006/relationships/ctrlProp" Target="../ctrlProps/ctrlProp1125.xml"/><Relationship Id="rId67" Type="http://schemas.openxmlformats.org/officeDocument/2006/relationships/ctrlProp" Target="../ctrlProps/ctrlProp1133.xml"/><Relationship Id="rId103" Type="http://schemas.openxmlformats.org/officeDocument/2006/relationships/ctrlProp" Target="../ctrlProps/ctrlProp1169.xml"/><Relationship Id="rId108" Type="http://schemas.openxmlformats.org/officeDocument/2006/relationships/ctrlProp" Target="../ctrlProps/ctrlProp1174.xml"/><Relationship Id="rId116" Type="http://schemas.openxmlformats.org/officeDocument/2006/relationships/ctrlProp" Target="../ctrlProps/ctrlProp1182.xml"/><Relationship Id="rId20" Type="http://schemas.openxmlformats.org/officeDocument/2006/relationships/ctrlProp" Target="../ctrlProps/ctrlProp1086.xml"/><Relationship Id="rId41" Type="http://schemas.openxmlformats.org/officeDocument/2006/relationships/ctrlProp" Target="../ctrlProps/ctrlProp1107.xml"/><Relationship Id="rId54" Type="http://schemas.openxmlformats.org/officeDocument/2006/relationships/ctrlProp" Target="../ctrlProps/ctrlProp1120.xml"/><Relationship Id="rId62" Type="http://schemas.openxmlformats.org/officeDocument/2006/relationships/ctrlProp" Target="../ctrlProps/ctrlProp1128.xml"/><Relationship Id="rId70" Type="http://schemas.openxmlformats.org/officeDocument/2006/relationships/ctrlProp" Target="../ctrlProps/ctrlProp1136.xml"/><Relationship Id="rId75" Type="http://schemas.openxmlformats.org/officeDocument/2006/relationships/ctrlProp" Target="../ctrlProps/ctrlProp1141.xml"/><Relationship Id="rId83" Type="http://schemas.openxmlformats.org/officeDocument/2006/relationships/ctrlProp" Target="../ctrlProps/ctrlProp1149.xml"/><Relationship Id="rId88" Type="http://schemas.openxmlformats.org/officeDocument/2006/relationships/ctrlProp" Target="../ctrlProps/ctrlProp1154.xml"/><Relationship Id="rId91" Type="http://schemas.openxmlformats.org/officeDocument/2006/relationships/ctrlProp" Target="../ctrlProps/ctrlProp1157.xml"/><Relationship Id="rId96" Type="http://schemas.openxmlformats.org/officeDocument/2006/relationships/ctrlProp" Target="../ctrlProps/ctrlProp1162.xml"/><Relationship Id="rId111" Type="http://schemas.openxmlformats.org/officeDocument/2006/relationships/ctrlProp" Target="../ctrlProps/ctrlProp1177.xml"/><Relationship Id="rId1" Type="http://schemas.openxmlformats.org/officeDocument/2006/relationships/printerSettings" Target="../printerSettings/printerSettings7.bin"/><Relationship Id="rId6" Type="http://schemas.openxmlformats.org/officeDocument/2006/relationships/ctrlProp" Target="../ctrlProps/ctrlProp1072.xml"/><Relationship Id="rId15" Type="http://schemas.openxmlformats.org/officeDocument/2006/relationships/ctrlProp" Target="../ctrlProps/ctrlProp1081.xml"/><Relationship Id="rId23" Type="http://schemas.openxmlformats.org/officeDocument/2006/relationships/ctrlProp" Target="../ctrlProps/ctrlProp1089.xml"/><Relationship Id="rId28" Type="http://schemas.openxmlformats.org/officeDocument/2006/relationships/ctrlProp" Target="../ctrlProps/ctrlProp1094.xml"/><Relationship Id="rId36" Type="http://schemas.openxmlformats.org/officeDocument/2006/relationships/ctrlProp" Target="../ctrlProps/ctrlProp1102.xml"/><Relationship Id="rId49" Type="http://schemas.openxmlformats.org/officeDocument/2006/relationships/ctrlProp" Target="../ctrlProps/ctrlProp1115.xml"/><Relationship Id="rId57" Type="http://schemas.openxmlformats.org/officeDocument/2006/relationships/ctrlProp" Target="../ctrlProps/ctrlProp1123.xml"/><Relationship Id="rId106" Type="http://schemas.openxmlformats.org/officeDocument/2006/relationships/ctrlProp" Target="../ctrlProps/ctrlProp1172.xml"/><Relationship Id="rId114" Type="http://schemas.openxmlformats.org/officeDocument/2006/relationships/ctrlProp" Target="../ctrlProps/ctrlProp1180.xml"/><Relationship Id="rId119" Type="http://schemas.openxmlformats.org/officeDocument/2006/relationships/ctrlProp" Target="../ctrlProps/ctrlProp1185.xml"/><Relationship Id="rId10" Type="http://schemas.openxmlformats.org/officeDocument/2006/relationships/ctrlProp" Target="../ctrlProps/ctrlProp1076.xml"/><Relationship Id="rId31" Type="http://schemas.openxmlformats.org/officeDocument/2006/relationships/ctrlProp" Target="../ctrlProps/ctrlProp1097.xml"/><Relationship Id="rId44" Type="http://schemas.openxmlformats.org/officeDocument/2006/relationships/ctrlProp" Target="../ctrlProps/ctrlProp1110.xml"/><Relationship Id="rId52" Type="http://schemas.openxmlformats.org/officeDocument/2006/relationships/ctrlProp" Target="../ctrlProps/ctrlProp1118.xml"/><Relationship Id="rId60" Type="http://schemas.openxmlformats.org/officeDocument/2006/relationships/ctrlProp" Target="../ctrlProps/ctrlProp1126.xml"/><Relationship Id="rId65" Type="http://schemas.openxmlformats.org/officeDocument/2006/relationships/ctrlProp" Target="../ctrlProps/ctrlProp1131.xml"/><Relationship Id="rId73" Type="http://schemas.openxmlformats.org/officeDocument/2006/relationships/ctrlProp" Target="../ctrlProps/ctrlProp1139.xml"/><Relationship Id="rId78" Type="http://schemas.openxmlformats.org/officeDocument/2006/relationships/ctrlProp" Target="../ctrlProps/ctrlProp1144.xml"/><Relationship Id="rId81" Type="http://schemas.openxmlformats.org/officeDocument/2006/relationships/ctrlProp" Target="../ctrlProps/ctrlProp1147.xml"/><Relationship Id="rId86" Type="http://schemas.openxmlformats.org/officeDocument/2006/relationships/ctrlProp" Target="../ctrlProps/ctrlProp1152.xml"/><Relationship Id="rId94" Type="http://schemas.openxmlformats.org/officeDocument/2006/relationships/ctrlProp" Target="../ctrlProps/ctrlProp1160.xml"/><Relationship Id="rId99" Type="http://schemas.openxmlformats.org/officeDocument/2006/relationships/ctrlProp" Target="../ctrlProps/ctrlProp1165.xml"/><Relationship Id="rId101" Type="http://schemas.openxmlformats.org/officeDocument/2006/relationships/ctrlProp" Target="../ctrlProps/ctrlProp1167.xml"/><Relationship Id="rId122" Type="http://schemas.openxmlformats.org/officeDocument/2006/relationships/ctrlProp" Target="../ctrlProps/ctrlProp1188.xml"/><Relationship Id="rId4" Type="http://schemas.openxmlformats.org/officeDocument/2006/relationships/ctrlProp" Target="../ctrlProps/ctrlProp1070.xml"/><Relationship Id="rId9" Type="http://schemas.openxmlformats.org/officeDocument/2006/relationships/ctrlProp" Target="../ctrlProps/ctrlProp1075.xml"/><Relationship Id="rId13" Type="http://schemas.openxmlformats.org/officeDocument/2006/relationships/ctrlProp" Target="../ctrlProps/ctrlProp1079.xml"/><Relationship Id="rId18" Type="http://schemas.openxmlformats.org/officeDocument/2006/relationships/ctrlProp" Target="../ctrlProps/ctrlProp1084.xml"/><Relationship Id="rId39" Type="http://schemas.openxmlformats.org/officeDocument/2006/relationships/ctrlProp" Target="../ctrlProps/ctrlProp1105.xml"/><Relationship Id="rId109" Type="http://schemas.openxmlformats.org/officeDocument/2006/relationships/ctrlProp" Target="../ctrlProps/ctrlProp1175.xml"/><Relationship Id="rId34" Type="http://schemas.openxmlformats.org/officeDocument/2006/relationships/ctrlProp" Target="../ctrlProps/ctrlProp1100.xml"/><Relationship Id="rId50" Type="http://schemas.openxmlformats.org/officeDocument/2006/relationships/ctrlProp" Target="../ctrlProps/ctrlProp1116.xml"/><Relationship Id="rId55" Type="http://schemas.openxmlformats.org/officeDocument/2006/relationships/ctrlProp" Target="../ctrlProps/ctrlProp1121.xml"/><Relationship Id="rId76" Type="http://schemas.openxmlformats.org/officeDocument/2006/relationships/ctrlProp" Target="../ctrlProps/ctrlProp1142.xml"/><Relationship Id="rId97" Type="http://schemas.openxmlformats.org/officeDocument/2006/relationships/ctrlProp" Target="../ctrlProps/ctrlProp1163.xml"/><Relationship Id="rId104" Type="http://schemas.openxmlformats.org/officeDocument/2006/relationships/ctrlProp" Target="../ctrlProps/ctrlProp1170.xml"/><Relationship Id="rId120" Type="http://schemas.openxmlformats.org/officeDocument/2006/relationships/ctrlProp" Target="../ctrlProps/ctrlProp1186.xml"/><Relationship Id="rId7" Type="http://schemas.openxmlformats.org/officeDocument/2006/relationships/ctrlProp" Target="../ctrlProps/ctrlProp1073.xml"/><Relationship Id="rId71" Type="http://schemas.openxmlformats.org/officeDocument/2006/relationships/ctrlProp" Target="../ctrlProps/ctrlProp1137.xml"/><Relationship Id="rId92" Type="http://schemas.openxmlformats.org/officeDocument/2006/relationships/ctrlProp" Target="../ctrlProps/ctrlProp1158.xml"/><Relationship Id="rId2" Type="http://schemas.openxmlformats.org/officeDocument/2006/relationships/drawing" Target="../drawings/drawing7.xml"/><Relationship Id="rId29" Type="http://schemas.openxmlformats.org/officeDocument/2006/relationships/ctrlProp" Target="../ctrlProps/ctrlProp1095.xml"/><Relationship Id="rId24" Type="http://schemas.openxmlformats.org/officeDocument/2006/relationships/ctrlProp" Target="../ctrlProps/ctrlProp1090.xml"/><Relationship Id="rId40" Type="http://schemas.openxmlformats.org/officeDocument/2006/relationships/ctrlProp" Target="../ctrlProps/ctrlProp1106.xml"/><Relationship Id="rId45" Type="http://schemas.openxmlformats.org/officeDocument/2006/relationships/ctrlProp" Target="../ctrlProps/ctrlProp1111.xml"/><Relationship Id="rId66" Type="http://schemas.openxmlformats.org/officeDocument/2006/relationships/ctrlProp" Target="../ctrlProps/ctrlProp1132.xml"/><Relationship Id="rId87" Type="http://schemas.openxmlformats.org/officeDocument/2006/relationships/ctrlProp" Target="../ctrlProps/ctrlProp1153.xml"/><Relationship Id="rId110" Type="http://schemas.openxmlformats.org/officeDocument/2006/relationships/ctrlProp" Target="../ctrlProps/ctrlProp1176.xml"/><Relationship Id="rId115" Type="http://schemas.openxmlformats.org/officeDocument/2006/relationships/ctrlProp" Target="../ctrlProps/ctrlProp118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4" tint="0.59999389629810485"/>
  </sheetPr>
  <dimension ref="A1:C38"/>
  <sheetViews>
    <sheetView showGridLines="0" view="pageLayout" topLeftCell="A7" zoomScale="120" zoomScaleNormal="100" zoomScalePageLayoutView="120" workbookViewId="0"/>
  </sheetViews>
  <sheetFormatPr defaultRowHeight="15"/>
  <cols>
    <col min="1" max="1" width="117" customWidth="1"/>
  </cols>
  <sheetData>
    <row r="1" spans="1:3" ht="14.45" customHeight="1">
      <c r="A1" s="55" t="s">
        <v>255</v>
      </c>
    </row>
    <row r="2" spans="1:3" ht="14.45" customHeight="1">
      <c r="A2" s="55"/>
    </row>
    <row r="14" spans="1:3">
      <c r="C14" s="367"/>
    </row>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sheetData>
  <pageMargins left="0.25" right="0.25" top="0.75" bottom="0.75" header="0.3" footer="0.3"/>
  <pageSetup orientation="portrait" r:id="rId1"/>
  <headerFooter>
    <oddHeader>&amp;CCNA Tool Revised 1/9/2020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00CC"/>
  </sheetPr>
  <dimension ref="A17:M69"/>
  <sheetViews>
    <sheetView workbookViewId="0"/>
  </sheetViews>
  <sheetFormatPr defaultRowHeight="15"/>
  <sheetData>
    <row r="17" spans="1:13">
      <c r="A17" s="569" t="s">
        <v>787</v>
      </c>
      <c r="B17" s="569"/>
      <c r="C17" s="569"/>
      <c r="D17" s="569"/>
      <c r="E17" s="569"/>
      <c r="F17" s="569"/>
      <c r="G17" s="569"/>
      <c r="H17" s="569"/>
      <c r="I17" s="569"/>
      <c r="J17" s="569"/>
      <c r="K17" s="569"/>
      <c r="L17" s="569"/>
      <c r="M17" s="569"/>
    </row>
    <row r="18" spans="1:13">
      <c r="A18" s="569" t="s">
        <v>788</v>
      </c>
      <c r="B18" s="569"/>
      <c r="C18" s="569"/>
      <c r="D18" s="569"/>
      <c r="E18" s="569"/>
      <c r="F18" s="569"/>
      <c r="G18" s="569"/>
      <c r="H18" s="569"/>
    </row>
    <row r="19" spans="1:13">
      <c r="A19" s="569" t="s">
        <v>789</v>
      </c>
      <c r="B19" s="569"/>
      <c r="C19" s="569"/>
      <c r="D19" s="569"/>
      <c r="E19" s="569"/>
      <c r="F19" s="569"/>
      <c r="G19" s="569"/>
    </row>
    <row r="20" spans="1:13">
      <c r="A20" s="359" t="s">
        <v>790</v>
      </c>
      <c r="B20" s="360"/>
      <c r="C20" s="360"/>
      <c r="D20" s="360"/>
      <c r="E20" s="360"/>
      <c r="F20" s="360"/>
      <c r="G20" s="360"/>
      <c r="H20" s="360"/>
    </row>
    <row r="21" spans="1:13">
      <c r="A21" s="569" t="s">
        <v>791</v>
      </c>
      <c r="B21" s="569"/>
      <c r="C21" s="569"/>
      <c r="D21" s="569"/>
      <c r="E21" s="569"/>
      <c r="F21" s="569"/>
      <c r="G21" s="569"/>
      <c r="H21" s="569"/>
    </row>
    <row r="38" spans="2:2">
      <c r="B38" s="358"/>
    </row>
    <row r="39" spans="2:2">
      <c r="B39" s="358"/>
    </row>
    <row r="40" spans="2:2">
      <c r="B40" s="358"/>
    </row>
    <row r="41" spans="2:2">
      <c r="B41" s="358"/>
    </row>
    <row r="42" spans="2:2" ht="26.25">
      <c r="B42" s="361"/>
    </row>
    <row r="43" spans="2:2">
      <c r="B43" s="358" t="s">
        <v>792</v>
      </c>
    </row>
    <row r="44" spans="2:2" ht="26.25">
      <c r="B44" s="361"/>
    </row>
    <row r="45" spans="2:2" ht="26.25">
      <c r="B45" s="362"/>
    </row>
    <row r="69" spans="1:3">
      <c r="A69" s="568" t="s">
        <v>793</v>
      </c>
      <c r="B69" s="568"/>
      <c r="C69" s="568"/>
    </row>
  </sheetData>
  <sheetProtection formatCells="0" formatColumns="0" formatRows="0"/>
  <mergeCells count="5">
    <mergeCell ref="A69:C69"/>
    <mergeCell ref="A17:M17"/>
    <mergeCell ref="A18:H18"/>
    <mergeCell ref="A19:G19"/>
    <mergeCell ref="A21:H21"/>
  </mergeCells>
  <pageMargins left="0.25" right="0.2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4" tint="0.39997558519241921"/>
    <pageSetUpPr fitToPage="1"/>
  </sheetPr>
  <dimension ref="A1:D76"/>
  <sheetViews>
    <sheetView view="pageBreakPreview" topLeftCell="A43" zoomScale="95" zoomScaleNormal="77" zoomScaleSheetLayoutView="95" workbookViewId="0">
      <selection activeCell="C53" sqref="C53:D53"/>
    </sheetView>
  </sheetViews>
  <sheetFormatPr defaultColWidth="8.7109375" defaultRowHeight="24"/>
  <cols>
    <col min="1" max="1" width="33.28515625" style="89" customWidth="1"/>
    <col min="2" max="2" width="27.42578125" style="89" customWidth="1"/>
    <col min="3" max="3" width="70.5703125" style="27" customWidth="1"/>
    <col min="4" max="4" width="85.85546875" style="137" customWidth="1"/>
    <col min="5" max="16384" width="8.7109375" style="14"/>
  </cols>
  <sheetData>
    <row r="1" spans="1:4" ht="60.6" customHeight="1" thickTop="1" thickBot="1">
      <c r="A1" s="616" t="s">
        <v>503</v>
      </c>
      <c r="B1" s="617"/>
      <c r="C1" s="617"/>
      <c r="D1" s="618"/>
    </row>
    <row r="2" spans="1:4" ht="75" customHeight="1" thickTop="1" thickBot="1">
      <c r="A2" s="619" t="s">
        <v>504</v>
      </c>
      <c r="B2" s="620"/>
      <c r="C2" s="620"/>
      <c r="D2" s="621"/>
    </row>
    <row r="3" spans="1:4" s="21" customFormat="1" ht="65.099999999999994" customHeight="1" thickTop="1" thickBot="1">
      <c r="A3" s="84" t="s">
        <v>7</v>
      </c>
      <c r="B3" s="80" t="s">
        <v>6</v>
      </c>
      <c r="C3" s="43" t="s">
        <v>1</v>
      </c>
      <c r="D3" s="131" t="s">
        <v>488</v>
      </c>
    </row>
    <row r="4" spans="1:4" s="22" customFormat="1" ht="45" customHeight="1" thickTop="1" thickBot="1">
      <c r="A4" s="574" t="s">
        <v>248</v>
      </c>
      <c r="B4" s="575"/>
      <c r="C4" s="575"/>
      <c r="D4" s="576"/>
    </row>
    <row r="5" spans="1:4" s="24" customFormat="1" ht="75" customHeight="1" thickTop="1">
      <c r="A5" s="577" t="s">
        <v>9</v>
      </c>
      <c r="B5" s="118">
        <v>1.1000000000000001</v>
      </c>
      <c r="C5" s="115" t="str">
        <f>VLOOKUP(B5,'Indicator List'!B:C,2,FALSE)</f>
        <v>Our leadership guides the implementation of a vision of learning that is shared and supported by all stakeholders.</v>
      </c>
      <c r="D5" s="132" t="str">
        <f>IF(IFERROR(VLOOKUP($B5,Principle1!$B:$L,8, FALSE),"")="","",IFERROR(VLOOKUP($B5,Principle1!$B:$L,8, FALSE),""))</f>
        <v/>
      </c>
    </row>
    <row r="6" spans="1:4" s="24" customFormat="1" ht="75" customHeight="1">
      <c r="A6" s="578"/>
      <c r="B6" s="85">
        <v>1.2</v>
      </c>
      <c r="C6" s="26" t="s">
        <v>822</v>
      </c>
      <c r="D6" s="133" t="str">
        <f>IF(IFERROR(VLOOKUP($B6,Principle1!$B:$L,8, FALSE),"")="","",IFERROR(VLOOKUP($B6,Principle1!$B:$L,8, FALSE),""))</f>
        <v/>
      </c>
    </row>
    <row r="7" spans="1:4" s="24" customFormat="1" ht="75" customHeight="1">
      <c r="A7" s="578"/>
      <c r="B7" s="85">
        <v>1.3</v>
      </c>
      <c r="C7" s="26" t="str">
        <f>VLOOKUP(B7,'Indicator List'!B:C,2,FALSE)</f>
        <v>Our leadership competently manages school operations to provide a safe, efficient, and effective learning environment.</v>
      </c>
      <c r="D7" s="133" t="str">
        <f>IF(IFERROR(VLOOKUP($B7,Principle1!$B:$L,8, FALSE),"")="","",IFERROR(VLOOKUP($B7,Principle1!$B:$L,8, FALSE),""))</f>
        <v/>
      </c>
    </row>
    <row r="8" spans="1:4" s="24" customFormat="1" ht="75" customHeight="1">
      <c r="A8" s="578"/>
      <c r="B8" s="85">
        <v>1.4</v>
      </c>
      <c r="C8" s="26" t="str">
        <f>VLOOKUP(B8,'Indicator List'!B:C,2,FALSE)</f>
        <v>Our leadership collaborates with staff, family and community members to meet diverse local community interests and needs.</v>
      </c>
      <c r="D8" s="133" t="str">
        <f>IF(IFERROR(VLOOKUP($B8,Principle1!$B:$L,8, FALSE),"")="","",IFERROR(VLOOKUP($B8,Principle1!$B:$L,8, FALSE),""))</f>
        <v/>
      </c>
    </row>
    <row r="9" spans="1:4" s="24" customFormat="1" ht="75" customHeight="1">
      <c r="A9" s="578"/>
      <c r="B9" s="85">
        <v>1.5</v>
      </c>
      <c r="C9" s="26" t="str">
        <f>VLOOKUP(B9,'Indicator List'!B:C,2,FALSE)</f>
        <v>Our leadership implements a system of academic and fiscal accountability to ensure every student’s success.</v>
      </c>
      <c r="D9" s="133" t="str">
        <f>IF(IFERROR(VLOOKUP($B9,Principle1!$B:$L,8, FALSE),"")="","",IFERROR(VLOOKUP($B9,Principle1!$B:$L,8, FALSE),""))</f>
        <v/>
      </c>
    </row>
    <row r="10" spans="1:4" s="24" customFormat="1" ht="75" customHeight="1">
      <c r="A10" s="578"/>
      <c r="B10" s="85">
        <v>1.6</v>
      </c>
      <c r="C10" s="26" t="str">
        <f>VLOOKUP(B10,'Indicator List'!B:C,2,FALSE)</f>
        <v>Our leadership commits to recruiting effective teachers who meet the state's criteria for being appropriately certified to teach diverse learners.</v>
      </c>
      <c r="D10" s="133" t="str">
        <f>IF(IFERROR(VLOOKUP($B10,Principle1!$B:$L,8, FALSE),"")="","",IFERROR(VLOOKUP($B10,Principle1!$B:$L,8, FALSE),""))</f>
        <v/>
      </c>
    </row>
    <row r="11" spans="1:4" s="24" customFormat="1" ht="75" customHeight="1">
      <c r="A11" s="578"/>
      <c r="B11" s="85">
        <v>1.7</v>
      </c>
      <c r="C11" s="26" t="str">
        <f>VLOOKUP(B11,'Indicator List'!B:C,2,FALSE)</f>
        <v>Our leadership commits to retaining effective teachers who meet the state's criteria for being appropriately certified to teach diverse learners.</v>
      </c>
      <c r="D11" s="133" t="str">
        <f>IF(IFERROR(VLOOKUP($B11,Principle1!$B:$L,8, FALSE),"")="","",IFERROR(VLOOKUP($B11,Principle1!$B:$L,8, FALSE),""))</f>
        <v/>
      </c>
    </row>
    <row r="12" spans="1:4" s="24" customFormat="1" ht="75" customHeight="1" thickBot="1">
      <c r="A12" s="579"/>
      <c r="B12" s="100">
        <v>1.8</v>
      </c>
      <c r="C12" s="105" t="str">
        <f>VLOOKUP(B12,'Indicator List'!B:C,2,FALSE)</f>
        <v>Our leadership commits to equitably distributing effective and highly effective teachers, as defined by the Arizona Framework for Measuring Educator Effectiveness, among all schools to meet the needs of diverse learners.</v>
      </c>
      <c r="D12" s="134" t="str">
        <f>IF(IFERROR(VLOOKUP($B12,Principle1!$B:$L,8, FALSE),"")="","",IFERROR(VLOOKUP($B12,Principle1!$B:$L,8, FALSE),""))</f>
        <v/>
      </c>
    </row>
    <row r="13" spans="1:4" ht="43.5" customHeight="1" thickTop="1">
      <c r="A13" s="586" t="str">
        <f>"Average Score For "&amp;A4&amp;":"</f>
        <v>Average Score For Principle 1:</v>
      </c>
      <c r="B13" s="587"/>
      <c r="C13" s="590">
        <f>Principle1!G104</f>
        <v>0</v>
      </c>
      <c r="D13" s="591"/>
    </row>
    <row r="14" spans="1:4" ht="75" customHeight="1">
      <c r="A14" s="580" t="str">
        <f>"Identified trends and patterns for "&amp;A4&amp;":"</f>
        <v>Identified trends and patterns for Principle 1:</v>
      </c>
      <c r="B14" s="581"/>
      <c r="C14" s="582" t="str">
        <f>IF(Principle1!C105="","",Principle1!C105)</f>
        <v/>
      </c>
      <c r="D14" s="583"/>
    </row>
    <row r="15" spans="1:4" ht="75" customHeight="1" thickBot="1">
      <c r="A15" s="584" t="str">
        <f>"Identified primary needs for "&amp;A4&amp;":"</f>
        <v>Identified primary needs for Principle 1:</v>
      </c>
      <c r="B15" s="585"/>
      <c r="C15" s="588" t="str">
        <f>IF(Principle1!C106="","",Principle1!C106)</f>
        <v/>
      </c>
      <c r="D15" s="589"/>
    </row>
    <row r="16" spans="1:4" s="22" customFormat="1" ht="45" customHeight="1" thickTop="1" thickBot="1">
      <c r="A16" s="599" t="s">
        <v>249</v>
      </c>
      <c r="B16" s="600"/>
      <c r="C16" s="600"/>
      <c r="D16" s="601"/>
    </row>
    <row r="17" spans="1:4" s="24" customFormat="1" ht="75" customHeight="1" thickTop="1">
      <c r="A17" s="602" t="s">
        <v>46</v>
      </c>
      <c r="B17" s="117">
        <v>2.1</v>
      </c>
      <c r="C17" s="115" t="s">
        <v>823</v>
      </c>
      <c r="D17" s="132" t="str">
        <f>IF(IFERROR(VLOOKUP($B17,Principle2!$B:$L,8, FALSE),"")="","",IFERROR(VLOOKUP($B17,Principle2!$B:$L,8, FALSE),""))</f>
        <v/>
      </c>
    </row>
    <row r="18" spans="1:4" s="24" customFormat="1" ht="75" customHeight="1">
      <c r="A18" s="603"/>
      <c r="B18" s="87">
        <v>2.2000000000000002</v>
      </c>
      <c r="C18" s="26" t="str">
        <f>VLOOKUP(B18,'Indicator List'!B:C,2,FALSE)</f>
        <v>Our teachers have shared knowledge of the content standards and curricula.</v>
      </c>
      <c r="D18" s="133" t="str">
        <f>IF(IFERROR(VLOOKUP($B18,Principle2!$B:$L,8, FALSE),"")="","",IFERROR(VLOOKUP($B18,Principle2!$B:$L,8, FALSE),""))</f>
        <v/>
      </c>
    </row>
    <row r="19" spans="1:4" s="24" customFormat="1" ht="75" customHeight="1">
      <c r="A19" s="603"/>
      <c r="B19" s="87">
        <v>2.2999999999999998</v>
      </c>
      <c r="C19" s="26" t="str">
        <f>VLOOKUP(B19,'Indicator List'!B:C,2,FALSE)</f>
        <v>Based on all available student data, teachers intentionally plan instruction that supports every student in meeting rigorous learning goals including differentiated instruction and Universal Design for Learning.</v>
      </c>
      <c r="D19" s="133" t="str">
        <f>IF(IFERROR(VLOOKUP($B19,Principle2!$B:$L,8, FALSE),"")="","",IFERROR(VLOOKUP($B19,Principle2!$B:$L,8, FALSE),""))</f>
        <v/>
      </c>
    </row>
    <row r="20" spans="1:4" s="24" customFormat="1" ht="75" customHeight="1">
      <c r="A20" s="603"/>
      <c r="B20" s="87">
        <v>2.4</v>
      </c>
      <c r="C20" s="26" t="str">
        <f>VLOOKUP(B20,'Indicator List'!B:C,2,FALSE)</f>
        <v>Our teachers implement evidenced-based, rigorous and relevant instruction.</v>
      </c>
      <c r="D20" s="133" t="str">
        <f>IF(IFERROR(VLOOKUP($B20,Principle2!$B:$L,8, FALSE),"")="","",IFERROR(VLOOKUP($B20,Principle2!$B:$L,8, FALSE),""))</f>
        <v/>
      </c>
    </row>
    <row r="21" spans="1:4" s="24" customFormat="1" ht="75" customHeight="1">
      <c r="A21" s="603"/>
      <c r="B21" s="87">
        <v>2.5</v>
      </c>
      <c r="C21" s="26" t="str">
        <f>VLOOKUP(B21,'Indicator List'!B:C,2,FALSE)</f>
        <v>Our teachers have a strong understanding of types of assessment.</v>
      </c>
      <c r="D21" s="133" t="str">
        <f>IF(IFERROR(VLOOKUP($B21,Principle2!$B:$L,8, FALSE),"")="","",IFERROR(VLOOKUP($B21,Principle2!$B:$L,8, FALSE),""))</f>
        <v/>
      </c>
    </row>
    <row r="22" spans="1:4" s="24" customFormat="1" ht="75" customHeight="1">
      <c r="A22" s="603"/>
      <c r="B22" s="87">
        <v>2.6</v>
      </c>
      <c r="C22" s="26" t="str">
        <f>VLOOKUP(B22,'Indicator List'!B:C,2,FALSE)</f>
        <v>Our teachers and appropriate other staff participate in ongoing, appropriate professional learning opportunities.</v>
      </c>
      <c r="D22" s="133" t="str">
        <f>IF(IFERROR(VLOOKUP($B22,Principle2!$B:$L,8, FALSE),"")="","",IFERROR(VLOOKUP($B22,Principle2!$B:$L,8, FALSE),""))</f>
        <v/>
      </c>
    </row>
    <row r="23" spans="1:4" s="24" customFormat="1" ht="75" customHeight="1" thickBot="1">
      <c r="A23" s="604"/>
      <c r="B23" s="106">
        <v>2.7</v>
      </c>
      <c r="C23" s="105" t="str">
        <f>VLOOKUP(B23,'Indicator List'!B:C,2,FALSE)</f>
        <v>Our teachers collaborate with other teachers, administrators, parents, and education professional to ensure the success of all students.</v>
      </c>
      <c r="D23" s="134" t="str">
        <f>IF(IFERROR(VLOOKUP($B23,Principle2!$B:$L,8, FALSE),"")="","",IFERROR(VLOOKUP($B23,Principle2!$B:$L,8, FALSE),""))</f>
        <v/>
      </c>
    </row>
    <row r="24" spans="1:4" ht="56.45" customHeight="1" thickTop="1">
      <c r="A24" s="607" t="str">
        <f>"Average Score For "&amp;A16&amp;":"</f>
        <v>Average Score For Principle 2:</v>
      </c>
      <c r="B24" s="608"/>
      <c r="C24" s="590">
        <f>Principle2!G162</f>
        <v>0</v>
      </c>
      <c r="D24" s="591"/>
    </row>
    <row r="25" spans="1:4" ht="75" customHeight="1">
      <c r="A25" s="594" t="str">
        <f>"Identified trends and patterns for "&amp;A16&amp;":"</f>
        <v>Identified trends and patterns for Principle 2:</v>
      </c>
      <c r="B25" s="595"/>
      <c r="C25" s="582" t="str">
        <f>IF(Principle2!C163="","",Principle2!C163)</f>
        <v/>
      </c>
      <c r="D25" s="583"/>
    </row>
    <row r="26" spans="1:4" ht="75" customHeight="1" thickBot="1">
      <c r="A26" s="605" t="str">
        <f>"Identified primary needs for "&amp;A16&amp;":"</f>
        <v>Identified primary needs for Principle 2:</v>
      </c>
      <c r="B26" s="606"/>
      <c r="C26" s="588" t="str">
        <f>IF(Principle2!C164="","",Principle2!C164)</f>
        <v/>
      </c>
      <c r="D26" s="589"/>
    </row>
    <row r="27" spans="1:4" s="22" customFormat="1" ht="45" customHeight="1" thickTop="1" thickBot="1">
      <c r="A27" s="574" t="s">
        <v>250</v>
      </c>
      <c r="B27" s="575"/>
      <c r="C27" s="575"/>
      <c r="D27" s="576"/>
    </row>
    <row r="28" spans="1:4" s="24" customFormat="1" ht="75" customHeight="1" thickTop="1">
      <c r="A28" s="577" t="s">
        <v>47</v>
      </c>
      <c r="B28" s="118">
        <v>3.1</v>
      </c>
      <c r="C28" s="115" t="str">
        <f>VLOOKUP(B28,'Indicator List'!B:C,2,FALSE)</f>
        <v>Our school year/calendar is organized to maximize instruction.</v>
      </c>
      <c r="D28" s="132" t="str">
        <f>IF(IFERROR(VLOOKUP($B28,Principle3!$B:$L,8, FALSE),"")="","",IFERROR(VLOOKUP($B28,Principle3!$B:$L,8, FALSE),""))</f>
        <v/>
      </c>
    </row>
    <row r="29" spans="1:4" s="24" customFormat="1" ht="75" customHeight="1">
      <c r="A29" s="578"/>
      <c r="B29" s="85">
        <v>3.2</v>
      </c>
      <c r="C29" s="26" t="str">
        <f>VLOOKUP(B29,'Indicator List'!B:C,2,FALSE)</f>
        <v>Our school day is organized to maximize instruction.</v>
      </c>
      <c r="D29" s="133" t="str">
        <f>IF(IFERROR(VLOOKUP($B29,Principle3!$B:$L,8, FALSE),"")="","",IFERROR(VLOOKUP($B29,Principle3!$B:$L,8, FALSE),""))</f>
        <v/>
      </c>
    </row>
    <row r="30" spans="1:4" s="24" customFormat="1" ht="75" customHeight="1">
      <c r="A30" s="578"/>
      <c r="B30" s="85">
        <v>3.3</v>
      </c>
      <c r="C30" s="26" t="str">
        <f>VLOOKUP(B30,'Indicator List'!B:C,2,FALSE)</f>
        <v>Our school day is organized to ensure sufficient time for non-instructional activities for students and staff.</v>
      </c>
      <c r="D30" s="133" t="str">
        <f>IF(IFERROR(VLOOKUP($B30,Principle3!$B:$L,8, FALSE),"")="","",IFERROR(VLOOKUP($B30,Principle3!$B:$L,8, FALSE),""))</f>
        <v/>
      </c>
    </row>
    <row r="31" spans="1:4" s="24" customFormat="1" ht="75" customHeight="1">
      <c r="A31" s="578"/>
      <c r="B31" s="85">
        <v>3.4</v>
      </c>
      <c r="C31" s="26" t="str">
        <f>VLOOKUP(B31,'Indicator List'!B:C,2,FALSE)</f>
        <v>Our professional (contract) day is structured to support professional learning for all teachers and staff.</v>
      </c>
      <c r="D31" s="133" t="str">
        <f>IF(IFERROR(VLOOKUP($B31,Principle3!$B:$L,8, FALSE),"")="","",IFERROR(VLOOKUP($B31,Principle3!$B:$L,8, FALSE),""))</f>
        <v/>
      </c>
    </row>
    <row r="32" spans="1:4" s="24" customFormat="1" ht="75" customHeight="1" thickBot="1">
      <c r="A32" s="579"/>
      <c r="B32" s="100">
        <v>3.5</v>
      </c>
      <c r="C32" s="105" t="str">
        <f>VLOOKUP(B32,'Indicator List'!B:C,2,FALSE)</f>
        <v>Our professional (contract) day is organized to provide appropriate planning and preparation time as well as collaboration opportunities for all teachers, staff, and administrators to ensure continuous improvement.</v>
      </c>
      <c r="D32" s="134" t="str">
        <f>IF(IFERROR(VLOOKUP($B32,Principle3!$B:$L,8, FALSE),"")="","",IFERROR(VLOOKUP($B32,Principle3!$B:$L,8, FALSE),""))</f>
        <v/>
      </c>
    </row>
    <row r="33" spans="1:4" ht="56.1" customHeight="1" thickTop="1">
      <c r="A33" s="592" t="str">
        <f>"Average Score For "&amp;A27&amp;":"</f>
        <v>Average Score For Principle 3:</v>
      </c>
      <c r="B33" s="593"/>
      <c r="C33" s="590">
        <f>Principle3!G58</f>
        <v>0</v>
      </c>
      <c r="D33" s="591"/>
    </row>
    <row r="34" spans="1:4" ht="75" customHeight="1">
      <c r="A34" s="597" t="str">
        <f>"Identified trends and patterns for "&amp;A27&amp;":"</f>
        <v>Identified trends and patterns for Principle 3:</v>
      </c>
      <c r="B34" s="598"/>
      <c r="C34" s="582" t="str">
        <f>IF(Principle3!C59="","",Principle3!C59)</f>
        <v/>
      </c>
      <c r="D34" s="583"/>
    </row>
    <row r="35" spans="1:4" ht="75" customHeight="1" thickBot="1">
      <c r="A35" s="584" t="str">
        <f>"Identified primary needs for "&amp;A27&amp;":"</f>
        <v>Identified primary needs for Principle 3:</v>
      </c>
      <c r="B35" s="596"/>
      <c r="C35" s="588" t="str">
        <f>IF(Principle3!C60="","",Principle3!C60)</f>
        <v/>
      </c>
      <c r="D35" s="589"/>
    </row>
    <row r="36" spans="1:4" s="22" customFormat="1" ht="45" customHeight="1" thickTop="1" thickBot="1">
      <c r="A36" s="599" t="s">
        <v>251</v>
      </c>
      <c r="B36" s="600"/>
      <c r="C36" s="600"/>
      <c r="D36" s="601"/>
    </row>
    <row r="37" spans="1:4" s="24" customFormat="1" ht="75" customHeight="1" thickTop="1">
      <c r="A37" s="609" t="s">
        <v>254</v>
      </c>
      <c r="B37" s="86">
        <v>4.0999999999999996</v>
      </c>
      <c r="C37" s="44" t="str">
        <f>VLOOKUP(B37,'Indicator List'!B:C,2,FALSE)</f>
        <v xml:space="preserve"> Our written curricula provide access to a well-rounded education that fully maximizes the potential of the education for all students.</v>
      </c>
      <c r="D37" s="135" t="str">
        <f>IF(IFERROR(VLOOKUP($B37,Principle4!$B:$L,8, FALSE),"")="","",IFERROR(VLOOKUP($B37,Principle4!$B:$L,8, FALSE),""))</f>
        <v/>
      </c>
    </row>
    <row r="38" spans="1:4" s="24" customFormat="1" ht="75" customHeight="1">
      <c r="A38" s="603"/>
      <c r="B38" s="87">
        <v>4.2</v>
      </c>
      <c r="C38" s="26" t="str">
        <f>VLOOKUP(B38,'Indicator List'!B:C,2,FALSE)</f>
        <v>Our written curricula align with the AZ State Standards and English Language Proficiency Standards, when appropriate, for all content areas.</v>
      </c>
      <c r="D38" s="133" t="str">
        <f>IF(IFERROR(VLOOKUP($B38,Principle4!$B:$L,8, FALSE),"")="","",IFERROR(VLOOKUP($B38,Principle4!$B:$L,8, FALSE),""))</f>
        <v/>
      </c>
    </row>
    <row r="39" spans="1:4" s="24" customFormat="1" ht="75" customHeight="1">
      <c r="A39" s="603"/>
      <c r="B39" s="87">
        <v>4.3</v>
      </c>
      <c r="C39" s="26" t="str">
        <f>VLOOKUP(B39,'Indicator List'!B:C,2,FALSE)</f>
        <v>Our written curricula are evidence and standards based.</v>
      </c>
      <c r="D39" s="133" t="str">
        <f>IF(IFERROR(VLOOKUP($B39,Principle4!$B:$L,8, FALSE),"")="","",IFERROR(VLOOKUP($B39,Principle4!$B:$L,8, FALSE),""))</f>
        <v/>
      </c>
    </row>
    <row r="40" spans="1:4" s="24" customFormat="1" ht="75" customHeight="1">
      <c r="A40" s="603"/>
      <c r="B40" s="87">
        <v>4.4000000000000004</v>
      </c>
      <c r="C40" s="26" t="s">
        <v>826</v>
      </c>
      <c r="D40" s="133" t="str">
        <f>IF(IFERROR(VLOOKUP($B40,Principle4!$B:$L,8, FALSE),"")="","",IFERROR(VLOOKUP($B40,Principle4!$B:$L,8, FALSE),""))</f>
        <v/>
      </c>
    </row>
    <row r="41" spans="1:4" s="24" customFormat="1" ht="75" customHeight="1">
      <c r="A41" s="603"/>
      <c r="B41" s="87">
        <v>4.5</v>
      </c>
      <c r="C41" s="26" t="str">
        <f>VLOOKUP(B41,'Indicator List'!B:C,2,FALSE)</f>
        <v>Our entire staff participates in professional learning to support effective implementation of adopted curricula.</v>
      </c>
      <c r="D41" s="133" t="str">
        <f>IF(IFERROR(VLOOKUP($B41,Principle4!$B:$L,8, FALSE),"")="","",IFERROR(VLOOKUP($B41,Principle4!$B:$L,8, FALSE),""))</f>
        <v/>
      </c>
    </row>
    <row r="42" spans="1:4" s="24" customFormat="1" ht="75" customHeight="1">
      <c r="A42" s="610"/>
      <c r="B42" s="91">
        <v>4.5999999999999996</v>
      </c>
      <c r="C42" s="83" t="str">
        <f>VLOOKUP(B42,'Indicator List'!B:C,2,FALSE)</f>
        <v>Our school staff systematically monitors, reviews and evaluates the implementation and effectiveness of adopted curricula ensuring continuous improvement for all students.</v>
      </c>
      <c r="D42" s="136" t="str">
        <f>IF(IFERROR(VLOOKUP($B42,Principle4!$B:$L,8, FALSE),"")="","",IFERROR(VLOOKUP($B42,Principle4!$B:$L,8, FALSE),""))</f>
        <v/>
      </c>
    </row>
    <row r="43" spans="1:4" ht="54" customHeight="1">
      <c r="A43" s="628" t="str">
        <f>"Average Score For "&amp;A36&amp;":"</f>
        <v>Average Score For Principle 4:</v>
      </c>
      <c r="B43" s="629"/>
      <c r="C43" s="614">
        <f>Principle4!G65</f>
        <v>0</v>
      </c>
      <c r="D43" s="615"/>
    </row>
    <row r="44" spans="1:4" ht="75" customHeight="1">
      <c r="A44" s="594" t="str">
        <f>"Identified trends and patterns for "&amp;A36&amp;":"</f>
        <v>Identified trends and patterns for Principle 4:</v>
      </c>
      <c r="B44" s="595"/>
      <c r="C44" s="582" t="str">
        <f>IF(Principle4!C66="","",Principle4!C66)</f>
        <v/>
      </c>
      <c r="D44" s="583"/>
    </row>
    <row r="45" spans="1:4" ht="75" customHeight="1" thickBot="1">
      <c r="A45" s="605" t="str">
        <f>"Identified primary needs for "&amp;A36&amp;":"</f>
        <v>Identified primary needs for Principle 4:</v>
      </c>
      <c r="B45" s="606"/>
      <c r="C45" s="588" t="str">
        <f>IF(Principle4!C67="","",Principle4!C67)</f>
        <v/>
      </c>
      <c r="D45" s="589"/>
    </row>
    <row r="46" spans="1:4" s="22" customFormat="1" ht="45" customHeight="1" thickTop="1" thickBot="1">
      <c r="A46" s="574" t="s">
        <v>252</v>
      </c>
      <c r="B46" s="575"/>
      <c r="C46" s="575"/>
      <c r="D46" s="576"/>
    </row>
    <row r="47" spans="1:4" s="24" customFormat="1" ht="75" customHeight="1" thickTop="1">
      <c r="A47" s="611" t="s">
        <v>48</v>
      </c>
      <c r="B47" s="114">
        <v>5.0999999999999996</v>
      </c>
      <c r="C47" s="115" t="str">
        <f>VLOOKUP(B47,'Indicator List'!B:C,2,FALSE)</f>
        <v>Our staff has high expectations for learning for all students.</v>
      </c>
      <c r="D47" s="132"/>
    </row>
    <row r="48" spans="1:4" s="24" customFormat="1" ht="75" customHeight="1">
      <c r="A48" s="612"/>
      <c r="B48" s="88">
        <v>5.2</v>
      </c>
      <c r="C48" s="26" t="str">
        <f>VLOOKUP(B48,'Indicator List'!B:C,2,FALSE)</f>
        <v>Our staff creates an environment which builds mutual respect among leadership, teachers, students, and families.</v>
      </c>
      <c r="D48" s="133"/>
    </row>
    <row r="49" spans="1:4" s="24" customFormat="1" ht="75" customHeight="1">
      <c r="A49" s="612"/>
      <c r="B49" s="88">
        <v>5.3</v>
      </c>
      <c r="C49" s="26" t="str">
        <f>VLOOKUP(B49,'Indicator List'!B:C,2,FALSE)</f>
        <v>Our staff has intentional conversations that impact school conditions and physical and emotional safety, valuing the rich heritage of all of Arizona’s communities and cultures</v>
      </c>
      <c r="D49" s="133" t="str">
        <f>IF(IFERROR(VLOOKUP($B49,#REF!,8, FALSE),"")="","",IFERROR(VLOOKUP($B49,#REF!,8, FALSE),""))</f>
        <v/>
      </c>
    </row>
    <row r="50" spans="1:4" s="24" customFormat="1" ht="75" customHeight="1">
      <c r="A50" s="612"/>
      <c r="B50" s="88">
        <v>5.4</v>
      </c>
      <c r="C50" s="26" t="str">
        <f>VLOOKUP(B50,'Indicator List'!B:C,2,FALSE)</f>
        <v>Our school provides guidelines and safe practices relating to school health services.</v>
      </c>
      <c r="D50" s="133" t="str">
        <f>IF(IFERROR(VLOOKUP($B50,#REF!,8, FALSE),"")="","",IFERROR(VLOOKUP($B50,#REF!,8, FALSE),""))</f>
        <v/>
      </c>
    </row>
    <row r="51" spans="1:4" s="24" customFormat="1" ht="75" customHeight="1" thickBot="1">
      <c r="A51" s="613"/>
      <c r="B51" s="107">
        <v>5.5</v>
      </c>
      <c r="C51" s="105" t="s">
        <v>819</v>
      </c>
      <c r="D51" s="134" t="str">
        <f>IF(IFERROR(VLOOKUP($B51,#REF!,8, FALSE),"")="","",IFERROR(VLOOKUP($B51,#REF!,8, FALSE),""))</f>
        <v/>
      </c>
    </row>
    <row r="52" spans="1:4" ht="60.6" customHeight="1" thickTop="1">
      <c r="A52" s="592" t="str">
        <f>"Average Score For "&amp;A46&amp;":"</f>
        <v>Average Score For Principle 5:</v>
      </c>
      <c r="B52" s="593"/>
      <c r="C52" s="590">
        <f>Principle5!G79</f>
        <v>0</v>
      </c>
      <c r="D52" s="591"/>
    </row>
    <row r="53" spans="1:4" ht="75" customHeight="1">
      <c r="A53" s="580" t="str">
        <f>"Identified trends and patterns for "&amp;A46&amp;":"</f>
        <v>Identified trends and patterns for Principle 5:</v>
      </c>
      <c r="B53" s="630"/>
      <c r="C53" s="582" t="str">
        <f>IF(Principle5!C80="","",Principle5!C80)</f>
        <v/>
      </c>
      <c r="D53" s="583"/>
    </row>
    <row r="54" spans="1:4" ht="75" customHeight="1" thickBot="1">
      <c r="A54" s="584" t="str">
        <f>"Identified primary needs for "&amp;A46&amp;":"</f>
        <v>Identified primary needs for Principle 5:</v>
      </c>
      <c r="B54" s="596"/>
      <c r="C54" s="588" t="str">
        <f>IF(Principle5!C81="","",Principle5!C81)</f>
        <v/>
      </c>
      <c r="D54" s="589"/>
    </row>
    <row r="55" spans="1:4" s="22" customFormat="1" ht="45" customHeight="1" thickTop="1" thickBot="1">
      <c r="A55" s="599" t="s">
        <v>253</v>
      </c>
      <c r="B55" s="600"/>
      <c r="C55" s="600"/>
      <c r="D55" s="601"/>
    </row>
    <row r="56" spans="1:4" s="24" customFormat="1" ht="75" customHeight="1" thickTop="1">
      <c r="A56" s="602" t="s">
        <v>49</v>
      </c>
      <c r="B56" s="117">
        <v>6.1</v>
      </c>
      <c r="C56" s="115" t="str">
        <f>VLOOKUP(B56,'Indicator List'!B:C,2,FALSE)</f>
        <v>Our school creates and maintains positive collaborative partnerships among families, communities, and school to support student learning.</v>
      </c>
      <c r="D56" s="132" t="str">
        <f>IF(IFERROR(VLOOKUP($B56,Principle6!$B:$L,8, FALSE),"")="","",IFERROR(VLOOKUP($B56,Principle6!$B:$L,8, FALSE),""))</f>
        <v/>
      </c>
    </row>
    <row r="57" spans="1:4" s="24" customFormat="1" ht="75" customHeight="1">
      <c r="A57" s="603"/>
      <c r="B57" s="87">
        <v>6.2</v>
      </c>
      <c r="C57" s="26" t="str">
        <f>VLOOKUP(B57,'Indicator List'!B:C,2,FALSE)</f>
        <v>Our school engages in ongoing, meaningful and inclusive communication among families, communities, and school.</v>
      </c>
      <c r="D57" s="133" t="str">
        <f>IF(IFERROR(VLOOKUP($B57,Principle6!$B:$L,8, FALSE),"")="","",IFERROR(VLOOKUP($B57,Principle6!$B:$L,8, FALSE),""))</f>
        <v/>
      </c>
    </row>
    <row r="58" spans="1:4" s="24" customFormat="1" ht="75" customHeight="1" thickBot="1">
      <c r="A58" s="604"/>
      <c r="B58" s="106">
        <v>6.3</v>
      </c>
      <c r="C58" s="105" t="str">
        <f>VLOOKUP(B58,'Indicator List'!B:C,2,FALSE)</f>
        <v>Our school engages families in critical data-informed decisions that impact student learning.</v>
      </c>
      <c r="D58" s="134" t="str">
        <f>IF(IFERROR(VLOOKUP($B58,Principle6!$B:$L,8, FALSE),"")="","",IFERROR(VLOOKUP($B58,Principle6!$B:$L,8, FALSE),""))</f>
        <v/>
      </c>
    </row>
    <row r="59" spans="1:4" ht="55.5" customHeight="1" thickTop="1">
      <c r="A59" s="607" t="str">
        <f>"Average Score For "&amp;A55&amp;":"</f>
        <v>Average Score For Principle 6:</v>
      </c>
      <c r="B59" s="608"/>
      <c r="C59" s="590">
        <f>Principle6!G56</f>
        <v>0</v>
      </c>
      <c r="D59" s="591"/>
    </row>
    <row r="60" spans="1:4" ht="75" customHeight="1">
      <c r="A60" s="626" t="str">
        <f>"Identified trends and patterns for "&amp;A55&amp;":"</f>
        <v>Identified trends and patterns for Principle 6:</v>
      </c>
      <c r="B60" s="627"/>
      <c r="C60" s="582" t="str">
        <f>IF(Principle6!C57="","",Principle6!C57)</f>
        <v/>
      </c>
      <c r="D60" s="583"/>
    </row>
    <row r="61" spans="1:4" ht="75" customHeight="1" thickBot="1">
      <c r="A61" s="622" t="str">
        <f>"Identified primary needs for "&amp;A55&amp;":"</f>
        <v>Identified primary needs for Principle 6:</v>
      </c>
      <c r="B61" s="623"/>
      <c r="C61" s="624" t="str">
        <f>IF(Principle6!C58="","",Principle6!C58)</f>
        <v/>
      </c>
      <c r="D61" s="625"/>
    </row>
    <row r="62" spans="1:4" ht="25.5" customHeight="1" thickBot="1"/>
    <row r="63" spans="1:4" ht="60.6" customHeight="1" thickTop="1" thickBot="1">
      <c r="A63" s="616" t="s">
        <v>497</v>
      </c>
      <c r="B63" s="617"/>
      <c r="C63" s="617"/>
      <c r="D63" s="618"/>
    </row>
    <row r="64" spans="1:4" ht="75" customHeight="1" thickTop="1" thickBot="1">
      <c r="A64" s="636" t="s">
        <v>802</v>
      </c>
      <c r="B64" s="637"/>
      <c r="C64" s="637"/>
      <c r="D64" s="638"/>
    </row>
    <row r="65" spans="1:4" ht="59.45" customHeight="1" thickTop="1">
      <c r="A65" s="639" t="s">
        <v>558</v>
      </c>
      <c r="B65" s="351">
        <v>1</v>
      </c>
      <c r="C65" s="641"/>
      <c r="D65" s="642"/>
    </row>
    <row r="66" spans="1:4" ht="59.45" customHeight="1">
      <c r="A66" s="640"/>
      <c r="B66" s="352">
        <v>2</v>
      </c>
      <c r="C66" s="484"/>
      <c r="D66" s="486"/>
    </row>
    <row r="67" spans="1:4" ht="59.45" customHeight="1">
      <c r="A67" s="640"/>
      <c r="B67" s="352">
        <v>3</v>
      </c>
      <c r="C67" s="484"/>
      <c r="D67" s="486"/>
    </row>
    <row r="68" spans="1:4" ht="59.45" customHeight="1" thickBot="1">
      <c r="A68" s="640"/>
      <c r="B68" s="353">
        <v>4</v>
      </c>
      <c r="C68" s="643"/>
      <c r="D68" s="644"/>
    </row>
    <row r="69" spans="1:4" ht="59.45" customHeight="1" thickTop="1">
      <c r="A69" s="631" t="s">
        <v>794</v>
      </c>
      <c r="B69" s="354">
        <v>1</v>
      </c>
      <c r="C69" s="632"/>
      <c r="D69" s="633"/>
    </row>
    <row r="70" spans="1:4" ht="59.45" customHeight="1">
      <c r="A70" s="631"/>
      <c r="B70" s="352">
        <v>2</v>
      </c>
      <c r="C70" s="484"/>
      <c r="D70" s="486"/>
    </row>
    <row r="71" spans="1:4" ht="59.45" customHeight="1">
      <c r="A71" s="631"/>
      <c r="B71" s="352">
        <v>3</v>
      </c>
      <c r="C71" s="484"/>
      <c r="D71" s="486"/>
    </row>
    <row r="72" spans="1:4" ht="59.45" customHeight="1">
      <c r="A72" s="631"/>
      <c r="B72" s="355">
        <v>4</v>
      </c>
      <c r="C72" s="634"/>
      <c r="D72" s="635"/>
    </row>
    <row r="73" spans="1:4" ht="59.1" customHeight="1">
      <c r="A73" s="570" t="s">
        <v>777</v>
      </c>
      <c r="B73" s="573">
        <v>1</v>
      </c>
      <c r="C73" s="573"/>
      <c r="D73" s="363"/>
    </row>
    <row r="74" spans="1:4" ht="59.1" customHeight="1">
      <c r="A74" s="571"/>
      <c r="B74" s="573">
        <v>2</v>
      </c>
      <c r="C74" s="573"/>
      <c r="D74" s="364"/>
    </row>
    <row r="75" spans="1:4" ht="59.1" customHeight="1">
      <c r="A75" s="571"/>
      <c r="B75" s="573">
        <v>3</v>
      </c>
      <c r="C75" s="573"/>
      <c r="D75" s="364"/>
    </row>
    <row r="76" spans="1:4" ht="59.1" customHeight="1">
      <c r="A76" s="572"/>
      <c r="B76" s="573">
        <v>4</v>
      </c>
      <c r="C76" s="573"/>
      <c r="D76" s="364"/>
    </row>
  </sheetData>
  <sheetProtection formatCells="0" formatColumns="0" formatRows="0"/>
  <mergeCells count="67">
    <mergeCell ref="C59:D59"/>
    <mergeCell ref="A69:A72"/>
    <mergeCell ref="C69:D69"/>
    <mergeCell ref="C70:D70"/>
    <mergeCell ref="C71:D71"/>
    <mergeCell ref="C72:D72"/>
    <mergeCell ref="A63:D63"/>
    <mergeCell ref="A64:D64"/>
    <mergeCell ref="A65:A68"/>
    <mergeCell ref="C65:D65"/>
    <mergeCell ref="C66:D66"/>
    <mergeCell ref="C67:D67"/>
    <mergeCell ref="C68:D68"/>
    <mergeCell ref="A1:D1"/>
    <mergeCell ref="A2:D2"/>
    <mergeCell ref="A61:B61"/>
    <mergeCell ref="C61:D61"/>
    <mergeCell ref="C53:D53"/>
    <mergeCell ref="A54:B54"/>
    <mergeCell ref="C54:D54"/>
    <mergeCell ref="A60:B60"/>
    <mergeCell ref="C60:D60"/>
    <mergeCell ref="A43:B43"/>
    <mergeCell ref="A52:B52"/>
    <mergeCell ref="A59:B59"/>
    <mergeCell ref="A53:B53"/>
    <mergeCell ref="A56:A58"/>
    <mergeCell ref="A46:D46"/>
    <mergeCell ref="A44:B44"/>
    <mergeCell ref="A36:D36"/>
    <mergeCell ref="A37:A42"/>
    <mergeCell ref="A55:D55"/>
    <mergeCell ref="A47:A51"/>
    <mergeCell ref="C44:D44"/>
    <mergeCell ref="A45:B45"/>
    <mergeCell ref="C45:D45"/>
    <mergeCell ref="C52:D52"/>
    <mergeCell ref="C43:D43"/>
    <mergeCell ref="A16:D16"/>
    <mergeCell ref="A17:A23"/>
    <mergeCell ref="A27:D27"/>
    <mergeCell ref="A28:A32"/>
    <mergeCell ref="C25:D25"/>
    <mergeCell ref="A26:B26"/>
    <mergeCell ref="C26:D26"/>
    <mergeCell ref="A24:B24"/>
    <mergeCell ref="C24:D24"/>
    <mergeCell ref="A33:B33"/>
    <mergeCell ref="A25:B25"/>
    <mergeCell ref="A35:B35"/>
    <mergeCell ref="C35:D35"/>
    <mergeCell ref="A34:B34"/>
    <mergeCell ref="C34:D34"/>
    <mergeCell ref="C33:D33"/>
    <mergeCell ref="A4:D4"/>
    <mergeCell ref="A5:A12"/>
    <mergeCell ref="A14:B14"/>
    <mergeCell ref="C14:D14"/>
    <mergeCell ref="A15:B15"/>
    <mergeCell ref="A13:B13"/>
    <mergeCell ref="C15:D15"/>
    <mergeCell ref="C13:D13"/>
    <mergeCell ref="A73:A76"/>
    <mergeCell ref="B73:C73"/>
    <mergeCell ref="B74:C74"/>
    <mergeCell ref="B75:C75"/>
    <mergeCell ref="B76:C76"/>
  </mergeCells>
  <pageMargins left="0.7" right="0.7" top="0.75" bottom="0.75" header="0.3" footer="0.3"/>
  <pageSetup scale="41" fitToHeight="0" orientation="portrait" r:id="rId1"/>
  <rowBreaks count="3" manualBreakCount="3">
    <brk id="26" max="16383" man="1"/>
    <brk id="45" max="16383" man="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9" tint="0.79998168889431442"/>
  </sheetPr>
  <dimension ref="A1:N503"/>
  <sheetViews>
    <sheetView zoomScaleNormal="100" workbookViewId="0">
      <selection sqref="A1:M1"/>
    </sheetView>
  </sheetViews>
  <sheetFormatPr defaultRowHeight="15"/>
  <cols>
    <col min="1" max="1" width="18" customWidth="1"/>
    <col min="9" max="9" width="10.28515625" customWidth="1"/>
  </cols>
  <sheetData>
    <row r="1" spans="1:13" ht="30.75">
      <c r="A1" s="655" t="s">
        <v>646</v>
      </c>
      <c r="B1" s="656"/>
      <c r="C1" s="656"/>
      <c r="D1" s="656"/>
      <c r="E1" s="656"/>
      <c r="F1" s="656"/>
      <c r="G1" s="656"/>
      <c r="H1" s="656"/>
      <c r="I1" s="656"/>
      <c r="J1" s="656"/>
      <c r="K1" s="656"/>
      <c r="L1" s="656"/>
      <c r="M1" s="656"/>
    </row>
    <row r="2" spans="1:13" ht="66" customHeight="1">
      <c r="A2" s="657" t="s">
        <v>647</v>
      </c>
      <c r="B2" s="657"/>
      <c r="C2" s="657"/>
      <c r="D2" s="657"/>
      <c r="E2" s="657"/>
      <c r="F2" s="657"/>
      <c r="G2" s="657"/>
      <c r="H2" s="657"/>
      <c r="I2" s="657"/>
      <c r="J2" s="657"/>
      <c r="K2" s="657"/>
      <c r="L2" s="657"/>
      <c r="M2" s="657"/>
    </row>
    <row r="3" spans="1:13" s="158" customFormat="1" ht="33" customHeight="1">
      <c r="A3" s="658" t="s">
        <v>648</v>
      </c>
      <c r="B3" s="658"/>
      <c r="C3" s="658"/>
      <c r="D3" s="658"/>
      <c r="E3" s="658"/>
      <c r="F3" s="658"/>
      <c r="G3" s="658"/>
      <c r="H3" s="658"/>
      <c r="I3" s="658"/>
      <c r="J3" s="658"/>
      <c r="K3" s="658"/>
      <c r="L3" s="658"/>
      <c r="M3" s="658"/>
    </row>
    <row r="4" spans="1:13" s="160" customFormat="1" ht="33" customHeight="1">
      <c r="A4" s="159"/>
      <c r="B4" s="652" t="s">
        <v>649</v>
      </c>
      <c r="C4" s="653"/>
      <c r="D4" s="654"/>
      <c r="E4" s="652" t="s">
        <v>650</v>
      </c>
      <c r="F4" s="653"/>
      <c r="G4" s="654"/>
      <c r="H4" s="652" t="s">
        <v>651</v>
      </c>
      <c r="I4" s="653"/>
      <c r="J4" s="654"/>
      <c r="K4" s="652" t="s">
        <v>652</v>
      </c>
      <c r="L4" s="653"/>
      <c r="M4" s="654"/>
    </row>
    <row r="5" spans="1:13" s="158" customFormat="1" ht="33" customHeight="1">
      <c r="A5" s="161"/>
      <c r="B5" s="161" t="s">
        <v>655</v>
      </c>
      <c r="C5" s="161" t="s">
        <v>803</v>
      </c>
      <c r="D5" s="161" t="s">
        <v>804</v>
      </c>
      <c r="E5" s="161" t="s">
        <v>655</v>
      </c>
      <c r="F5" s="161" t="s">
        <v>803</v>
      </c>
      <c r="G5" s="161" t="s">
        <v>804</v>
      </c>
      <c r="H5" s="161" t="s">
        <v>655</v>
      </c>
      <c r="I5" s="161" t="s">
        <v>803</v>
      </c>
      <c r="J5" s="161" t="s">
        <v>804</v>
      </c>
      <c r="K5" s="161" t="s">
        <v>655</v>
      </c>
      <c r="L5" s="161" t="s">
        <v>803</v>
      </c>
      <c r="M5" s="161" t="s">
        <v>804</v>
      </c>
    </row>
    <row r="6" spans="1:13" s="158" customFormat="1" ht="33" customHeight="1">
      <c r="A6" s="162" t="s">
        <v>656</v>
      </c>
      <c r="B6" s="163"/>
      <c r="C6" s="163"/>
      <c r="D6" s="163"/>
      <c r="E6" s="163"/>
      <c r="F6" s="163"/>
      <c r="G6" s="163"/>
      <c r="H6" s="163"/>
      <c r="I6" s="163"/>
      <c r="J6" s="163"/>
      <c r="K6" s="163"/>
      <c r="L6" s="163"/>
      <c r="M6" s="163"/>
    </row>
    <row r="7" spans="1:13" ht="33" customHeight="1">
      <c r="A7" s="161" t="s">
        <v>657</v>
      </c>
      <c r="B7" s="161"/>
      <c r="C7" s="161"/>
      <c r="D7" s="161"/>
      <c r="E7" s="161"/>
      <c r="F7" s="161"/>
      <c r="G7" s="161"/>
      <c r="H7" s="161"/>
      <c r="I7" s="161"/>
      <c r="J7" s="161"/>
      <c r="K7" s="161"/>
      <c r="L7" s="161"/>
      <c r="M7" s="161"/>
    </row>
    <row r="8" spans="1:13" ht="33" customHeight="1">
      <c r="A8" s="164" t="s">
        <v>658</v>
      </c>
      <c r="B8" s="165"/>
      <c r="C8" s="165"/>
      <c r="D8" s="165"/>
      <c r="E8" s="165"/>
      <c r="F8" s="165"/>
      <c r="G8" s="165"/>
      <c r="H8" s="165"/>
      <c r="I8" s="165"/>
      <c r="J8" s="165"/>
      <c r="K8" s="165"/>
      <c r="L8" s="165"/>
      <c r="M8" s="165"/>
    </row>
    <row r="9" spans="1:13" ht="17.25">
      <c r="A9" s="164"/>
      <c r="B9" s="166"/>
      <c r="C9" s="166"/>
      <c r="D9" s="166"/>
      <c r="E9" s="166"/>
      <c r="F9" s="166"/>
      <c r="G9" s="166"/>
      <c r="H9" s="166"/>
      <c r="I9" s="166"/>
      <c r="J9" s="166"/>
      <c r="K9" s="166"/>
      <c r="L9" s="166"/>
      <c r="M9" s="166"/>
    </row>
    <row r="10" spans="1:13" ht="33" customHeight="1">
      <c r="A10" s="164" t="s">
        <v>659</v>
      </c>
      <c r="B10" s="165"/>
      <c r="C10" s="165"/>
      <c r="D10" s="165"/>
      <c r="E10" s="165"/>
      <c r="F10" s="165"/>
      <c r="G10" s="165"/>
      <c r="H10" s="165"/>
      <c r="I10" s="165"/>
      <c r="J10" s="165"/>
      <c r="K10" s="165"/>
      <c r="L10" s="165"/>
      <c r="M10" s="165"/>
    </row>
    <row r="11" spans="1:13" ht="17.25">
      <c r="A11" s="164"/>
      <c r="B11" s="166"/>
      <c r="C11" s="166"/>
      <c r="D11" s="166"/>
      <c r="E11" s="166"/>
      <c r="F11" s="166"/>
      <c r="G11" s="166"/>
      <c r="H11" s="166"/>
      <c r="I11" s="166"/>
      <c r="J11" s="166"/>
      <c r="K11" s="166"/>
      <c r="L11" s="166"/>
      <c r="M11" s="166"/>
    </row>
    <row r="12" spans="1:13" ht="33" customHeight="1">
      <c r="A12" s="164" t="s">
        <v>660</v>
      </c>
      <c r="B12" s="165"/>
      <c r="C12" s="165"/>
      <c r="D12" s="165"/>
      <c r="E12" s="165"/>
      <c r="F12" s="165"/>
      <c r="G12" s="165"/>
      <c r="H12" s="165"/>
      <c r="I12" s="165"/>
      <c r="J12" s="165"/>
      <c r="K12" s="165"/>
      <c r="L12" s="165"/>
      <c r="M12" s="165"/>
    </row>
    <row r="13" spans="1:13" ht="17.25">
      <c r="A13" s="164"/>
      <c r="B13" s="167"/>
      <c r="C13" s="167"/>
      <c r="D13" s="167"/>
      <c r="E13" s="167"/>
      <c r="F13" s="167"/>
      <c r="G13" s="167"/>
      <c r="H13" s="167"/>
      <c r="I13" s="167"/>
      <c r="J13" s="167"/>
      <c r="K13" s="167"/>
      <c r="L13" s="167"/>
      <c r="M13" s="167"/>
    </row>
    <row r="14" spans="1:13" ht="33" customHeight="1">
      <c r="A14" s="164" t="s">
        <v>661</v>
      </c>
      <c r="B14" s="165"/>
      <c r="C14" s="165"/>
      <c r="D14" s="165"/>
      <c r="E14" s="165"/>
      <c r="F14" s="165"/>
      <c r="G14" s="165"/>
      <c r="H14" s="165"/>
      <c r="I14" s="165"/>
      <c r="J14" s="165"/>
      <c r="K14" s="165"/>
      <c r="L14" s="165"/>
      <c r="M14" s="165"/>
    </row>
    <row r="15" spans="1:13" ht="16.5">
      <c r="A15" s="168"/>
      <c r="B15" s="169"/>
      <c r="C15" s="169"/>
      <c r="D15" s="169"/>
      <c r="E15" s="169"/>
      <c r="F15" s="169"/>
      <c r="G15" s="166"/>
      <c r="H15" s="169"/>
      <c r="I15" s="169"/>
      <c r="J15" s="169"/>
      <c r="K15" s="169"/>
      <c r="L15" s="169"/>
      <c r="M15" s="166"/>
    </row>
    <row r="16" spans="1:13" ht="33" customHeight="1">
      <c r="A16" s="164" t="s">
        <v>662</v>
      </c>
      <c r="B16" s="165"/>
      <c r="C16" s="165"/>
      <c r="D16" s="165"/>
      <c r="E16" s="165"/>
      <c r="F16" s="165"/>
      <c r="G16" s="165"/>
      <c r="H16" s="165"/>
      <c r="I16" s="165"/>
      <c r="J16" s="165"/>
      <c r="K16" s="165"/>
      <c r="L16" s="165"/>
      <c r="M16" s="165"/>
    </row>
    <row r="17" spans="1:13" ht="17.25">
      <c r="A17" s="164"/>
      <c r="B17" s="167"/>
      <c r="C17" s="167"/>
      <c r="D17" s="167"/>
      <c r="E17" s="167"/>
      <c r="F17" s="167"/>
      <c r="G17" s="167"/>
      <c r="H17" s="167"/>
      <c r="I17" s="167"/>
      <c r="J17" s="167"/>
      <c r="K17" s="167"/>
      <c r="L17" s="167"/>
      <c r="M17" s="167"/>
    </row>
    <row r="18" spans="1:13" ht="33" customHeight="1">
      <c r="A18" s="164" t="s">
        <v>663</v>
      </c>
      <c r="B18" s="165"/>
      <c r="C18" s="165"/>
      <c r="D18" s="165"/>
      <c r="E18" s="165"/>
      <c r="F18" s="165"/>
      <c r="G18" s="165"/>
      <c r="H18" s="165"/>
      <c r="I18" s="165"/>
      <c r="J18" s="165"/>
      <c r="K18" s="165"/>
      <c r="L18" s="165"/>
      <c r="M18" s="165"/>
    </row>
    <row r="19" spans="1:13" ht="17.25">
      <c r="A19" s="170"/>
      <c r="B19" s="169"/>
      <c r="C19" s="169"/>
      <c r="D19" s="169"/>
      <c r="E19" s="169"/>
      <c r="F19" s="169"/>
      <c r="G19" s="169"/>
      <c r="H19" s="169"/>
      <c r="I19" s="169"/>
      <c r="J19" s="169"/>
      <c r="K19" s="169"/>
      <c r="L19" s="169"/>
      <c r="M19" s="169"/>
    </row>
    <row r="20" spans="1:13" ht="33" customHeight="1">
      <c r="A20" s="171" t="s">
        <v>664</v>
      </c>
      <c r="B20" s="172"/>
      <c r="C20" s="173"/>
      <c r="D20" s="173"/>
      <c r="E20" s="173"/>
      <c r="F20" s="173"/>
      <c r="G20" s="173"/>
      <c r="H20" s="172"/>
      <c r="I20" s="173"/>
      <c r="J20" s="173"/>
      <c r="K20" s="173"/>
      <c r="L20" s="173"/>
      <c r="M20" s="173"/>
    </row>
    <row r="21" spans="1:13" ht="33" customHeight="1">
      <c r="A21" s="164" t="s">
        <v>665</v>
      </c>
      <c r="B21" s="165"/>
      <c r="C21" s="165"/>
      <c r="D21" s="165"/>
      <c r="E21" s="165"/>
      <c r="F21" s="165"/>
      <c r="G21" s="165"/>
      <c r="H21" s="165"/>
      <c r="I21" s="165"/>
      <c r="J21" s="165"/>
      <c r="K21" s="165"/>
      <c r="L21" s="165"/>
      <c r="M21" s="165"/>
    </row>
    <row r="22" spans="1:13" ht="17.25">
      <c r="A22" s="164"/>
      <c r="B22" s="169"/>
      <c r="C22" s="169"/>
      <c r="D22" s="169"/>
      <c r="E22" s="169"/>
      <c r="F22" s="169"/>
      <c r="G22" s="169"/>
      <c r="H22" s="169"/>
      <c r="I22" s="169"/>
      <c r="J22" s="169"/>
      <c r="K22" s="169"/>
      <c r="L22" s="169"/>
      <c r="M22" s="169"/>
    </row>
    <row r="23" spans="1:13" ht="33" customHeight="1">
      <c r="A23" s="164" t="s">
        <v>666</v>
      </c>
      <c r="B23" s="174"/>
      <c r="C23" s="174"/>
      <c r="D23" s="174"/>
      <c r="E23" s="174"/>
      <c r="F23" s="174"/>
      <c r="G23" s="174"/>
      <c r="H23" s="174"/>
      <c r="I23" s="174"/>
      <c r="J23" s="174"/>
      <c r="K23" s="174"/>
      <c r="L23" s="174"/>
      <c r="M23" s="174"/>
    </row>
    <row r="24" spans="1:13" ht="17.25">
      <c r="A24" s="164"/>
      <c r="B24" s="169"/>
      <c r="C24" s="169"/>
      <c r="D24" s="169"/>
      <c r="E24" s="169"/>
      <c r="F24" s="169"/>
      <c r="G24" s="169"/>
      <c r="H24" s="169"/>
      <c r="I24" s="169"/>
      <c r="J24" s="169"/>
      <c r="K24" s="169"/>
      <c r="L24" s="169"/>
      <c r="M24" s="169"/>
    </row>
    <row r="25" spans="1:13" ht="33" customHeight="1">
      <c r="A25" s="164" t="s">
        <v>667</v>
      </c>
      <c r="B25" s="175"/>
      <c r="C25" s="175"/>
      <c r="D25" s="175"/>
      <c r="E25" s="175"/>
      <c r="F25" s="175"/>
      <c r="G25" s="175"/>
      <c r="H25" s="175"/>
      <c r="I25" s="175"/>
      <c r="J25" s="175"/>
      <c r="K25" s="175"/>
      <c r="L25" s="175"/>
      <c r="M25" s="175"/>
    </row>
    <row r="26" spans="1:13" ht="17.25">
      <c r="A26" s="164"/>
      <c r="B26" s="176"/>
      <c r="C26" s="176"/>
      <c r="D26" s="176"/>
      <c r="E26" s="176"/>
      <c r="F26" s="176"/>
      <c r="G26" s="176"/>
      <c r="H26" s="176"/>
      <c r="I26" s="176"/>
      <c r="J26" s="176"/>
      <c r="K26" s="176"/>
      <c r="L26" s="176"/>
      <c r="M26" s="176"/>
    </row>
    <row r="27" spans="1:13" ht="33" customHeight="1">
      <c r="A27" s="164" t="s">
        <v>668</v>
      </c>
      <c r="B27" s="177"/>
      <c r="C27" s="177"/>
      <c r="D27" s="177"/>
      <c r="E27" s="177"/>
      <c r="F27" s="177"/>
      <c r="G27" s="177"/>
      <c r="H27" s="177"/>
      <c r="I27" s="177"/>
      <c r="J27" s="177"/>
      <c r="K27" s="177"/>
      <c r="L27" s="177"/>
      <c r="M27" s="177"/>
    </row>
    <row r="28" spans="1:13" ht="17.25">
      <c r="A28" s="164"/>
      <c r="B28" s="176"/>
      <c r="C28" s="176"/>
      <c r="D28" s="176"/>
      <c r="E28" s="176"/>
      <c r="F28" s="176"/>
      <c r="G28" s="176"/>
      <c r="H28" s="176"/>
      <c r="I28" s="176"/>
      <c r="J28" s="176"/>
      <c r="K28" s="176"/>
      <c r="L28" s="176"/>
      <c r="M28" s="176"/>
    </row>
    <row r="29" spans="1:13" ht="33" customHeight="1">
      <c r="A29" s="164" t="s">
        <v>669</v>
      </c>
      <c r="B29" s="165"/>
      <c r="C29" s="165"/>
      <c r="D29" s="165"/>
      <c r="E29" s="165"/>
      <c r="F29" s="165"/>
      <c r="G29" s="165"/>
      <c r="H29" s="165"/>
      <c r="I29" s="165"/>
      <c r="J29" s="165"/>
      <c r="K29" s="165"/>
      <c r="L29" s="165"/>
      <c r="M29" s="165"/>
    </row>
    <row r="30" spans="1:13" ht="17.25">
      <c r="A30" s="164"/>
      <c r="B30" s="169"/>
      <c r="C30" s="169"/>
      <c r="D30" s="169"/>
      <c r="E30" s="169"/>
      <c r="F30" s="169"/>
      <c r="G30" s="169"/>
      <c r="H30" s="169"/>
      <c r="I30" s="169"/>
      <c r="J30" s="169"/>
      <c r="K30" s="169"/>
      <c r="L30" s="169"/>
      <c r="M30" s="169"/>
    </row>
    <row r="31" spans="1:13" ht="33" customHeight="1">
      <c r="A31" s="164" t="s">
        <v>670</v>
      </c>
      <c r="B31" s="175"/>
      <c r="C31" s="175"/>
      <c r="D31" s="175"/>
      <c r="E31" s="175"/>
      <c r="F31" s="175"/>
      <c r="G31" s="175"/>
      <c r="H31" s="175"/>
      <c r="I31" s="175"/>
      <c r="J31" s="175"/>
      <c r="K31" s="175"/>
      <c r="L31" s="175"/>
      <c r="M31" s="175"/>
    </row>
    <row r="32" spans="1:13" ht="16.5">
      <c r="A32" s="178"/>
      <c r="B32" s="169"/>
      <c r="C32" s="169"/>
      <c r="D32" s="169"/>
      <c r="E32" s="169"/>
      <c r="F32" s="169"/>
      <c r="G32" s="169"/>
      <c r="H32" s="169"/>
      <c r="I32" s="169"/>
      <c r="J32" s="169"/>
      <c r="K32" s="169"/>
      <c r="L32" s="169"/>
      <c r="M32" s="169"/>
    </row>
    <row r="34" spans="1:13" s="179" customFormat="1" ht="33" customHeight="1">
      <c r="A34" s="651" t="s">
        <v>671</v>
      </c>
      <c r="B34" s="651"/>
      <c r="C34" s="651"/>
      <c r="D34" s="651"/>
      <c r="E34" s="651"/>
      <c r="F34" s="651"/>
      <c r="G34" s="651"/>
      <c r="H34" s="651"/>
      <c r="I34" s="651"/>
      <c r="J34" s="651"/>
      <c r="K34" s="651"/>
      <c r="L34" s="651"/>
      <c r="M34" s="651"/>
    </row>
    <row r="35" spans="1:13" s="181" customFormat="1" ht="15.75">
      <c r="A35" s="180"/>
      <c r="B35" s="660" t="s">
        <v>649</v>
      </c>
      <c r="C35" s="661"/>
      <c r="D35" s="662"/>
      <c r="E35" s="660" t="s">
        <v>650</v>
      </c>
      <c r="F35" s="661"/>
      <c r="G35" s="662"/>
      <c r="H35" s="660" t="s">
        <v>672</v>
      </c>
      <c r="I35" s="661"/>
      <c r="J35" s="662"/>
      <c r="K35" s="660" t="s">
        <v>652</v>
      </c>
      <c r="L35" s="661"/>
      <c r="M35" s="662"/>
    </row>
    <row r="36" spans="1:13">
      <c r="A36" s="161"/>
      <c r="B36" s="161" t="s">
        <v>655</v>
      </c>
      <c r="C36" s="161" t="s">
        <v>803</v>
      </c>
      <c r="D36" s="161" t="s">
        <v>804</v>
      </c>
      <c r="E36" s="161" t="s">
        <v>655</v>
      </c>
      <c r="F36" s="161" t="s">
        <v>803</v>
      </c>
      <c r="G36" s="161" t="s">
        <v>804</v>
      </c>
      <c r="H36" s="161" t="s">
        <v>655</v>
      </c>
      <c r="I36" s="161" t="s">
        <v>803</v>
      </c>
      <c r="J36" s="161" t="s">
        <v>804</v>
      </c>
      <c r="K36" s="161" t="s">
        <v>655</v>
      </c>
      <c r="L36" s="161" t="s">
        <v>803</v>
      </c>
      <c r="M36" s="161" t="s">
        <v>804</v>
      </c>
    </row>
    <row r="37" spans="1:13" ht="15.75">
      <c r="A37" s="162" t="s">
        <v>656</v>
      </c>
      <c r="B37" s="163"/>
      <c r="C37" s="163"/>
      <c r="D37" s="163"/>
      <c r="E37" s="163"/>
      <c r="F37" s="163"/>
      <c r="G37" s="163"/>
      <c r="H37" s="163"/>
      <c r="I37" s="163"/>
      <c r="J37" s="163"/>
      <c r="K37" s="163"/>
      <c r="L37" s="163"/>
      <c r="M37" s="163"/>
    </row>
    <row r="38" spans="1:13" ht="30">
      <c r="A38" s="161" t="s">
        <v>657</v>
      </c>
      <c r="B38" s="161"/>
      <c r="C38" s="161"/>
      <c r="D38" s="161"/>
      <c r="E38" s="161"/>
      <c r="F38" s="161"/>
      <c r="G38" s="161"/>
      <c r="H38" s="161"/>
      <c r="I38" s="161"/>
      <c r="J38" s="161"/>
      <c r="K38" s="161"/>
      <c r="L38" s="161"/>
      <c r="M38" s="161"/>
    </row>
    <row r="39" spans="1:13" ht="17.25">
      <c r="A39" s="164" t="s">
        <v>658</v>
      </c>
      <c r="B39" s="165"/>
      <c r="C39" s="165"/>
      <c r="D39" s="165"/>
      <c r="E39" s="165"/>
      <c r="F39" s="165"/>
      <c r="G39" s="165"/>
      <c r="H39" s="165"/>
      <c r="I39" s="165"/>
      <c r="J39" s="165"/>
      <c r="K39" s="165"/>
      <c r="L39" s="165"/>
      <c r="M39" s="165"/>
    </row>
    <row r="40" spans="1:13" ht="17.25">
      <c r="A40" s="164"/>
      <c r="B40" s="166"/>
      <c r="C40" s="166"/>
      <c r="D40" s="166"/>
      <c r="E40" s="166"/>
      <c r="F40" s="166"/>
      <c r="G40" s="166"/>
      <c r="H40" s="166"/>
      <c r="I40" s="166"/>
      <c r="J40" s="166"/>
      <c r="K40" s="166"/>
      <c r="L40" s="166"/>
      <c r="M40" s="166"/>
    </row>
    <row r="41" spans="1:13" ht="34.5">
      <c r="A41" s="164" t="s">
        <v>659</v>
      </c>
      <c r="B41" s="165"/>
      <c r="C41" s="165"/>
      <c r="D41" s="165"/>
      <c r="E41" s="165"/>
      <c r="F41" s="165"/>
      <c r="G41" s="165"/>
      <c r="H41" s="165"/>
      <c r="I41" s="165"/>
      <c r="J41" s="165"/>
      <c r="K41" s="165"/>
      <c r="L41" s="165"/>
      <c r="M41" s="165"/>
    </row>
    <row r="42" spans="1:13" ht="17.25">
      <c r="A42" s="164"/>
      <c r="B42" s="166"/>
      <c r="C42" s="166"/>
      <c r="D42" s="166"/>
      <c r="E42" s="166"/>
      <c r="F42" s="166"/>
      <c r="G42" s="166"/>
      <c r="H42" s="166"/>
      <c r="I42" s="166"/>
      <c r="J42" s="166"/>
      <c r="K42" s="166"/>
      <c r="L42" s="166"/>
      <c r="M42" s="166"/>
    </row>
    <row r="43" spans="1:13" ht="17.25">
      <c r="A43" s="164" t="s">
        <v>660</v>
      </c>
      <c r="B43" s="165"/>
      <c r="C43" s="165"/>
      <c r="D43" s="165"/>
      <c r="E43" s="165"/>
      <c r="F43" s="165"/>
      <c r="G43" s="165"/>
      <c r="H43" s="165"/>
      <c r="I43" s="165"/>
      <c r="J43" s="165"/>
      <c r="K43" s="165"/>
      <c r="L43" s="165"/>
      <c r="M43" s="165"/>
    </row>
    <row r="44" spans="1:13" ht="17.25">
      <c r="A44" s="164"/>
      <c r="B44" s="167"/>
      <c r="C44" s="167"/>
      <c r="D44" s="167"/>
      <c r="E44" s="167"/>
      <c r="F44" s="167"/>
      <c r="G44" s="167"/>
      <c r="H44" s="167"/>
      <c r="I44" s="167"/>
      <c r="J44" s="167"/>
      <c r="K44" s="167"/>
      <c r="L44" s="167"/>
      <c r="M44" s="167"/>
    </row>
    <row r="45" spans="1:13" ht="17.25">
      <c r="A45" s="164" t="s">
        <v>661</v>
      </c>
      <c r="B45" s="165"/>
      <c r="C45" s="165"/>
      <c r="D45" s="165"/>
      <c r="E45" s="165"/>
      <c r="F45" s="165"/>
      <c r="G45" s="165"/>
      <c r="H45" s="165"/>
      <c r="I45" s="165"/>
      <c r="J45" s="165"/>
      <c r="K45" s="165"/>
      <c r="L45" s="165"/>
      <c r="M45" s="165"/>
    </row>
    <row r="46" spans="1:13" ht="16.5">
      <c r="A46" s="168"/>
      <c r="B46" s="169"/>
      <c r="C46" s="169"/>
      <c r="D46" s="169"/>
      <c r="E46" s="169"/>
      <c r="F46" s="169"/>
      <c r="G46" s="166"/>
      <c r="H46" s="169"/>
      <c r="I46" s="169"/>
      <c r="J46" s="169"/>
      <c r="K46" s="169"/>
      <c r="L46" s="169"/>
      <c r="M46" s="166"/>
    </row>
    <row r="47" spans="1:13" ht="17.25">
      <c r="A47" s="164" t="s">
        <v>662</v>
      </c>
      <c r="B47" s="165"/>
      <c r="C47" s="165"/>
      <c r="D47" s="165"/>
      <c r="E47" s="165"/>
      <c r="F47" s="165"/>
      <c r="G47" s="165"/>
      <c r="H47" s="165"/>
      <c r="I47" s="165"/>
      <c r="J47" s="165"/>
      <c r="K47" s="165"/>
      <c r="L47" s="165"/>
      <c r="M47" s="165"/>
    </row>
    <row r="48" spans="1:13" ht="17.25">
      <c r="A48" s="164"/>
      <c r="B48" s="167"/>
      <c r="C48" s="167"/>
      <c r="D48" s="167"/>
      <c r="E48" s="167"/>
      <c r="F48" s="167"/>
      <c r="G48" s="167"/>
      <c r="H48" s="167"/>
      <c r="I48" s="167"/>
      <c r="J48" s="167"/>
      <c r="K48" s="167"/>
      <c r="L48" s="167"/>
      <c r="M48" s="167"/>
    </row>
    <row r="49" spans="1:13" ht="17.25">
      <c r="A49" s="164" t="s">
        <v>663</v>
      </c>
      <c r="B49" s="165"/>
      <c r="C49" s="165"/>
      <c r="D49" s="165"/>
      <c r="E49" s="165"/>
      <c r="F49" s="165"/>
      <c r="G49" s="165"/>
      <c r="H49" s="165"/>
      <c r="I49" s="165"/>
      <c r="J49" s="165"/>
      <c r="K49" s="165"/>
      <c r="L49" s="165"/>
      <c r="M49" s="165"/>
    </row>
    <row r="50" spans="1:13" ht="17.25">
      <c r="A50" s="170"/>
      <c r="B50" s="169"/>
      <c r="C50" s="169"/>
      <c r="D50" s="169"/>
      <c r="E50" s="169"/>
      <c r="F50" s="169"/>
      <c r="G50" s="169"/>
      <c r="H50" s="169"/>
      <c r="I50" s="169"/>
      <c r="J50" s="169"/>
      <c r="K50" s="169"/>
      <c r="L50" s="169"/>
      <c r="M50" s="169"/>
    </row>
    <row r="51" spans="1:13" ht="16.5">
      <c r="A51" s="171" t="s">
        <v>664</v>
      </c>
      <c r="B51" s="172"/>
      <c r="C51" s="173"/>
      <c r="D51" s="173"/>
      <c r="E51" s="173"/>
      <c r="F51" s="173"/>
      <c r="G51" s="173"/>
      <c r="H51" s="172"/>
      <c r="I51" s="173"/>
      <c r="J51" s="173"/>
      <c r="K51" s="173"/>
      <c r="L51" s="173"/>
      <c r="M51" s="173"/>
    </row>
    <row r="52" spans="1:13" ht="34.5">
      <c r="A52" s="164" t="s">
        <v>665</v>
      </c>
      <c r="B52" s="165"/>
      <c r="C52" s="165"/>
      <c r="D52" s="165"/>
      <c r="E52" s="165"/>
      <c r="F52" s="165"/>
      <c r="G52" s="165"/>
      <c r="H52" s="165"/>
      <c r="I52" s="165"/>
      <c r="J52" s="165"/>
      <c r="K52" s="165"/>
      <c r="L52" s="165"/>
      <c r="M52" s="165"/>
    </row>
    <row r="53" spans="1:13" ht="17.25">
      <c r="A53" s="164"/>
      <c r="B53" s="169"/>
      <c r="C53" s="169"/>
      <c r="D53" s="169"/>
      <c r="E53" s="169"/>
      <c r="F53" s="169"/>
      <c r="G53" s="169"/>
      <c r="H53" s="169"/>
      <c r="I53" s="169"/>
      <c r="J53" s="169"/>
      <c r="K53" s="169"/>
      <c r="L53" s="169"/>
      <c r="M53" s="169"/>
    </row>
    <row r="54" spans="1:13" ht="17.25">
      <c r="A54" s="164" t="s">
        <v>666</v>
      </c>
      <c r="B54" s="174"/>
      <c r="C54" s="174"/>
      <c r="D54" s="174"/>
      <c r="E54" s="174"/>
      <c r="F54" s="174"/>
      <c r="G54" s="174"/>
      <c r="H54" s="174"/>
      <c r="I54" s="174"/>
      <c r="J54" s="174"/>
      <c r="K54" s="174"/>
      <c r="L54" s="174"/>
      <c r="M54" s="174"/>
    </row>
    <row r="55" spans="1:13" ht="17.25">
      <c r="A55" s="164"/>
      <c r="B55" s="169"/>
      <c r="C55" s="169"/>
      <c r="D55" s="169"/>
      <c r="E55" s="169"/>
      <c r="F55" s="169"/>
      <c r="G55" s="169"/>
      <c r="H55" s="169"/>
      <c r="I55" s="169"/>
      <c r="J55" s="169"/>
      <c r="K55" s="169"/>
      <c r="L55" s="169"/>
      <c r="M55" s="169"/>
    </row>
    <row r="56" spans="1:13" ht="17.25">
      <c r="A56" s="164" t="s">
        <v>667</v>
      </c>
      <c r="B56" s="175"/>
      <c r="C56" s="175"/>
      <c r="D56" s="175"/>
      <c r="E56" s="175"/>
      <c r="F56" s="175"/>
      <c r="G56" s="175"/>
      <c r="H56" s="175"/>
      <c r="I56" s="175"/>
      <c r="J56" s="175"/>
      <c r="K56" s="175"/>
      <c r="L56" s="175"/>
      <c r="M56" s="175"/>
    </row>
    <row r="57" spans="1:13" ht="17.25">
      <c r="A57" s="164"/>
      <c r="B57" s="176"/>
      <c r="C57" s="176"/>
      <c r="D57" s="176"/>
      <c r="E57" s="176"/>
      <c r="F57" s="176"/>
      <c r="G57" s="176"/>
      <c r="H57" s="176"/>
      <c r="I57" s="176"/>
      <c r="J57" s="176"/>
      <c r="K57" s="176"/>
      <c r="L57" s="176"/>
      <c r="M57" s="176"/>
    </row>
    <row r="58" spans="1:13" ht="17.25">
      <c r="A58" s="164" t="s">
        <v>668</v>
      </c>
      <c r="B58" s="177"/>
      <c r="C58" s="177"/>
      <c r="D58" s="177"/>
      <c r="E58" s="177"/>
      <c r="F58" s="177"/>
      <c r="G58" s="177"/>
      <c r="H58" s="177"/>
      <c r="I58" s="177"/>
      <c r="J58" s="177"/>
      <c r="K58" s="177"/>
      <c r="L58" s="177"/>
      <c r="M58" s="177"/>
    </row>
    <row r="59" spans="1:13" ht="17.25">
      <c r="A59" s="164"/>
      <c r="B59" s="176"/>
      <c r="C59" s="176"/>
      <c r="D59" s="176"/>
      <c r="E59" s="176"/>
      <c r="F59" s="176"/>
      <c r="G59" s="176"/>
      <c r="H59" s="176"/>
      <c r="I59" s="176"/>
      <c r="J59" s="176"/>
      <c r="K59" s="176"/>
      <c r="L59" s="176"/>
      <c r="M59" s="176"/>
    </row>
    <row r="60" spans="1:13" ht="17.25">
      <c r="A60" s="164" t="s">
        <v>669</v>
      </c>
      <c r="B60" s="165"/>
      <c r="C60" s="165"/>
      <c r="D60" s="165"/>
      <c r="E60" s="165"/>
      <c r="F60" s="165"/>
      <c r="G60" s="165"/>
      <c r="H60" s="165"/>
      <c r="I60" s="165"/>
      <c r="J60" s="165"/>
      <c r="K60" s="165"/>
      <c r="L60" s="165"/>
      <c r="M60" s="165"/>
    </row>
    <row r="61" spans="1:13" ht="17.25">
      <c r="A61" s="164"/>
      <c r="B61" s="169"/>
      <c r="C61" s="169"/>
      <c r="D61" s="169"/>
      <c r="E61" s="169"/>
      <c r="F61" s="169"/>
      <c r="G61" s="169"/>
      <c r="H61" s="169"/>
      <c r="I61" s="169"/>
      <c r="J61" s="169"/>
      <c r="K61" s="169"/>
      <c r="L61" s="169"/>
      <c r="M61" s="169"/>
    </row>
    <row r="62" spans="1:13" ht="34.5">
      <c r="A62" s="164" t="s">
        <v>670</v>
      </c>
      <c r="B62" s="175"/>
      <c r="C62" s="175"/>
      <c r="D62" s="175"/>
      <c r="E62" s="175"/>
      <c r="F62" s="175"/>
      <c r="G62" s="175"/>
      <c r="H62" s="175"/>
      <c r="I62" s="175"/>
      <c r="J62" s="175"/>
      <c r="K62" s="175"/>
      <c r="L62" s="175"/>
      <c r="M62" s="175"/>
    </row>
    <row r="63" spans="1:13" ht="16.5">
      <c r="A63" s="178"/>
      <c r="B63" s="169"/>
      <c r="C63" s="169"/>
      <c r="D63" s="169"/>
      <c r="E63" s="169"/>
      <c r="F63" s="169"/>
      <c r="G63" s="169"/>
      <c r="H63" s="169"/>
      <c r="I63" s="169"/>
      <c r="J63" s="169"/>
      <c r="K63" s="169"/>
      <c r="L63" s="169"/>
      <c r="M63" s="169"/>
    </row>
    <row r="65" spans="1:14" s="182" customFormat="1" ht="33" customHeight="1">
      <c r="A65" s="651" t="s">
        <v>805</v>
      </c>
      <c r="B65" s="651"/>
      <c r="C65" s="651"/>
      <c r="D65" s="651"/>
      <c r="E65" s="651"/>
      <c r="F65" s="651"/>
      <c r="G65" s="651"/>
      <c r="H65" s="651"/>
      <c r="I65" s="651"/>
      <c r="J65" s="651"/>
      <c r="K65" s="651"/>
      <c r="L65" s="651"/>
      <c r="M65" s="651"/>
    </row>
    <row r="66" spans="1:14" s="160" customFormat="1" ht="15.75">
      <c r="A66" s="159"/>
      <c r="B66" s="663" t="s">
        <v>649</v>
      </c>
      <c r="C66" s="663"/>
      <c r="D66" s="663"/>
      <c r="E66" s="663" t="s">
        <v>650</v>
      </c>
      <c r="F66" s="663"/>
      <c r="G66" s="663"/>
      <c r="H66" s="663" t="s">
        <v>651</v>
      </c>
      <c r="I66" s="663"/>
      <c r="J66" s="663"/>
      <c r="K66" s="652" t="s">
        <v>652</v>
      </c>
      <c r="L66" s="653"/>
      <c r="M66" s="654"/>
    </row>
    <row r="67" spans="1:14" ht="18.75">
      <c r="A67" s="161"/>
      <c r="B67" s="161" t="s">
        <v>655</v>
      </c>
      <c r="C67" s="161" t="s">
        <v>803</v>
      </c>
      <c r="D67" s="161" t="s">
        <v>804</v>
      </c>
      <c r="E67" s="161" t="s">
        <v>655</v>
      </c>
      <c r="F67" s="161" t="s">
        <v>803</v>
      </c>
      <c r="G67" s="161" t="s">
        <v>804</v>
      </c>
      <c r="H67" s="161" t="s">
        <v>655</v>
      </c>
      <c r="I67" s="161" t="s">
        <v>803</v>
      </c>
      <c r="J67" s="161" t="s">
        <v>804</v>
      </c>
      <c r="K67" s="161" t="s">
        <v>655</v>
      </c>
      <c r="L67" s="161" t="s">
        <v>803</v>
      </c>
      <c r="M67" s="161" t="s">
        <v>804</v>
      </c>
      <c r="N67" s="183"/>
    </row>
    <row r="68" spans="1:14" ht="15.75">
      <c r="A68" s="162" t="s">
        <v>656</v>
      </c>
      <c r="B68" s="163"/>
      <c r="C68" s="163"/>
      <c r="D68" s="163"/>
      <c r="E68" s="163"/>
      <c r="F68" s="163"/>
      <c r="G68" s="163"/>
      <c r="H68" s="163"/>
      <c r="I68" s="163"/>
      <c r="J68" s="163"/>
      <c r="K68" s="163"/>
      <c r="L68" s="163"/>
      <c r="M68" s="163"/>
    </row>
    <row r="69" spans="1:14" ht="30">
      <c r="A69" s="161" t="s">
        <v>657</v>
      </c>
      <c r="B69" s="161"/>
      <c r="C69" s="161"/>
      <c r="D69" s="161"/>
      <c r="E69" s="161"/>
      <c r="F69" s="161"/>
      <c r="G69" s="161"/>
      <c r="H69" s="161"/>
      <c r="I69" s="161"/>
      <c r="J69" s="161"/>
      <c r="K69" s="161"/>
      <c r="L69" s="161"/>
      <c r="M69" s="161"/>
    </row>
    <row r="70" spans="1:14" ht="17.25">
      <c r="A70" s="164" t="s">
        <v>658</v>
      </c>
      <c r="B70" s="165"/>
      <c r="C70" s="165"/>
      <c r="D70" s="165"/>
      <c r="E70" s="165"/>
      <c r="F70" s="165"/>
      <c r="G70" s="165"/>
      <c r="H70" s="165"/>
      <c r="I70" s="165"/>
      <c r="J70" s="165"/>
      <c r="K70" s="165"/>
      <c r="L70" s="165"/>
      <c r="M70" s="165"/>
    </row>
    <row r="71" spans="1:14" ht="17.25">
      <c r="A71" s="164"/>
      <c r="B71" s="166"/>
      <c r="C71" s="166"/>
      <c r="D71" s="166"/>
      <c r="E71" s="166"/>
      <c r="F71" s="166"/>
      <c r="G71" s="166"/>
      <c r="H71" s="166"/>
      <c r="I71" s="166"/>
      <c r="J71" s="166"/>
      <c r="K71" s="166"/>
      <c r="L71" s="166"/>
      <c r="M71" s="166"/>
    </row>
    <row r="72" spans="1:14" ht="34.5">
      <c r="A72" s="164" t="s">
        <v>659</v>
      </c>
      <c r="B72" s="165"/>
      <c r="C72" s="165"/>
      <c r="D72" s="165"/>
      <c r="E72" s="165"/>
      <c r="F72" s="165"/>
      <c r="G72" s="165"/>
      <c r="H72" s="165"/>
      <c r="I72" s="165"/>
      <c r="J72" s="165"/>
      <c r="K72" s="165"/>
      <c r="L72" s="165"/>
      <c r="M72" s="165"/>
    </row>
    <row r="73" spans="1:14" ht="17.25">
      <c r="A73" s="164"/>
      <c r="B73" s="166"/>
      <c r="C73" s="166"/>
      <c r="D73" s="166"/>
      <c r="E73" s="166"/>
      <c r="F73" s="166"/>
      <c r="G73" s="166"/>
      <c r="H73" s="166"/>
      <c r="I73" s="166"/>
      <c r="J73" s="166"/>
      <c r="K73" s="166"/>
      <c r="L73" s="166"/>
      <c r="M73" s="166"/>
    </row>
    <row r="74" spans="1:14" ht="17.25">
      <c r="A74" s="164" t="s">
        <v>660</v>
      </c>
      <c r="B74" s="165"/>
      <c r="C74" s="165"/>
      <c r="D74" s="165"/>
      <c r="E74" s="165"/>
      <c r="F74" s="165"/>
      <c r="G74" s="165"/>
      <c r="H74" s="165"/>
      <c r="I74" s="165"/>
      <c r="J74" s="165"/>
      <c r="K74" s="165"/>
      <c r="L74" s="165"/>
      <c r="M74" s="165"/>
    </row>
    <row r="75" spans="1:14" ht="17.25">
      <c r="A75" s="164"/>
      <c r="B75" s="167"/>
      <c r="C75" s="167"/>
      <c r="D75" s="167"/>
      <c r="E75" s="167"/>
      <c r="F75" s="167"/>
      <c r="G75" s="167"/>
      <c r="H75" s="167"/>
      <c r="I75" s="167"/>
      <c r="J75" s="167"/>
      <c r="K75" s="167"/>
      <c r="L75" s="167"/>
      <c r="M75" s="167"/>
    </row>
    <row r="76" spans="1:14" ht="17.25">
      <c r="A76" s="164" t="s">
        <v>661</v>
      </c>
      <c r="B76" s="165"/>
      <c r="C76" s="165"/>
      <c r="D76" s="165"/>
      <c r="E76" s="165"/>
      <c r="F76" s="165"/>
      <c r="G76" s="165"/>
      <c r="H76" s="165"/>
      <c r="I76" s="165"/>
      <c r="J76" s="165"/>
      <c r="K76" s="165"/>
      <c r="L76" s="165"/>
      <c r="M76" s="165"/>
    </row>
    <row r="77" spans="1:14" ht="16.5">
      <c r="A77" s="168"/>
      <c r="B77" s="169"/>
      <c r="C77" s="169"/>
      <c r="D77" s="169"/>
      <c r="E77" s="169"/>
      <c r="F77" s="169"/>
      <c r="G77" s="166"/>
      <c r="H77" s="169"/>
      <c r="I77" s="169"/>
      <c r="J77" s="169"/>
      <c r="K77" s="169"/>
      <c r="L77" s="169"/>
      <c r="M77" s="166"/>
    </row>
    <row r="78" spans="1:14" ht="17.25">
      <c r="A78" s="164" t="s">
        <v>662</v>
      </c>
      <c r="B78" s="165"/>
      <c r="C78" s="165"/>
      <c r="D78" s="165"/>
      <c r="E78" s="165"/>
      <c r="F78" s="165"/>
      <c r="G78" s="165"/>
      <c r="H78" s="165"/>
      <c r="I78" s="165"/>
      <c r="J78" s="165"/>
      <c r="K78" s="165"/>
      <c r="L78" s="165"/>
      <c r="M78" s="165"/>
    </row>
    <row r="79" spans="1:14" ht="17.25">
      <c r="A79" s="164"/>
      <c r="B79" s="167"/>
      <c r="C79" s="167"/>
      <c r="D79" s="167"/>
      <c r="E79" s="167"/>
      <c r="F79" s="167"/>
      <c r="G79" s="167"/>
      <c r="H79" s="167"/>
      <c r="I79" s="167"/>
      <c r="J79" s="167"/>
      <c r="K79" s="167"/>
      <c r="L79" s="167"/>
      <c r="M79" s="167"/>
    </row>
    <row r="80" spans="1:14" ht="17.25">
      <c r="A80" s="164" t="s">
        <v>663</v>
      </c>
      <c r="B80" s="165"/>
      <c r="C80" s="165"/>
      <c r="D80" s="165"/>
      <c r="E80" s="165"/>
      <c r="F80" s="165"/>
      <c r="G80" s="165"/>
      <c r="H80" s="165"/>
      <c r="I80" s="165"/>
      <c r="J80" s="165"/>
      <c r="K80" s="165"/>
      <c r="L80" s="165"/>
      <c r="M80" s="165"/>
    </row>
    <row r="81" spans="1:13" ht="17.25">
      <c r="A81" s="170"/>
      <c r="B81" s="169"/>
      <c r="C81" s="169"/>
      <c r="D81" s="169"/>
      <c r="E81" s="169"/>
      <c r="F81" s="169"/>
      <c r="G81" s="169"/>
      <c r="H81" s="169"/>
      <c r="I81" s="169"/>
      <c r="J81" s="169"/>
      <c r="K81" s="169"/>
      <c r="L81" s="169"/>
      <c r="M81" s="169"/>
    </row>
    <row r="82" spans="1:13" ht="16.5">
      <c r="A82" s="171" t="s">
        <v>664</v>
      </c>
      <c r="B82" s="172"/>
      <c r="C82" s="173"/>
      <c r="D82" s="173"/>
      <c r="E82" s="173"/>
      <c r="F82" s="173"/>
      <c r="G82" s="173"/>
      <c r="H82" s="172"/>
      <c r="I82" s="173"/>
      <c r="J82" s="173"/>
      <c r="K82" s="173"/>
      <c r="L82" s="173"/>
      <c r="M82" s="173"/>
    </row>
    <row r="83" spans="1:13" ht="34.5">
      <c r="A83" s="164" t="s">
        <v>665</v>
      </c>
      <c r="B83" s="165"/>
      <c r="C83" s="165"/>
      <c r="D83" s="165"/>
      <c r="E83" s="165"/>
      <c r="F83" s="165"/>
      <c r="G83" s="165"/>
      <c r="H83" s="165"/>
      <c r="I83" s="165"/>
      <c r="J83" s="165"/>
      <c r="K83" s="165"/>
      <c r="L83" s="165"/>
      <c r="M83" s="165"/>
    </row>
    <row r="84" spans="1:13" ht="17.25">
      <c r="A84" s="164"/>
      <c r="B84" s="169"/>
      <c r="C84" s="169"/>
      <c r="D84" s="169"/>
      <c r="E84" s="169"/>
      <c r="F84" s="169"/>
      <c r="G84" s="169"/>
      <c r="H84" s="169"/>
      <c r="I84" s="169"/>
      <c r="J84" s="169"/>
      <c r="K84" s="169"/>
      <c r="L84" s="169"/>
      <c r="M84" s="169"/>
    </row>
    <row r="85" spans="1:13" ht="17.25">
      <c r="A85" s="164" t="s">
        <v>666</v>
      </c>
      <c r="B85" s="174"/>
      <c r="C85" s="174"/>
      <c r="D85" s="174"/>
      <c r="E85" s="174"/>
      <c r="F85" s="174"/>
      <c r="G85" s="174"/>
      <c r="H85" s="174"/>
      <c r="I85" s="174"/>
      <c r="J85" s="174"/>
      <c r="K85" s="174"/>
      <c r="L85" s="174"/>
      <c r="M85" s="174"/>
    </row>
    <row r="86" spans="1:13" ht="17.25">
      <c r="A86" s="164"/>
      <c r="B86" s="169"/>
      <c r="C86" s="169"/>
      <c r="D86" s="169"/>
      <c r="E86" s="169"/>
      <c r="F86" s="169"/>
      <c r="G86" s="169"/>
      <c r="H86" s="169"/>
      <c r="I86" s="169"/>
      <c r="J86" s="169"/>
      <c r="K86" s="169"/>
      <c r="L86" s="169"/>
      <c r="M86" s="169"/>
    </row>
    <row r="87" spans="1:13" ht="17.25">
      <c r="A87" s="164" t="s">
        <v>667</v>
      </c>
      <c r="B87" s="175"/>
      <c r="C87" s="175"/>
      <c r="D87" s="175"/>
      <c r="E87" s="175"/>
      <c r="F87" s="175"/>
      <c r="G87" s="175"/>
      <c r="H87" s="175"/>
      <c r="I87" s="175"/>
      <c r="J87" s="175"/>
      <c r="K87" s="175"/>
      <c r="L87" s="175"/>
      <c r="M87" s="175"/>
    </row>
    <row r="88" spans="1:13" ht="17.25">
      <c r="A88" s="164"/>
      <c r="B88" s="176"/>
      <c r="C88" s="176"/>
      <c r="D88" s="176"/>
      <c r="E88" s="176"/>
      <c r="F88" s="176"/>
      <c r="G88" s="176"/>
      <c r="H88" s="176"/>
      <c r="I88" s="176"/>
      <c r="J88" s="176"/>
      <c r="K88" s="176"/>
      <c r="L88" s="176"/>
      <c r="M88" s="176"/>
    </row>
    <row r="89" spans="1:13" ht="17.25">
      <c r="A89" s="164" t="s">
        <v>668</v>
      </c>
      <c r="B89" s="177"/>
      <c r="C89" s="177"/>
      <c r="D89" s="177"/>
      <c r="E89" s="177"/>
      <c r="F89" s="177"/>
      <c r="G89" s="177"/>
      <c r="H89" s="177"/>
      <c r="I89" s="177"/>
      <c r="J89" s="177"/>
      <c r="K89" s="177"/>
      <c r="L89" s="177"/>
      <c r="M89" s="177"/>
    </row>
    <row r="90" spans="1:13" ht="17.25">
      <c r="A90" s="164"/>
      <c r="B90" s="176"/>
      <c r="C90" s="176"/>
      <c r="D90" s="176"/>
      <c r="E90" s="176"/>
      <c r="F90" s="176"/>
      <c r="G90" s="176"/>
      <c r="H90" s="176"/>
      <c r="I90" s="176"/>
      <c r="J90" s="176"/>
      <c r="K90" s="176"/>
      <c r="L90" s="176"/>
      <c r="M90" s="176"/>
    </row>
    <row r="91" spans="1:13" ht="17.25">
      <c r="A91" s="164" t="s">
        <v>669</v>
      </c>
      <c r="B91" s="165"/>
      <c r="C91" s="165"/>
      <c r="D91" s="165"/>
      <c r="E91" s="165"/>
      <c r="F91" s="165"/>
      <c r="G91" s="165"/>
      <c r="H91" s="165"/>
      <c r="I91" s="165"/>
      <c r="J91" s="165"/>
      <c r="K91" s="165"/>
      <c r="L91" s="165"/>
      <c r="M91" s="165"/>
    </row>
    <row r="92" spans="1:13" ht="17.25">
      <c r="A92" s="164"/>
      <c r="B92" s="169"/>
      <c r="C92" s="169"/>
      <c r="D92" s="169"/>
      <c r="E92" s="169"/>
      <c r="F92" s="169"/>
      <c r="G92" s="169"/>
      <c r="H92" s="169"/>
      <c r="I92" s="169"/>
      <c r="J92" s="169"/>
      <c r="K92" s="169"/>
      <c r="L92" s="169"/>
      <c r="M92" s="169"/>
    </row>
    <row r="93" spans="1:13" ht="34.5">
      <c r="A93" s="164" t="s">
        <v>670</v>
      </c>
      <c r="B93" s="175"/>
      <c r="C93" s="175"/>
      <c r="D93" s="175"/>
      <c r="E93" s="175"/>
      <c r="F93" s="175"/>
      <c r="G93" s="175"/>
      <c r="H93" s="175"/>
      <c r="I93" s="175"/>
      <c r="J93" s="175"/>
      <c r="K93" s="175"/>
      <c r="L93" s="175"/>
      <c r="M93" s="175"/>
    </row>
    <row r="94" spans="1:13" ht="16.5">
      <c r="A94" s="178"/>
      <c r="B94" s="169"/>
      <c r="C94" s="169"/>
      <c r="D94" s="169"/>
      <c r="E94" s="169"/>
      <c r="F94" s="169"/>
      <c r="G94" s="169"/>
      <c r="H94" s="169"/>
      <c r="I94" s="169"/>
      <c r="J94" s="169"/>
      <c r="K94" s="169"/>
      <c r="L94" s="169"/>
      <c r="M94" s="169"/>
    </row>
    <row r="96" spans="1:13" s="184" customFormat="1" ht="33" customHeight="1">
      <c r="A96" s="651" t="s">
        <v>806</v>
      </c>
      <c r="B96" s="659"/>
      <c r="C96" s="659"/>
      <c r="D96" s="659"/>
      <c r="E96" s="651"/>
      <c r="F96" s="651"/>
      <c r="G96" s="651"/>
      <c r="H96" s="651"/>
      <c r="I96" s="651"/>
      <c r="J96" s="651"/>
      <c r="K96" s="651"/>
      <c r="L96" s="651"/>
      <c r="M96" s="651"/>
    </row>
    <row r="97" spans="1:13" s="279" customFormat="1" ht="15.75">
      <c r="A97" s="278"/>
      <c r="B97" s="667" t="s">
        <v>649</v>
      </c>
      <c r="C97" s="667"/>
      <c r="D97" s="667"/>
      <c r="E97" s="665" t="s">
        <v>650</v>
      </c>
      <c r="F97" s="665"/>
      <c r="G97" s="666"/>
      <c r="H97" s="664" t="s">
        <v>672</v>
      </c>
      <c r="I97" s="665"/>
      <c r="J97" s="666"/>
      <c r="K97" s="664" t="s">
        <v>652</v>
      </c>
      <c r="L97" s="665"/>
      <c r="M97" s="666"/>
    </row>
    <row r="98" spans="1:13">
      <c r="A98" s="186"/>
      <c r="B98" s="161" t="s">
        <v>655</v>
      </c>
      <c r="C98" s="161" t="s">
        <v>803</v>
      </c>
      <c r="D98" s="161" t="s">
        <v>804</v>
      </c>
      <c r="E98" s="161" t="s">
        <v>655</v>
      </c>
      <c r="F98" s="161" t="s">
        <v>803</v>
      </c>
      <c r="G98" s="161" t="s">
        <v>804</v>
      </c>
      <c r="H98" s="161" t="s">
        <v>655</v>
      </c>
      <c r="I98" s="161" t="s">
        <v>803</v>
      </c>
      <c r="J98" s="161" t="s">
        <v>804</v>
      </c>
      <c r="K98" s="161" t="s">
        <v>655</v>
      </c>
      <c r="L98" s="161" t="s">
        <v>803</v>
      </c>
      <c r="M98" s="161" t="s">
        <v>804</v>
      </c>
    </row>
    <row r="99" spans="1:13" s="191" customFormat="1" ht="15.75">
      <c r="A99" s="190" t="s">
        <v>656</v>
      </c>
      <c r="B99" s="281"/>
      <c r="C99" s="281"/>
      <c r="D99" s="281"/>
    </row>
    <row r="100" spans="1:13" ht="30">
      <c r="A100" s="186" t="s">
        <v>657</v>
      </c>
      <c r="B100" s="161"/>
      <c r="C100" s="161"/>
      <c r="D100" s="161"/>
      <c r="E100" s="189"/>
      <c r="F100" s="161"/>
      <c r="G100" s="161"/>
      <c r="H100" s="161"/>
      <c r="I100" s="161"/>
      <c r="J100" s="161"/>
      <c r="K100" s="161"/>
      <c r="L100" s="161"/>
      <c r="M100" s="161"/>
    </row>
    <row r="101" spans="1:13" ht="17.25">
      <c r="A101" s="192" t="s">
        <v>658</v>
      </c>
      <c r="B101" s="165"/>
      <c r="C101" s="165"/>
      <c r="D101" s="165"/>
      <c r="E101" s="194"/>
      <c r="F101" s="165"/>
      <c r="G101" s="165"/>
      <c r="H101" s="165"/>
      <c r="I101" s="165"/>
      <c r="J101" s="165"/>
      <c r="K101" s="165"/>
      <c r="L101" s="165"/>
      <c r="M101" s="165"/>
    </row>
    <row r="102" spans="1:13" ht="17.25">
      <c r="A102" s="192"/>
      <c r="B102" s="166"/>
      <c r="C102" s="166"/>
      <c r="D102" s="166"/>
      <c r="E102" s="196"/>
      <c r="F102" s="166"/>
      <c r="G102" s="166"/>
      <c r="H102" s="166"/>
      <c r="I102" s="166"/>
      <c r="J102" s="166"/>
      <c r="K102" s="166"/>
      <c r="L102" s="166"/>
      <c r="M102" s="166"/>
    </row>
    <row r="103" spans="1:13" ht="34.5">
      <c r="A103" s="192" t="s">
        <v>659</v>
      </c>
      <c r="B103" s="165"/>
      <c r="C103" s="165"/>
      <c r="D103" s="165"/>
      <c r="E103" s="194"/>
      <c r="F103" s="165"/>
      <c r="G103" s="165"/>
      <c r="H103" s="165"/>
      <c r="I103" s="165"/>
      <c r="J103" s="165"/>
      <c r="K103" s="165"/>
      <c r="L103" s="165"/>
      <c r="M103" s="165"/>
    </row>
    <row r="104" spans="1:13" ht="17.25">
      <c r="A104" s="192"/>
      <c r="B104" s="166"/>
      <c r="C104" s="166"/>
      <c r="D104" s="166"/>
      <c r="E104" s="196"/>
      <c r="F104" s="166"/>
      <c r="G104" s="166"/>
      <c r="H104" s="166"/>
      <c r="I104" s="166"/>
      <c r="J104" s="166"/>
      <c r="K104" s="166"/>
      <c r="L104" s="166"/>
      <c r="M104" s="166"/>
    </row>
    <row r="105" spans="1:13" ht="17.25">
      <c r="A105" s="192" t="s">
        <v>660</v>
      </c>
      <c r="B105" s="165"/>
      <c r="C105" s="165"/>
      <c r="D105" s="165"/>
      <c r="E105" s="194"/>
      <c r="F105" s="165"/>
      <c r="G105" s="165"/>
      <c r="H105" s="165"/>
      <c r="I105" s="165"/>
      <c r="J105" s="165"/>
      <c r="K105" s="165"/>
      <c r="L105" s="165"/>
      <c r="M105" s="165"/>
    </row>
    <row r="106" spans="1:13" ht="17.25">
      <c r="A106" s="192"/>
      <c r="B106" s="167"/>
      <c r="C106" s="167"/>
      <c r="D106" s="167"/>
      <c r="E106" s="198"/>
      <c r="F106" s="167"/>
      <c r="G106" s="167"/>
      <c r="H106" s="167"/>
      <c r="I106" s="167"/>
      <c r="J106" s="167"/>
      <c r="K106" s="167"/>
      <c r="L106" s="167"/>
      <c r="M106" s="167"/>
    </row>
    <row r="107" spans="1:13" ht="17.25">
      <c r="A107" s="192" t="s">
        <v>661</v>
      </c>
      <c r="B107" s="165"/>
      <c r="C107" s="165"/>
      <c r="D107" s="165"/>
      <c r="E107" s="194"/>
      <c r="F107" s="165"/>
      <c r="G107" s="165"/>
      <c r="H107" s="165"/>
      <c r="I107" s="165"/>
      <c r="J107" s="165"/>
      <c r="K107" s="165"/>
      <c r="L107" s="165"/>
      <c r="M107" s="165"/>
    </row>
    <row r="108" spans="1:13" ht="16.5">
      <c r="A108" s="199"/>
      <c r="B108" s="169"/>
      <c r="C108" s="169"/>
      <c r="D108" s="169"/>
      <c r="E108" s="201"/>
      <c r="F108" s="169"/>
      <c r="G108" s="166"/>
      <c r="H108" s="169"/>
      <c r="I108" s="169"/>
      <c r="J108" s="169"/>
      <c r="K108" s="169"/>
      <c r="L108" s="169"/>
      <c r="M108" s="166"/>
    </row>
    <row r="109" spans="1:13" ht="17.25">
      <c r="A109" s="192" t="s">
        <v>662</v>
      </c>
      <c r="B109" s="165"/>
      <c r="C109" s="165"/>
      <c r="D109" s="165"/>
      <c r="E109" s="194"/>
      <c r="F109" s="165"/>
      <c r="G109" s="165"/>
      <c r="H109" s="165"/>
      <c r="I109" s="165"/>
      <c r="J109" s="165"/>
      <c r="K109" s="165"/>
      <c r="L109" s="165"/>
      <c r="M109" s="165"/>
    </row>
    <row r="110" spans="1:13" ht="17.25">
      <c r="A110" s="192"/>
      <c r="B110" s="167"/>
      <c r="C110" s="167"/>
      <c r="D110" s="167"/>
      <c r="E110" s="198"/>
      <c r="F110" s="167"/>
      <c r="G110" s="167"/>
      <c r="H110" s="167"/>
      <c r="I110" s="167"/>
      <c r="J110" s="167"/>
      <c r="K110" s="167"/>
      <c r="L110" s="167"/>
      <c r="M110" s="167"/>
    </row>
    <row r="111" spans="1:13" ht="17.25">
      <c r="A111" s="192" t="s">
        <v>663</v>
      </c>
      <c r="B111" s="165"/>
      <c r="C111" s="165"/>
      <c r="D111" s="165"/>
      <c r="E111" s="194"/>
      <c r="F111" s="165"/>
      <c r="G111" s="165"/>
      <c r="H111" s="165"/>
      <c r="I111" s="165"/>
      <c r="J111" s="165"/>
      <c r="K111" s="165"/>
      <c r="L111" s="165"/>
      <c r="M111" s="165"/>
    </row>
    <row r="112" spans="1:13" ht="17.25">
      <c r="A112" s="170"/>
      <c r="B112" s="202"/>
      <c r="C112" s="202"/>
      <c r="D112" s="202"/>
      <c r="E112" s="169"/>
      <c r="F112" s="169"/>
      <c r="G112" s="169"/>
      <c r="H112" s="169"/>
      <c r="I112" s="169"/>
      <c r="J112" s="169"/>
      <c r="K112" s="169"/>
      <c r="L112" s="169"/>
      <c r="M112" s="169"/>
    </row>
    <row r="113" spans="1:13" ht="29.25" customHeight="1">
      <c r="A113" s="171" t="s">
        <v>664</v>
      </c>
      <c r="B113" s="172"/>
      <c r="C113" s="173"/>
      <c r="D113" s="173"/>
      <c r="E113" s="173"/>
      <c r="F113" s="173"/>
      <c r="G113" s="173"/>
      <c r="H113" s="172"/>
      <c r="I113" s="173"/>
      <c r="J113" s="173"/>
      <c r="K113" s="173"/>
      <c r="L113" s="173"/>
      <c r="M113" s="173"/>
    </row>
    <row r="114" spans="1:13" ht="34.5">
      <c r="A114" s="164" t="s">
        <v>665</v>
      </c>
      <c r="B114" s="165"/>
      <c r="C114" s="165"/>
      <c r="D114" s="165"/>
      <c r="E114" s="165"/>
      <c r="F114" s="165"/>
      <c r="G114" s="165"/>
      <c r="H114" s="165"/>
      <c r="I114" s="165"/>
      <c r="J114" s="165"/>
      <c r="K114" s="165"/>
      <c r="L114" s="165"/>
      <c r="M114" s="165"/>
    </row>
    <row r="115" spans="1:13" ht="17.25">
      <c r="A115" s="164"/>
      <c r="B115" s="169"/>
      <c r="C115" s="169"/>
      <c r="D115" s="169"/>
      <c r="E115" s="169"/>
      <c r="F115" s="169"/>
      <c r="G115" s="169"/>
      <c r="H115" s="169"/>
      <c r="I115" s="169"/>
      <c r="J115" s="169"/>
      <c r="K115" s="169"/>
      <c r="L115" s="169"/>
      <c r="M115" s="169"/>
    </row>
    <row r="116" spans="1:13" ht="17.25">
      <c r="A116" s="164" t="s">
        <v>666</v>
      </c>
      <c r="B116" s="174"/>
      <c r="C116" s="174"/>
      <c r="D116" s="174"/>
      <c r="E116" s="174"/>
      <c r="F116" s="174"/>
      <c r="G116" s="174"/>
      <c r="H116" s="174"/>
      <c r="I116" s="174"/>
      <c r="J116" s="174"/>
      <c r="K116" s="174"/>
      <c r="L116" s="174"/>
      <c r="M116" s="174"/>
    </row>
    <row r="117" spans="1:13" ht="17.25">
      <c r="A117" s="164"/>
      <c r="B117" s="169"/>
      <c r="C117" s="169"/>
      <c r="D117" s="169"/>
      <c r="E117" s="169"/>
      <c r="F117" s="169"/>
      <c r="G117" s="169"/>
      <c r="H117" s="169"/>
      <c r="I117" s="169"/>
      <c r="J117" s="169"/>
      <c r="K117" s="169"/>
      <c r="L117" s="169"/>
      <c r="M117" s="169"/>
    </row>
    <row r="118" spans="1:13" ht="17.25">
      <c r="A118" s="164" t="s">
        <v>667</v>
      </c>
      <c r="B118" s="175"/>
      <c r="C118" s="175"/>
      <c r="D118" s="175"/>
      <c r="E118" s="175"/>
      <c r="F118" s="175"/>
      <c r="G118" s="175"/>
      <c r="H118" s="175"/>
      <c r="I118" s="175"/>
      <c r="J118" s="175"/>
      <c r="K118" s="175"/>
      <c r="L118" s="175"/>
      <c r="M118" s="175"/>
    </row>
    <row r="119" spans="1:13" ht="17.25">
      <c r="A119" s="164"/>
      <c r="B119" s="176"/>
      <c r="C119" s="176"/>
      <c r="D119" s="176"/>
      <c r="E119" s="176"/>
      <c r="F119" s="176"/>
      <c r="G119" s="176"/>
      <c r="H119" s="176"/>
      <c r="I119" s="176"/>
      <c r="J119" s="176"/>
      <c r="K119" s="176"/>
      <c r="L119" s="176"/>
      <c r="M119" s="176"/>
    </row>
    <row r="120" spans="1:13" ht="17.25">
      <c r="A120" s="164" t="s">
        <v>668</v>
      </c>
      <c r="B120" s="177"/>
      <c r="C120" s="177"/>
      <c r="D120" s="177"/>
      <c r="E120" s="177"/>
      <c r="F120" s="177"/>
      <c r="G120" s="177"/>
      <c r="H120" s="177"/>
      <c r="I120" s="177"/>
      <c r="J120" s="177"/>
      <c r="K120" s="177"/>
      <c r="L120" s="177"/>
      <c r="M120" s="177"/>
    </row>
    <row r="121" spans="1:13" ht="17.25">
      <c r="A121" s="164"/>
      <c r="B121" s="176"/>
      <c r="C121" s="176"/>
      <c r="D121" s="176"/>
      <c r="E121" s="176"/>
      <c r="F121" s="176"/>
      <c r="G121" s="176"/>
      <c r="H121" s="176"/>
      <c r="I121" s="176"/>
      <c r="J121" s="176"/>
      <c r="K121" s="176"/>
      <c r="L121" s="176"/>
      <c r="M121" s="176"/>
    </row>
    <row r="122" spans="1:13" ht="17.25">
      <c r="A122" s="164" t="s">
        <v>669</v>
      </c>
      <c r="B122" s="165"/>
      <c r="C122" s="165"/>
      <c r="D122" s="165"/>
      <c r="E122" s="165"/>
      <c r="F122" s="165"/>
      <c r="G122" s="165"/>
      <c r="H122" s="165"/>
      <c r="I122" s="165"/>
      <c r="J122" s="165"/>
      <c r="K122" s="165"/>
      <c r="L122" s="165"/>
      <c r="M122" s="165"/>
    </row>
    <row r="123" spans="1:13" ht="17.25">
      <c r="A123" s="164"/>
      <c r="B123" s="169"/>
      <c r="C123" s="169"/>
      <c r="D123" s="169"/>
      <c r="E123" s="169"/>
      <c r="F123" s="169"/>
      <c r="G123" s="169"/>
      <c r="H123" s="169"/>
      <c r="I123" s="169"/>
      <c r="J123" s="169"/>
      <c r="K123" s="169"/>
      <c r="L123" s="169"/>
      <c r="M123" s="169"/>
    </row>
    <row r="124" spans="1:13" ht="34.5">
      <c r="A124" s="164" t="s">
        <v>670</v>
      </c>
      <c r="B124" s="175"/>
      <c r="C124" s="175"/>
      <c r="D124" s="175"/>
      <c r="E124" s="175"/>
      <c r="F124" s="175"/>
      <c r="G124" s="175"/>
      <c r="H124" s="175"/>
      <c r="I124" s="175"/>
      <c r="J124" s="175"/>
      <c r="K124" s="175"/>
      <c r="L124" s="175"/>
      <c r="M124" s="175"/>
    </row>
    <row r="125" spans="1:13" ht="16.5">
      <c r="A125" s="178"/>
      <c r="B125" s="169"/>
      <c r="C125" s="169"/>
      <c r="D125" s="169"/>
      <c r="E125" s="169"/>
      <c r="F125" s="169"/>
      <c r="G125" s="169"/>
      <c r="H125" s="169"/>
      <c r="I125" s="169"/>
      <c r="J125" s="169"/>
      <c r="K125" s="169"/>
      <c r="L125" s="169"/>
      <c r="M125" s="169"/>
    </row>
    <row r="128" spans="1:13" s="184" customFormat="1" ht="33" customHeight="1">
      <c r="A128" s="651" t="s">
        <v>807</v>
      </c>
      <c r="B128" s="659"/>
      <c r="C128" s="659"/>
      <c r="D128" s="659"/>
      <c r="E128" s="659"/>
      <c r="F128" s="659"/>
      <c r="G128" s="659"/>
      <c r="H128" s="659"/>
      <c r="I128" s="659"/>
      <c r="J128" s="659"/>
      <c r="K128" s="659"/>
      <c r="L128" s="659"/>
      <c r="M128" s="659"/>
    </row>
    <row r="129" spans="1:13" s="160" customFormat="1" ht="15.75">
      <c r="A129" s="185"/>
      <c r="B129" s="663" t="s">
        <v>649</v>
      </c>
      <c r="C129" s="663"/>
      <c r="D129" s="652"/>
      <c r="E129" s="663" t="s">
        <v>650</v>
      </c>
      <c r="F129" s="663"/>
      <c r="G129" s="663"/>
      <c r="H129" s="663" t="s">
        <v>672</v>
      </c>
      <c r="I129" s="663"/>
      <c r="J129" s="663"/>
      <c r="K129" s="663" t="s">
        <v>652</v>
      </c>
      <c r="L129" s="663"/>
      <c r="M129" s="663"/>
    </row>
    <row r="130" spans="1:13">
      <c r="A130" s="186"/>
      <c r="B130" s="161" t="s">
        <v>655</v>
      </c>
      <c r="C130" s="161" t="s">
        <v>803</v>
      </c>
      <c r="D130" s="161" t="s">
        <v>804</v>
      </c>
      <c r="E130" s="161" t="s">
        <v>655</v>
      </c>
      <c r="F130" s="161" t="s">
        <v>803</v>
      </c>
      <c r="G130" s="161" t="s">
        <v>804</v>
      </c>
      <c r="H130" s="161" t="s">
        <v>655</v>
      </c>
      <c r="I130" s="161" t="s">
        <v>803</v>
      </c>
      <c r="J130" s="161" t="s">
        <v>804</v>
      </c>
      <c r="K130" s="161" t="s">
        <v>655</v>
      </c>
      <c r="L130" s="161" t="s">
        <v>803</v>
      </c>
      <c r="M130" s="161" t="s">
        <v>804</v>
      </c>
    </row>
    <row r="131" spans="1:13" ht="15.75">
      <c r="A131" s="203" t="s">
        <v>656</v>
      </c>
      <c r="B131" s="163"/>
      <c r="C131" s="163"/>
      <c r="D131" s="205"/>
      <c r="E131" s="163"/>
      <c r="F131" s="163"/>
      <c r="G131" s="163"/>
      <c r="H131" s="163"/>
      <c r="I131" s="163"/>
      <c r="J131" s="163"/>
      <c r="K131" s="163"/>
      <c r="L131" s="163"/>
      <c r="M131" s="163"/>
    </row>
    <row r="132" spans="1:13" ht="30">
      <c r="A132" s="186" t="s">
        <v>657</v>
      </c>
      <c r="B132" s="161"/>
      <c r="C132" s="161"/>
      <c r="D132" s="186"/>
      <c r="E132" s="161"/>
      <c r="F132" s="161"/>
      <c r="G132" s="161"/>
      <c r="H132" s="161"/>
      <c r="I132" s="161"/>
      <c r="J132" s="161"/>
      <c r="K132" s="161"/>
      <c r="L132" s="161"/>
      <c r="M132" s="161"/>
    </row>
    <row r="133" spans="1:13" ht="17.25">
      <c r="A133" s="192" t="s">
        <v>658</v>
      </c>
      <c r="B133" s="165"/>
      <c r="C133" s="165"/>
      <c r="D133" s="206"/>
      <c r="E133" s="165"/>
      <c r="F133" s="165"/>
      <c r="G133" s="165"/>
      <c r="H133" s="165"/>
      <c r="I133" s="165"/>
      <c r="J133" s="165"/>
      <c r="K133" s="165"/>
      <c r="L133" s="165"/>
      <c r="M133" s="165"/>
    </row>
    <row r="134" spans="1:13" ht="17.25">
      <c r="A134" s="192"/>
      <c r="B134" s="166"/>
      <c r="C134" s="166"/>
      <c r="D134" s="207"/>
      <c r="E134" s="166"/>
      <c r="F134" s="166"/>
      <c r="G134" s="166"/>
      <c r="H134" s="166"/>
      <c r="I134" s="166"/>
      <c r="J134" s="166"/>
      <c r="K134" s="166"/>
      <c r="L134" s="166"/>
      <c r="M134" s="166"/>
    </row>
    <row r="135" spans="1:13" ht="34.5">
      <c r="A135" s="192" t="s">
        <v>659</v>
      </c>
      <c r="B135" s="165"/>
      <c r="C135" s="165"/>
      <c r="D135" s="206"/>
      <c r="E135" s="165"/>
      <c r="F135" s="165"/>
      <c r="G135" s="165"/>
      <c r="H135" s="165"/>
      <c r="I135" s="165"/>
      <c r="J135" s="165"/>
      <c r="K135" s="165"/>
      <c r="L135" s="165"/>
      <c r="M135" s="165"/>
    </row>
    <row r="136" spans="1:13" ht="17.25">
      <c r="A136" s="192"/>
      <c r="B136" s="166"/>
      <c r="C136" s="166"/>
      <c r="D136" s="207"/>
      <c r="E136" s="166"/>
      <c r="F136" s="166"/>
      <c r="G136" s="166"/>
      <c r="H136" s="166"/>
      <c r="I136" s="166"/>
      <c r="J136" s="166"/>
      <c r="K136" s="166"/>
      <c r="L136" s="166"/>
      <c r="M136" s="166"/>
    </row>
    <row r="137" spans="1:13" ht="17.25">
      <c r="A137" s="192" t="s">
        <v>660</v>
      </c>
      <c r="B137" s="165"/>
      <c r="C137" s="165"/>
      <c r="D137" s="206"/>
      <c r="E137" s="165"/>
      <c r="F137" s="165"/>
      <c r="G137" s="165"/>
      <c r="H137" s="165"/>
      <c r="I137" s="165"/>
      <c r="J137" s="165"/>
      <c r="K137" s="165"/>
      <c r="L137" s="165"/>
      <c r="M137" s="165"/>
    </row>
    <row r="138" spans="1:13" ht="17.25">
      <c r="A138" s="192"/>
      <c r="B138" s="167"/>
      <c r="C138" s="167"/>
      <c r="D138" s="208"/>
      <c r="E138" s="167"/>
      <c r="F138" s="167"/>
      <c r="G138" s="167"/>
      <c r="H138" s="167"/>
      <c r="I138" s="167"/>
      <c r="J138" s="167"/>
      <c r="K138" s="167"/>
      <c r="L138" s="167"/>
      <c r="M138" s="167"/>
    </row>
    <row r="139" spans="1:13" ht="17.25">
      <c r="A139" s="192" t="s">
        <v>661</v>
      </c>
      <c r="B139" s="165"/>
      <c r="C139" s="165"/>
      <c r="D139" s="206"/>
      <c r="E139" s="165"/>
      <c r="F139" s="165"/>
      <c r="G139" s="165"/>
      <c r="H139" s="165"/>
      <c r="I139" s="165"/>
      <c r="J139" s="165"/>
      <c r="K139" s="165"/>
      <c r="L139" s="165"/>
      <c r="M139" s="165"/>
    </row>
    <row r="140" spans="1:13" ht="16.5">
      <c r="A140" s="199"/>
      <c r="B140" s="169"/>
      <c r="C140" s="169"/>
      <c r="D140" s="209"/>
      <c r="E140" s="169"/>
      <c r="F140" s="169"/>
      <c r="G140" s="166"/>
      <c r="H140" s="169"/>
      <c r="I140" s="169"/>
      <c r="J140" s="169"/>
      <c r="K140" s="169"/>
      <c r="L140" s="169"/>
      <c r="M140" s="166"/>
    </row>
    <row r="141" spans="1:13" ht="17.25">
      <c r="A141" s="192" t="s">
        <v>662</v>
      </c>
      <c r="B141" s="165"/>
      <c r="C141" s="165"/>
      <c r="D141" s="206"/>
      <c r="E141" s="165"/>
      <c r="F141" s="165"/>
      <c r="G141" s="165"/>
      <c r="H141" s="165"/>
      <c r="I141" s="165"/>
      <c r="J141" s="165"/>
      <c r="K141" s="165"/>
      <c r="L141" s="165"/>
      <c r="M141" s="165"/>
    </row>
    <row r="142" spans="1:13" ht="17.25">
      <c r="A142" s="192"/>
      <c r="B142" s="167"/>
      <c r="C142" s="167"/>
      <c r="D142" s="208"/>
      <c r="E142" s="167"/>
      <c r="F142" s="167"/>
      <c r="G142" s="167"/>
      <c r="H142" s="167"/>
      <c r="I142" s="167"/>
      <c r="J142" s="167"/>
      <c r="K142" s="167"/>
      <c r="L142" s="167"/>
      <c r="M142" s="167"/>
    </row>
    <row r="143" spans="1:13" ht="17.25">
      <c r="A143" s="192" t="s">
        <v>663</v>
      </c>
      <c r="B143" s="165"/>
      <c r="C143" s="165"/>
      <c r="D143" s="206"/>
      <c r="E143" s="165"/>
      <c r="F143" s="165"/>
      <c r="G143" s="165"/>
      <c r="H143" s="165"/>
      <c r="I143" s="165"/>
      <c r="J143" s="165"/>
      <c r="K143" s="165"/>
      <c r="L143" s="165"/>
      <c r="M143" s="165"/>
    </row>
    <row r="144" spans="1:13" ht="17.25">
      <c r="A144" s="210"/>
      <c r="B144" s="169"/>
      <c r="C144" s="169"/>
      <c r="D144" s="209"/>
      <c r="E144" s="169"/>
      <c r="F144" s="169"/>
      <c r="G144" s="169"/>
      <c r="H144" s="169"/>
      <c r="I144" s="169"/>
      <c r="J144" s="169"/>
      <c r="K144" s="169"/>
      <c r="L144" s="169"/>
      <c r="M144" s="169"/>
    </row>
    <row r="145" spans="1:13" ht="16.5">
      <c r="A145" s="211" t="s">
        <v>664</v>
      </c>
      <c r="B145" s="280"/>
      <c r="C145" s="280"/>
      <c r="D145" s="172"/>
      <c r="E145" s="280"/>
      <c r="F145" s="280"/>
      <c r="G145" s="280"/>
      <c r="H145" s="280"/>
      <c r="I145" s="280"/>
      <c r="J145" s="280"/>
      <c r="K145" s="280"/>
      <c r="L145" s="280"/>
      <c r="M145" s="280"/>
    </row>
    <row r="146" spans="1:13" ht="34.5">
      <c r="A146" s="192" t="s">
        <v>665</v>
      </c>
      <c r="B146" s="165"/>
      <c r="C146" s="165"/>
      <c r="D146" s="206"/>
      <c r="E146" s="165"/>
      <c r="F146" s="165"/>
      <c r="G146" s="165"/>
      <c r="H146" s="165"/>
      <c r="I146" s="165"/>
      <c r="J146" s="165"/>
      <c r="K146" s="165"/>
      <c r="L146" s="165"/>
      <c r="M146" s="165"/>
    </row>
    <row r="147" spans="1:13" ht="17.25">
      <c r="A147" s="192"/>
      <c r="B147" s="169"/>
      <c r="C147" s="169"/>
      <c r="D147" s="209"/>
      <c r="E147" s="169"/>
      <c r="F147" s="169"/>
      <c r="G147" s="169"/>
      <c r="H147" s="169"/>
      <c r="I147" s="169"/>
      <c r="J147" s="169"/>
      <c r="K147" s="169"/>
      <c r="L147" s="169"/>
      <c r="M147" s="169"/>
    </row>
    <row r="148" spans="1:13" ht="17.25">
      <c r="A148" s="192" t="s">
        <v>666</v>
      </c>
      <c r="B148" s="174"/>
      <c r="C148" s="174"/>
      <c r="D148" s="214"/>
      <c r="E148" s="174"/>
      <c r="F148" s="174"/>
      <c r="G148" s="174"/>
      <c r="H148" s="174"/>
      <c r="I148" s="174"/>
      <c r="J148" s="174"/>
      <c r="K148" s="174"/>
      <c r="L148" s="174"/>
      <c r="M148" s="174"/>
    </row>
    <row r="149" spans="1:13" ht="17.25">
      <c r="A149" s="192"/>
      <c r="B149" s="169"/>
      <c r="C149" s="169"/>
      <c r="D149" s="209"/>
      <c r="E149" s="169"/>
      <c r="F149" s="169"/>
      <c r="G149" s="169"/>
      <c r="H149" s="169"/>
      <c r="I149" s="169"/>
      <c r="J149" s="169"/>
      <c r="K149" s="169"/>
      <c r="L149" s="169"/>
      <c r="M149" s="169"/>
    </row>
    <row r="150" spans="1:13" ht="17.25">
      <c r="A150" s="192" t="s">
        <v>667</v>
      </c>
      <c r="B150" s="175"/>
      <c r="C150" s="175"/>
      <c r="D150" s="216"/>
      <c r="E150" s="175"/>
      <c r="F150" s="175"/>
      <c r="G150" s="175"/>
      <c r="H150" s="175"/>
      <c r="I150" s="175"/>
      <c r="J150" s="175"/>
      <c r="K150" s="175"/>
      <c r="L150" s="175"/>
      <c r="M150" s="175"/>
    </row>
    <row r="151" spans="1:13" ht="17.25">
      <c r="A151" s="192"/>
      <c r="B151" s="176"/>
      <c r="C151" s="176"/>
      <c r="D151" s="218"/>
      <c r="E151" s="176"/>
      <c r="F151" s="176"/>
      <c r="G151" s="176"/>
      <c r="H151" s="176"/>
      <c r="I151" s="176"/>
      <c r="J151" s="176"/>
      <c r="K151" s="176"/>
      <c r="L151" s="176"/>
      <c r="M151" s="176"/>
    </row>
    <row r="152" spans="1:13" ht="17.25">
      <c r="A152" s="192" t="s">
        <v>668</v>
      </c>
      <c r="B152" s="177"/>
      <c r="C152" s="177"/>
      <c r="D152" s="220"/>
      <c r="E152" s="177"/>
      <c r="F152" s="177"/>
      <c r="G152" s="177"/>
      <c r="H152" s="177"/>
      <c r="I152" s="177"/>
      <c r="J152" s="177"/>
      <c r="K152" s="177"/>
      <c r="L152" s="177"/>
      <c r="M152" s="177"/>
    </row>
    <row r="153" spans="1:13" ht="17.25">
      <c r="A153" s="192"/>
      <c r="B153" s="176"/>
      <c r="C153" s="176"/>
      <c r="D153" s="218"/>
      <c r="E153" s="176"/>
      <c r="F153" s="176"/>
      <c r="G153" s="176"/>
      <c r="H153" s="176"/>
      <c r="I153" s="176"/>
      <c r="J153" s="176"/>
      <c r="K153" s="176"/>
      <c r="L153" s="176"/>
      <c r="M153" s="176"/>
    </row>
    <row r="154" spans="1:13" ht="17.25">
      <c r="A154" s="192" t="s">
        <v>669</v>
      </c>
      <c r="B154" s="165"/>
      <c r="C154" s="165"/>
      <c r="D154" s="206"/>
      <c r="E154" s="165"/>
      <c r="F154" s="165"/>
      <c r="G154" s="165"/>
      <c r="H154" s="165"/>
      <c r="I154" s="165"/>
      <c r="J154" s="165"/>
      <c r="K154" s="165"/>
      <c r="L154" s="165"/>
      <c r="M154" s="165"/>
    </row>
    <row r="155" spans="1:13" ht="17.25">
      <c r="A155" s="192"/>
      <c r="B155" s="169"/>
      <c r="C155" s="169"/>
      <c r="D155" s="209"/>
      <c r="E155" s="169"/>
      <c r="F155" s="169"/>
      <c r="G155" s="169"/>
      <c r="H155" s="169"/>
      <c r="I155" s="169"/>
      <c r="J155" s="169"/>
      <c r="K155" s="169"/>
      <c r="L155" s="169"/>
      <c r="M155" s="169"/>
    </row>
    <row r="156" spans="1:13" ht="34.5">
      <c r="A156" s="192" t="s">
        <v>670</v>
      </c>
      <c r="B156" s="175"/>
      <c r="C156" s="175"/>
      <c r="D156" s="216"/>
      <c r="E156" s="175"/>
      <c r="F156" s="175"/>
      <c r="G156" s="175"/>
      <c r="H156" s="175"/>
      <c r="I156" s="175"/>
      <c r="J156" s="175"/>
      <c r="K156" s="175"/>
      <c r="L156" s="175"/>
      <c r="M156" s="175"/>
    </row>
    <row r="157" spans="1:13" ht="17.25" thickBot="1">
      <c r="A157" s="221"/>
      <c r="B157" s="222"/>
      <c r="C157" s="223"/>
      <c r="D157" s="224"/>
      <c r="E157" s="169"/>
      <c r="F157" s="169"/>
      <c r="G157" s="169"/>
      <c r="H157" s="169"/>
      <c r="I157" s="169"/>
      <c r="J157" s="169"/>
      <c r="K157" s="169"/>
      <c r="L157" s="169"/>
      <c r="M157" s="169"/>
    </row>
    <row r="159" spans="1:13" ht="33" customHeight="1">
      <c r="A159" s="651" t="s">
        <v>808</v>
      </c>
      <c r="B159" s="659"/>
      <c r="C159" s="659"/>
      <c r="D159" s="659"/>
      <c r="E159" s="659"/>
      <c r="F159" s="659"/>
      <c r="G159" s="659"/>
      <c r="H159" s="659"/>
      <c r="I159" s="659"/>
      <c r="J159" s="659"/>
      <c r="K159" s="659"/>
      <c r="L159" s="659"/>
      <c r="M159" s="659"/>
    </row>
    <row r="160" spans="1:13" s="160" customFormat="1" ht="15.75">
      <c r="A160" s="185"/>
      <c r="B160" s="663" t="s">
        <v>649</v>
      </c>
      <c r="C160" s="663"/>
      <c r="D160" s="663"/>
      <c r="E160" s="663" t="s">
        <v>650</v>
      </c>
      <c r="F160" s="663"/>
      <c r="G160" s="663"/>
      <c r="H160" s="663" t="s">
        <v>672</v>
      </c>
      <c r="I160" s="663"/>
      <c r="J160" s="663"/>
      <c r="K160" s="663" t="s">
        <v>652</v>
      </c>
      <c r="L160" s="663"/>
      <c r="M160" s="663"/>
    </row>
    <row r="161" spans="1:13">
      <c r="A161" s="186"/>
      <c r="B161" s="161" t="s">
        <v>655</v>
      </c>
      <c r="C161" s="161" t="s">
        <v>803</v>
      </c>
      <c r="D161" s="161" t="s">
        <v>804</v>
      </c>
      <c r="E161" s="161" t="s">
        <v>655</v>
      </c>
      <c r="F161" s="161" t="s">
        <v>803</v>
      </c>
      <c r="G161" s="161" t="s">
        <v>804</v>
      </c>
      <c r="H161" s="161" t="s">
        <v>655</v>
      </c>
      <c r="I161" s="161" t="s">
        <v>803</v>
      </c>
      <c r="J161" s="161" t="s">
        <v>804</v>
      </c>
      <c r="K161" s="161" t="s">
        <v>655</v>
      </c>
      <c r="L161" s="161" t="s">
        <v>803</v>
      </c>
      <c r="M161" s="161" t="s">
        <v>804</v>
      </c>
    </row>
    <row r="162" spans="1:13" ht="15.75">
      <c r="A162" s="203" t="s">
        <v>656</v>
      </c>
      <c r="B162" s="163"/>
      <c r="C162" s="163"/>
      <c r="D162" s="163"/>
      <c r="E162" s="163"/>
      <c r="F162" s="163"/>
      <c r="G162" s="163"/>
      <c r="H162" s="163"/>
      <c r="I162" s="163"/>
      <c r="J162" s="163"/>
      <c r="K162" s="163"/>
      <c r="L162" s="163"/>
      <c r="M162" s="163"/>
    </row>
    <row r="163" spans="1:13" ht="30">
      <c r="A163" s="186" t="s">
        <v>657</v>
      </c>
      <c r="B163" s="161"/>
      <c r="C163" s="161"/>
      <c r="D163" s="161"/>
      <c r="E163" s="161"/>
      <c r="F163" s="161"/>
      <c r="G163" s="161"/>
      <c r="H163" s="161"/>
      <c r="I163" s="161"/>
      <c r="J163" s="161"/>
      <c r="K163" s="161"/>
      <c r="L163" s="161"/>
      <c r="M163" s="161"/>
    </row>
    <row r="164" spans="1:13" ht="17.25">
      <c r="A164" s="192" t="s">
        <v>658</v>
      </c>
      <c r="B164" s="165"/>
      <c r="C164" s="165"/>
      <c r="D164" s="165"/>
      <c r="E164" s="165"/>
      <c r="F164" s="165"/>
      <c r="G164" s="165"/>
      <c r="H164" s="165"/>
      <c r="I164" s="165"/>
      <c r="J164" s="165"/>
      <c r="K164" s="165"/>
      <c r="L164" s="165"/>
      <c r="M164" s="165"/>
    </row>
    <row r="165" spans="1:13" ht="17.25">
      <c r="A165" s="192"/>
      <c r="B165" s="166"/>
      <c r="C165" s="166"/>
      <c r="D165" s="166"/>
      <c r="E165" s="166"/>
      <c r="F165" s="166"/>
      <c r="G165" s="166"/>
      <c r="H165" s="166"/>
      <c r="I165" s="166"/>
      <c r="J165" s="166"/>
      <c r="K165" s="166"/>
      <c r="L165" s="166"/>
      <c r="M165" s="166"/>
    </row>
    <row r="166" spans="1:13" ht="34.5">
      <c r="A166" s="192" t="s">
        <v>659</v>
      </c>
      <c r="B166" s="165"/>
      <c r="C166" s="165"/>
      <c r="D166" s="165"/>
      <c r="E166" s="165"/>
      <c r="F166" s="165"/>
      <c r="G166" s="165"/>
      <c r="H166" s="165"/>
      <c r="I166" s="165"/>
      <c r="J166" s="165"/>
      <c r="K166" s="165"/>
      <c r="L166" s="165"/>
      <c r="M166" s="165"/>
    </row>
    <row r="167" spans="1:13" ht="17.25">
      <c r="A167" s="192"/>
      <c r="B167" s="166"/>
      <c r="C167" s="166"/>
      <c r="D167" s="166"/>
      <c r="E167" s="166"/>
      <c r="F167" s="166"/>
      <c r="G167" s="166"/>
      <c r="H167" s="166"/>
      <c r="I167" s="166"/>
      <c r="J167" s="166"/>
      <c r="K167" s="166"/>
      <c r="L167" s="166"/>
      <c r="M167" s="166"/>
    </row>
    <row r="168" spans="1:13" ht="17.25">
      <c r="A168" s="192" t="s">
        <v>660</v>
      </c>
      <c r="B168" s="165"/>
      <c r="C168" s="165"/>
      <c r="D168" s="165"/>
      <c r="E168" s="165"/>
      <c r="F168" s="165"/>
      <c r="G168" s="165"/>
      <c r="H168" s="165"/>
      <c r="I168" s="165"/>
      <c r="J168" s="165"/>
      <c r="K168" s="165"/>
      <c r="L168" s="165"/>
      <c r="M168" s="165"/>
    </row>
    <row r="169" spans="1:13" ht="17.25">
      <c r="A169" s="192"/>
      <c r="B169" s="167"/>
      <c r="C169" s="167"/>
      <c r="D169" s="167"/>
      <c r="E169" s="167"/>
      <c r="F169" s="167"/>
      <c r="G169" s="167"/>
      <c r="H169" s="167"/>
      <c r="I169" s="167"/>
      <c r="J169" s="167"/>
      <c r="K169" s="167"/>
      <c r="L169" s="167"/>
      <c r="M169" s="167"/>
    </row>
    <row r="170" spans="1:13" ht="17.25">
      <c r="A170" s="192" t="s">
        <v>661</v>
      </c>
      <c r="B170" s="165"/>
      <c r="C170" s="165"/>
      <c r="D170" s="165"/>
      <c r="E170" s="165"/>
      <c r="F170" s="165"/>
      <c r="G170" s="165"/>
      <c r="H170" s="165"/>
      <c r="I170" s="165"/>
      <c r="J170" s="165"/>
      <c r="K170" s="165"/>
      <c r="L170" s="165"/>
      <c r="M170" s="165"/>
    </row>
    <row r="171" spans="1:13" ht="16.5">
      <c r="A171" s="199"/>
      <c r="B171" s="169"/>
      <c r="C171" s="169"/>
      <c r="D171" s="169"/>
      <c r="E171" s="169"/>
      <c r="F171" s="169"/>
      <c r="G171" s="166"/>
      <c r="H171" s="169"/>
      <c r="I171" s="169"/>
      <c r="J171" s="169"/>
      <c r="K171" s="169"/>
      <c r="L171" s="169"/>
      <c r="M171" s="166"/>
    </row>
    <row r="172" spans="1:13" ht="17.25">
      <c r="A172" s="192" t="s">
        <v>662</v>
      </c>
      <c r="B172" s="165"/>
      <c r="C172" s="165"/>
      <c r="D172" s="165"/>
      <c r="E172" s="165"/>
      <c r="F172" s="165"/>
      <c r="G172" s="165"/>
      <c r="H172" s="165"/>
      <c r="I172" s="165"/>
      <c r="J172" s="165"/>
      <c r="K172" s="165"/>
      <c r="L172" s="165"/>
      <c r="M172" s="165"/>
    </row>
    <row r="173" spans="1:13" ht="17.25">
      <c r="A173" s="192"/>
      <c r="B173" s="167"/>
      <c r="C173" s="167"/>
      <c r="D173" s="167"/>
      <c r="E173" s="167"/>
      <c r="F173" s="167"/>
      <c r="G173" s="167"/>
      <c r="H173" s="167"/>
      <c r="I173" s="167"/>
      <c r="J173" s="167"/>
      <c r="K173" s="167"/>
      <c r="L173" s="167"/>
      <c r="M173" s="167"/>
    </row>
    <row r="174" spans="1:13" ht="17.25">
      <c r="A174" s="192" t="s">
        <v>663</v>
      </c>
      <c r="B174" s="165"/>
      <c r="C174" s="165"/>
      <c r="D174" s="165"/>
      <c r="E174" s="165"/>
      <c r="F174" s="165"/>
      <c r="G174" s="165"/>
      <c r="H174" s="165"/>
      <c r="I174" s="165"/>
      <c r="J174" s="165"/>
      <c r="K174" s="165"/>
      <c r="L174" s="165"/>
      <c r="M174" s="165"/>
    </row>
    <row r="175" spans="1:13" ht="17.25">
      <c r="A175" s="210"/>
      <c r="B175" s="169"/>
      <c r="C175" s="169"/>
      <c r="D175" s="169"/>
      <c r="E175" s="169"/>
      <c r="F175" s="169"/>
      <c r="G175" s="169"/>
      <c r="H175" s="169"/>
      <c r="I175" s="169"/>
      <c r="J175" s="169"/>
      <c r="K175" s="169"/>
      <c r="L175" s="169"/>
      <c r="M175" s="169"/>
    </row>
    <row r="176" spans="1:13" ht="16.5">
      <c r="A176" s="211" t="s">
        <v>664</v>
      </c>
      <c r="B176" s="280"/>
      <c r="C176" s="280"/>
      <c r="D176" s="280"/>
      <c r="E176" s="280"/>
      <c r="F176" s="280"/>
      <c r="G176" s="280"/>
      <c r="H176" s="280"/>
      <c r="I176" s="280"/>
      <c r="J176" s="280"/>
      <c r="K176" s="280"/>
      <c r="L176" s="280"/>
      <c r="M176" s="280"/>
    </row>
    <row r="177" spans="1:13" ht="34.5">
      <c r="A177" s="192" t="s">
        <v>665</v>
      </c>
      <c r="B177" s="165"/>
      <c r="C177" s="165"/>
      <c r="D177" s="165"/>
      <c r="E177" s="165"/>
      <c r="F177" s="165"/>
      <c r="G177" s="165"/>
      <c r="H177" s="165"/>
      <c r="I177" s="165"/>
      <c r="J177" s="165"/>
      <c r="K177" s="165"/>
      <c r="L177" s="165"/>
      <c r="M177" s="165"/>
    </row>
    <row r="178" spans="1:13" ht="17.25">
      <c r="A178" s="192"/>
      <c r="B178" s="169"/>
      <c r="C178" s="169"/>
      <c r="D178" s="169"/>
      <c r="E178" s="169"/>
      <c r="F178" s="169"/>
      <c r="G178" s="169"/>
      <c r="H178" s="169"/>
      <c r="I178" s="169"/>
      <c r="J178" s="169"/>
      <c r="K178" s="169"/>
      <c r="L178" s="169"/>
      <c r="M178" s="169"/>
    </row>
    <row r="179" spans="1:13" ht="17.25">
      <c r="A179" s="192" t="s">
        <v>666</v>
      </c>
      <c r="B179" s="174"/>
      <c r="C179" s="174"/>
      <c r="D179" s="174"/>
      <c r="E179" s="174"/>
      <c r="F179" s="174"/>
      <c r="G179" s="174"/>
      <c r="H179" s="174"/>
      <c r="I179" s="174"/>
      <c r="J179" s="174"/>
      <c r="K179" s="174"/>
      <c r="L179" s="174"/>
      <c r="M179" s="174"/>
    </row>
    <row r="180" spans="1:13" ht="17.25">
      <c r="A180" s="192"/>
      <c r="B180" s="169"/>
      <c r="C180" s="169"/>
      <c r="D180" s="169"/>
      <c r="E180" s="169"/>
      <c r="F180" s="169"/>
      <c r="G180" s="169"/>
      <c r="H180" s="169"/>
      <c r="I180" s="169"/>
      <c r="J180" s="169"/>
      <c r="K180" s="169"/>
      <c r="L180" s="169"/>
      <c r="M180" s="169"/>
    </row>
    <row r="181" spans="1:13" ht="17.25">
      <c r="A181" s="192" t="s">
        <v>667</v>
      </c>
      <c r="B181" s="175"/>
      <c r="C181" s="175"/>
      <c r="D181" s="175"/>
      <c r="E181" s="175"/>
      <c r="F181" s="175"/>
      <c r="G181" s="175"/>
      <c r="H181" s="175"/>
      <c r="I181" s="175"/>
      <c r="J181" s="175"/>
      <c r="K181" s="175"/>
      <c r="L181" s="175"/>
      <c r="M181" s="175"/>
    </row>
    <row r="182" spans="1:13" ht="17.25">
      <c r="A182" s="192"/>
      <c r="B182" s="176"/>
      <c r="C182" s="176"/>
      <c r="D182" s="176"/>
      <c r="E182" s="176"/>
      <c r="F182" s="176"/>
      <c r="G182" s="176"/>
      <c r="H182" s="176"/>
      <c r="I182" s="176"/>
      <c r="J182" s="176"/>
      <c r="K182" s="176"/>
      <c r="L182" s="176"/>
      <c r="M182" s="176"/>
    </row>
    <row r="183" spans="1:13" ht="17.25">
      <c r="A183" s="192" t="s">
        <v>668</v>
      </c>
      <c r="B183" s="177"/>
      <c r="C183" s="177"/>
      <c r="D183" s="177"/>
      <c r="E183" s="177"/>
      <c r="F183" s="177"/>
      <c r="G183" s="177"/>
      <c r="H183" s="177"/>
      <c r="I183" s="177"/>
      <c r="J183" s="177"/>
      <c r="K183" s="177"/>
      <c r="L183" s="177"/>
      <c r="M183" s="177"/>
    </row>
    <row r="184" spans="1:13" ht="17.25">
      <c r="A184" s="192"/>
      <c r="B184" s="176"/>
      <c r="C184" s="176"/>
      <c r="D184" s="176"/>
      <c r="E184" s="176"/>
      <c r="F184" s="176"/>
      <c r="G184" s="176"/>
      <c r="H184" s="176"/>
      <c r="I184" s="176"/>
      <c r="J184" s="176"/>
      <c r="K184" s="176"/>
      <c r="L184" s="176"/>
      <c r="M184" s="176"/>
    </row>
    <row r="185" spans="1:13" ht="17.25">
      <c r="A185" s="192" t="s">
        <v>669</v>
      </c>
      <c r="B185" s="165"/>
      <c r="C185" s="165"/>
      <c r="D185" s="165"/>
      <c r="E185" s="165"/>
      <c r="F185" s="165"/>
      <c r="G185" s="165"/>
      <c r="H185" s="165"/>
      <c r="I185" s="165"/>
      <c r="J185" s="165"/>
      <c r="K185" s="165"/>
      <c r="L185" s="165"/>
      <c r="M185" s="165"/>
    </row>
    <row r="186" spans="1:13" ht="17.25">
      <c r="A186" s="192"/>
      <c r="B186" s="169"/>
      <c r="C186" s="169"/>
      <c r="D186" s="169"/>
      <c r="E186" s="169"/>
      <c r="F186" s="169"/>
      <c r="G186" s="169"/>
      <c r="H186" s="169"/>
      <c r="I186" s="169"/>
      <c r="J186" s="169"/>
      <c r="K186" s="169"/>
      <c r="L186" s="169"/>
      <c r="M186" s="169"/>
    </row>
    <row r="187" spans="1:13" ht="34.5">
      <c r="A187" s="192" t="s">
        <v>670</v>
      </c>
      <c r="B187" s="175"/>
      <c r="C187" s="175"/>
      <c r="D187" s="175"/>
      <c r="E187" s="175"/>
      <c r="F187" s="175"/>
      <c r="G187" s="175"/>
      <c r="H187" s="175"/>
      <c r="I187" s="175"/>
      <c r="J187" s="175"/>
      <c r="K187" s="175"/>
      <c r="L187" s="175"/>
      <c r="M187" s="175"/>
    </row>
    <row r="188" spans="1:13" ht="16.5">
      <c r="A188" s="221"/>
      <c r="B188" s="169"/>
      <c r="C188" s="169"/>
      <c r="D188" s="169"/>
      <c r="E188" s="169"/>
      <c r="F188" s="169"/>
      <c r="G188" s="169"/>
      <c r="H188" s="169"/>
      <c r="I188" s="169"/>
      <c r="J188" s="169"/>
      <c r="K188" s="169"/>
      <c r="L188" s="169"/>
      <c r="M188" s="169"/>
    </row>
    <row r="189" spans="1:13" s="282" customFormat="1" ht="16.5">
      <c r="A189" s="371"/>
      <c r="B189" s="372"/>
      <c r="C189" s="372"/>
      <c r="D189" s="372"/>
      <c r="E189" s="372"/>
      <c r="F189" s="372"/>
      <c r="G189" s="372"/>
      <c r="H189" s="372"/>
      <c r="I189" s="372"/>
      <c r="J189" s="372"/>
      <c r="K189" s="372"/>
      <c r="L189" s="372"/>
      <c r="M189" s="372"/>
    </row>
    <row r="190" spans="1:13" s="282" customFormat="1" ht="18.75">
      <c r="A190" s="668" t="s">
        <v>673</v>
      </c>
      <c r="B190" s="669"/>
      <c r="C190" s="669"/>
      <c r="D190" s="669"/>
      <c r="E190" s="669"/>
      <c r="F190" s="669"/>
      <c r="G190" s="669"/>
      <c r="H190" s="669"/>
      <c r="I190" s="669"/>
      <c r="J190" s="669"/>
      <c r="K190" s="669"/>
      <c r="L190" s="669"/>
      <c r="M190" s="669"/>
    </row>
    <row r="191" spans="1:13" s="282" customFormat="1" ht="15.75">
      <c r="A191" s="159"/>
      <c r="B191" s="652" t="s">
        <v>649</v>
      </c>
      <c r="C191" s="653"/>
      <c r="D191" s="654"/>
      <c r="E191" s="652" t="s">
        <v>650</v>
      </c>
      <c r="F191" s="653"/>
      <c r="G191" s="654"/>
      <c r="H191" s="652" t="s">
        <v>651</v>
      </c>
      <c r="I191" s="653"/>
      <c r="J191" s="654"/>
      <c r="K191" s="652" t="s">
        <v>652</v>
      </c>
      <c r="L191" s="653"/>
      <c r="M191" s="654"/>
    </row>
    <row r="192" spans="1:13" s="282" customFormat="1">
      <c r="A192" s="161"/>
      <c r="B192" s="161" t="s">
        <v>655</v>
      </c>
      <c r="C192" s="161" t="s">
        <v>803</v>
      </c>
      <c r="D192" s="161" t="s">
        <v>804</v>
      </c>
      <c r="E192" s="161" t="s">
        <v>655</v>
      </c>
      <c r="F192" s="161" t="s">
        <v>803</v>
      </c>
      <c r="G192" s="161" t="s">
        <v>804</v>
      </c>
      <c r="H192" s="161" t="s">
        <v>655</v>
      </c>
      <c r="I192" s="161" t="s">
        <v>803</v>
      </c>
      <c r="J192" s="161" t="s">
        <v>804</v>
      </c>
      <c r="K192" s="161" t="s">
        <v>655</v>
      </c>
      <c r="L192" s="161" t="s">
        <v>803</v>
      </c>
      <c r="M192" s="161" t="s">
        <v>804</v>
      </c>
    </row>
    <row r="193" spans="1:13" s="282" customFormat="1" ht="15.75">
      <c r="A193" s="162" t="s">
        <v>656</v>
      </c>
      <c r="B193" s="163"/>
      <c r="C193" s="163"/>
      <c r="D193" s="163"/>
      <c r="E193" s="163"/>
      <c r="F193" s="163"/>
      <c r="G193" s="163"/>
      <c r="H193" s="163"/>
      <c r="I193" s="163"/>
      <c r="J193" s="163"/>
      <c r="K193" s="163"/>
      <c r="L193" s="163"/>
      <c r="M193" s="163"/>
    </row>
    <row r="194" spans="1:13" s="282" customFormat="1" ht="30">
      <c r="A194" s="161" t="s">
        <v>657</v>
      </c>
      <c r="B194" s="161"/>
      <c r="C194" s="161"/>
      <c r="D194" s="161"/>
      <c r="E194" s="161"/>
      <c r="F194" s="161"/>
      <c r="G194" s="161"/>
      <c r="H194" s="161"/>
      <c r="I194" s="161"/>
      <c r="J194" s="161"/>
      <c r="K194" s="161"/>
      <c r="L194" s="161"/>
      <c r="M194" s="161"/>
    </row>
    <row r="195" spans="1:13" s="282" customFormat="1" ht="17.25">
      <c r="A195" s="164" t="s">
        <v>658</v>
      </c>
      <c r="B195" s="165"/>
      <c r="C195" s="165"/>
      <c r="D195" s="165"/>
      <c r="E195" s="165"/>
      <c r="F195" s="165"/>
      <c r="G195" s="165"/>
      <c r="H195" s="165"/>
      <c r="I195" s="165"/>
      <c r="J195" s="165"/>
      <c r="K195" s="165"/>
      <c r="L195" s="165"/>
      <c r="M195" s="165"/>
    </row>
    <row r="196" spans="1:13" s="282" customFormat="1" ht="17.25">
      <c r="A196" s="164"/>
      <c r="B196" s="166"/>
      <c r="C196" s="166"/>
      <c r="D196" s="166"/>
      <c r="E196" s="166"/>
      <c r="F196" s="166"/>
      <c r="G196" s="166"/>
      <c r="H196" s="166"/>
      <c r="I196" s="166"/>
      <c r="J196" s="166"/>
      <c r="K196" s="166"/>
      <c r="L196" s="166"/>
      <c r="M196" s="166"/>
    </row>
    <row r="197" spans="1:13" s="282" customFormat="1" ht="34.5">
      <c r="A197" s="164" t="s">
        <v>659</v>
      </c>
      <c r="B197" s="165"/>
      <c r="C197" s="165"/>
      <c r="D197" s="165"/>
      <c r="E197" s="165"/>
      <c r="F197" s="165"/>
      <c r="G197" s="165"/>
      <c r="H197" s="165"/>
      <c r="I197" s="165"/>
      <c r="J197" s="165"/>
      <c r="K197" s="165"/>
      <c r="L197" s="165"/>
      <c r="M197" s="165"/>
    </row>
    <row r="198" spans="1:13" s="282" customFormat="1" ht="17.25">
      <c r="A198" s="164"/>
      <c r="B198" s="166"/>
      <c r="C198" s="166"/>
      <c r="D198" s="166"/>
      <c r="E198" s="166"/>
      <c r="F198" s="166"/>
      <c r="G198" s="166"/>
      <c r="H198" s="166"/>
      <c r="I198" s="166"/>
      <c r="J198" s="166"/>
      <c r="K198" s="166"/>
      <c r="L198" s="166"/>
      <c r="M198" s="166"/>
    </row>
    <row r="199" spans="1:13" s="282" customFormat="1" ht="17.25">
      <c r="A199" s="164" t="s">
        <v>660</v>
      </c>
      <c r="B199" s="165"/>
      <c r="C199" s="165"/>
      <c r="D199" s="165"/>
      <c r="E199" s="165"/>
      <c r="F199" s="165"/>
      <c r="G199" s="165"/>
      <c r="H199" s="165"/>
      <c r="I199" s="165"/>
      <c r="J199" s="165"/>
      <c r="K199" s="165"/>
      <c r="L199" s="165"/>
      <c r="M199" s="165"/>
    </row>
    <row r="200" spans="1:13" s="282" customFormat="1" ht="17.25">
      <c r="A200" s="164"/>
      <c r="B200" s="167"/>
      <c r="C200" s="167"/>
      <c r="D200" s="167"/>
      <c r="E200" s="167"/>
      <c r="F200" s="167"/>
      <c r="G200" s="167"/>
      <c r="H200" s="167"/>
      <c r="I200" s="167"/>
      <c r="J200" s="167"/>
      <c r="K200" s="167"/>
      <c r="L200" s="167"/>
      <c r="M200" s="167"/>
    </row>
    <row r="201" spans="1:13" s="282" customFormat="1" ht="17.25">
      <c r="A201" s="164" t="s">
        <v>661</v>
      </c>
      <c r="B201" s="165"/>
      <c r="C201" s="165"/>
      <c r="D201" s="165"/>
      <c r="E201" s="165"/>
      <c r="F201" s="165"/>
      <c r="G201" s="165"/>
      <c r="H201" s="165"/>
      <c r="I201" s="165"/>
      <c r="J201" s="165"/>
      <c r="K201" s="165"/>
      <c r="L201" s="165"/>
      <c r="M201" s="165"/>
    </row>
    <row r="202" spans="1:13" s="282" customFormat="1" ht="16.5">
      <c r="A202" s="168"/>
      <c r="B202" s="169"/>
      <c r="C202" s="169"/>
      <c r="D202" s="169"/>
      <c r="E202" s="169"/>
      <c r="F202" s="169"/>
      <c r="G202" s="166"/>
      <c r="H202" s="169"/>
      <c r="I202" s="169"/>
      <c r="J202" s="169"/>
      <c r="K202" s="169"/>
      <c r="L202" s="169"/>
      <c r="M202" s="166"/>
    </row>
    <row r="203" spans="1:13" s="282" customFormat="1" ht="17.25">
      <c r="A203" s="164" t="s">
        <v>662</v>
      </c>
      <c r="B203" s="165"/>
      <c r="C203" s="165"/>
      <c r="D203" s="165"/>
      <c r="E203" s="165"/>
      <c r="F203" s="165"/>
      <c r="G203" s="165"/>
      <c r="H203" s="165"/>
      <c r="I203" s="165"/>
      <c r="J203" s="165"/>
      <c r="K203" s="165"/>
      <c r="L203" s="165"/>
      <c r="M203" s="165"/>
    </row>
    <row r="204" spans="1:13" s="282" customFormat="1" ht="17.25">
      <c r="A204" s="164"/>
      <c r="B204" s="167"/>
      <c r="C204" s="167"/>
      <c r="D204" s="167"/>
      <c r="E204" s="167"/>
      <c r="F204" s="167"/>
      <c r="G204" s="167"/>
      <c r="H204" s="167"/>
      <c r="I204" s="167"/>
      <c r="J204" s="167"/>
      <c r="K204" s="167"/>
      <c r="L204" s="167"/>
      <c r="M204" s="167"/>
    </row>
    <row r="205" spans="1:13" s="282" customFormat="1" ht="17.25">
      <c r="A205" s="164" t="s">
        <v>663</v>
      </c>
      <c r="B205" s="165"/>
      <c r="C205" s="165"/>
      <c r="D205" s="165"/>
      <c r="E205" s="165"/>
      <c r="F205" s="165"/>
      <c r="G205" s="165"/>
      <c r="H205" s="165"/>
      <c r="I205" s="165"/>
      <c r="J205" s="165"/>
      <c r="K205" s="165"/>
      <c r="L205" s="165"/>
      <c r="M205" s="165"/>
    </row>
    <row r="206" spans="1:13" s="282" customFormat="1" ht="17.25">
      <c r="A206" s="170"/>
      <c r="B206" s="169"/>
      <c r="C206" s="169"/>
      <c r="D206" s="169"/>
      <c r="E206" s="169"/>
      <c r="F206" s="169"/>
      <c r="G206" s="169"/>
      <c r="H206" s="169"/>
      <c r="I206" s="169"/>
      <c r="J206" s="169"/>
      <c r="K206" s="169"/>
      <c r="L206" s="169"/>
      <c r="M206" s="169"/>
    </row>
    <row r="207" spans="1:13" s="282" customFormat="1" ht="16.5">
      <c r="A207" s="171" t="s">
        <v>664</v>
      </c>
      <c r="B207" s="172"/>
      <c r="C207" s="173"/>
      <c r="D207" s="173"/>
      <c r="E207" s="173"/>
      <c r="F207" s="173"/>
      <c r="G207" s="173"/>
      <c r="H207" s="172"/>
      <c r="I207" s="173"/>
      <c r="J207" s="173"/>
      <c r="K207" s="173"/>
      <c r="L207" s="173"/>
      <c r="M207" s="173"/>
    </row>
    <row r="208" spans="1:13" s="282" customFormat="1" ht="34.5">
      <c r="A208" s="164" t="s">
        <v>665</v>
      </c>
      <c r="B208" s="165"/>
      <c r="C208" s="165"/>
      <c r="D208" s="165"/>
      <c r="E208" s="165"/>
      <c r="F208" s="165"/>
      <c r="G208" s="165"/>
      <c r="H208" s="165"/>
      <c r="I208" s="165"/>
      <c r="J208" s="165"/>
      <c r="K208" s="165"/>
      <c r="L208" s="165"/>
      <c r="M208" s="165"/>
    </row>
    <row r="209" spans="1:13" s="282" customFormat="1" ht="17.25">
      <c r="A209" s="164"/>
      <c r="B209" s="169"/>
      <c r="C209" s="169"/>
      <c r="D209" s="169"/>
      <c r="E209" s="169"/>
      <c r="F209" s="169"/>
      <c r="G209" s="169"/>
      <c r="H209" s="169"/>
      <c r="I209" s="169"/>
      <c r="J209" s="169"/>
      <c r="K209" s="169"/>
      <c r="L209" s="169"/>
      <c r="M209" s="169"/>
    </row>
    <row r="210" spans="1:13" s="282" customFormat="1" ht="17.25">
      <c r="A210" s="164" t="s">
        <v>666</v>
      </c>
      <c r="B210" s="174"/>
      <c r="C210" s="174"/>
      <c r="D210" s="174"/>
      <c r="E210" s="174"/>
      <c r="F210" s="174"/>
      <c r="G210" s="174"/>
      <c r="H210" s="174"/>
      <c r="I210" s="174"/>
      <c r="J210" s="174"/>
      <c r="K210" s="174"/>
      <c r="L210" s="174"/>
      <c r="M210" s="174"/>
    </row>
    <row r="211" spans="1:13" s="282" customFormat="1" ht="17.25">
      <c r="A211" s="164"/>
      <c r="B211" s="169"/>
      <c r="C211" s="169"/>
      <c r="D211" s="169"/>
      <c r="E211" s="169"/>
      <c r="F211" s="169"/>
      <c r="G211" s="169"/>
      <c r="H211" s="169"/>
      <c r="I211" s="169"/>
      <c r="J211" s="169"/>
      <c r="K211" s="169"/>
      <c r="L211" s="169"/>
      <c r="M211" s="169"/>
    </row>
    <row r="212" spans="1:13" s="282" customFormat="1" ht="17.25">
      <c r="A212" s="164" t="s">
        <v>667</v>
      </c>
      <c r="B212" s="175"/>
      <c r="C212" s="175"/>
      <c r="D212" s="175"/>
      <c r="E212" s="175"/>
      <c r="F212" s="175"/>
      <c r="G212" s="175"/>
      <c r="H212" s="175"/>
      <c r="I212" s="175"/>
      <c r="J212" s="175"/>
      <c r="K212" s="175"/>
      <c r="L212" s="175"/>
      <c r="M212" s="175"/>
    </row>
    <row r="213" spans="1:13" s="282" customFormat="1" ht="17.25">
      <c r="A213" s="164"/>
      <c r="B213" s="176"/>
      <c r="C213" s="176"/>
      <c r="D213" s="176"/>
      <c r="E213" s="176"/>
      <c r="F213" s="176"/>
      <c r="G213" s="176"/>
      <c r="H213" s="176"/>
      <c r="I213" s="176"/>
      <c r="J213" s="176"/>
      <c r="K213" s="176"/>
      <c r="L213" s="176"/>
      <c r="M213" s="176"/>
    </row>
    <row r="214" spans="1:13" s="282" customFormat="1" ht="17.25">
      <c r="A214" s="164" t="s">
        <v>668</v>
      </c>
      <c r="B214" s="177"/>
      <c r="C214" s="177"/>
      <c r="D214" s="177"/>
      <c r="E214" s="177"/>
      <c r="F214" s="177"/>
      <c r="G214" s="177"/>
      <c r="H214" s="177"/>
      <c r="I214" s="177"/>
      <c r="J214" s="177"/>
      <c r="K214" s="177"/>
      <c r="L214" s="177"/>
      <c r="M214" s="177"/>
    </row>
    <row r="215" spans="1:13" s="282" customFormat="1" ht="17.25">
      <c r="A215" s="164"/>
      <c r="B215" s="176"/>
      <c r="C215" s="176"/>
      <c r="D215" s="176"/>
      <c r="E215" s="176"/>
      <c r="F215" s="176"/>
      <c r="G215" s="176"/>
      <c r="H215" s="176"/>
      <c r="I215" s="176"/>
      <c r="J215" s="176"/>
      <c r="K215" s="176"/>
      <c r="L215" s="176"/>
      <c r="M215" s="176"/>
    </row>
    <row r="216" spans="1:13" s="282" customFormat="1" ht="17.25">
      <c r="A216" s="164" t="s">
        <v>669</v>
      </c>
      <c r="B216" s="165"/>
      <c r="C216" s="165"/>
      <c r="D216" s="165"/>
      <c r="E216" s="165"/>
      <c r="F216" s="165"/>
      <c r="G216" s="165"/>
      <c r="H216" s="165"/>
      <c r="I216" s="165"/>
      <c r="J216" s="165"/>
      <c r="K216" s="165"/>
      <c r="L216" s="165"/>
      <c r="M216" s="165"/>
    </row>
    <row r="217" spans="1:13" s="282" customFormat="1" ht="17.25">
      <c r="A217" s="164"/>
      <c r="B217" s="169"/>
      <c r="C217" s="169"/>
      <c r="D217" s="169"/>
      <c r="E217" s="169"/>
      <c r="F217" s="169"/>
      <c r="G217" s="169"/>
      <c r="H217" s="169"/>
      <c r="I217" s="169"/>
      <c r="J217" s="169"/>
      <c r="K217" s="169"/>
      <c r="L217" s="169"/>
      <c r="M217" s="169"/>
    </row>
    <row r="218" spans="1:13" s="282" customFormat="1" ht="34.5">
      <c r="A218" s="164" t="s">
        <v>670</v>
      </c>
      <c r="B218" s="175"/>
      <c r="C218" s="175"/>
      <c r="D218" s="175"/>
      <c r="E218" s="175"/>
      <c r="F218" s="175"/>
      <c r="G218" s="175"/>
      <c r="H218" s="175"/>
      <c r="I218" s="175"/>
      <c r="J218" s="175"/>
      <c r="K218" s="175"/>
      <c r="L218" s="175"/>
      <c r="M218" s="175"/>
    </row>
    <row r="219" spans="1:13" s="282" customFormat="1" ht="16.5">
      <c r="A219" s="178"/>
      <c r="B219" s="169"/>
      <c r="C219" s="169"/>
      <c r="D219" s="169"/>
      <c r="E219" s="169"/>
      <c r="F219" s="169"/>
      <c r="G219" s="169"/>
      <c r="H219" s="169"/>
      <c r="I219" s="169"/>
      <c r="J219" s="169"/>
      <c r="K219" s="169"/>
      <c r="L219" s="169"/>
      <c r="M219" s="169"/>
    </row>
    <row r="220" spans="1:13" s="282" customFormat="1" ht="15.75" thickBot="1">
      <c r="A220"/>
      <c r="B220"/>
      <c r="C220"/>
      <c r="D220"/>
      <c r="E220"/>
      <c r="F220"/>
      <c r="G220"/>
      <c r="H220"/>
      <c r="I220"/>
      <c r="J220"/>
      <c r="K220"/>
      <c r="L220"/>
      <c r="M220"/>
    </row>
    <row r="221" spans="1:13" ht="19.5" thickBot="1">
      <c r="A221" s="670" t="s">
        <v>674</v>
      </c>
      <c r="B221" s="671"/>
      <c r="C221" s="671"/>
      <c r="D221" s="671"/>
      <c r="E221" s="671"/>
      <c r="F221" s="671"/>
      <c r="G221" s="671"/>
      <c r="H221" s="671"/>
      <c r="I221" s="671"/>
      <c r="J221" s="671"/>
      <c r="K221" s="671"/>
      <c r="L221" s="671"/>
      <c r="M221" s="672"/>
    </row>
    <row r="222" spans="1:13" ht="33" customHeight="1">
      <c r="A222" s="180"/>
      <c r="B222" s="645" t="s">
        <v>649</v>
      </c>
      <c r="C222" s="646"/>
      <c r="D222" s="647"/>
      <c r="E222" s="645" t="s">
        <v>650</v>
      </c>
      <c r="F222" s="646"/>
      <c r="G222" s="647"/>
      <c r="H222" s="645" t="s">
        <v>672</v>
      </c>
      <c r="I222" s="646"/>
      <c r="J222" s="647"/>
      <c r="K222" s="645" t="s">
        <v>652</v>
      </c>
      <c r="L222" s="646"/>
      <c r="M222" s="647"/>
    </row>
    <row r="223" spans="1:13">
      <c r="A223" s="161"/>
      <c r="B223" s="161" t="s">
        <v>655</v>
      </c>
      <c r="C223" s="161" t="s">
        <v>803</v>
      </c>
      <c r="D223" s="161" t="s">
        <v>804</v>
      </c>
      <c r="E223" s="161" t="s">
        <v>655</v>
      </c>
      <c r="F223" s="161" t="s">
        <v>803</v>
      </c>
      <c r="G223" s="161" t="s">
        <v>804</v>
      </c>
      <c r="H223" s="161" t="s">
        <v>655</v>
      </c>
      <c r="I223" s="161" t="s">
        <v>803</v>
      </c>
      <c r="J223" s="161" t="s">
        <v>804</v>
      </c>
      <c r="K223" s="161" t="s">
        <v>655</v>
      </c>
      <c r="L223" s="161" t="s">
        <v>803</v>
      </c>
      <c r="M223" s="161" t="s">
        <v>804</v>
      </c>
    </row>
    <row r="224" spans="1:13" ht="15.75">
      <c r="A224" s="162" t="s">
        <v>656</v>
      </c>
      <c r="B224" s="163"/>
      <c r="C224" s="163"/>
      <c r="D224" s="163"/>
      <c r="E224" s="163"/>
      <c r="F224" s="163"/>
      <c r="G224" s="163"/>
      <c r="H224" s="163"/>
      <c r="I224" s="163"/>
      <c r="J224" s="163"/>
      <c r="K224" s="163"/>
      <c r="L224" s="163"/>
      <c r="M224" s="163"/>
    </row>
    <row r="225" spans="1:13" ht="30">
      <c r="A225" s="161" t="s">
        <v>657</v>
      </c>
      <c r="B225" s="161"/>
      <c r="C225" s="161"/>
      <c r="D225" s="161"/>
      <c r="E225" s="161"/>
      <c r="F225" s="161"/>
      <c r="G225" s="161"/>
      <c r="H225" s="161"/>
      <c r="I225" s="161"/>
      <c r="J225" s="161"/>
      <c r="K225" s="161"/>
      <c r="L225" s="161"/>
      <c r="M225" s="161"/>
    </row>
    <row r="226" spans="1:13" ht="17.25">
      <c r="A226" s="283" t="s">
        <v>658</v>
      </c>
      <c r="B226" s="284"/>
      <c r="C226" s="284"/>
      <c r="D226" s="284"/>
      <c r="E226" s="284"/>
      <c r="F226" s="284"/>
      <c r="G226" s="284"/>
      <c r="H226" s="284"/>
      <c r="I226" s="284"/>
      <c r="J226" s="284"/>
      <c r="K226" s="284"/>
      <c r="L226" s="284"/>
      <c r="M226" s="284"/>
    </row>
    <row r="227" spans="1:13" ht="17.25">
      <c r="A227" s="283"/>
      <c r="B227" s="285"/>
      <c r="C227" s="285"/>
      <c r="D227" s="285"/>
      <c r="E227" s="285"/>
      <c r="F227" s="285"/>
      <c r="G227" s="285"/>
      <c r="H227" s="285"/>
      <c r="I227" s="285"/>
      <c r="J227" s="285"/>
      <c r="K227" s="285"/>
      <c r="L227" s="285"/>
      <c r="M227" s="285"/>
    </row>
    <row r="228" spans="1:13" ht="34.5">
      <c r="A228" s="283" t="s">
        <v>659</v>
      </c>
      <c r="B228" s="284"/>
      <c r="C228" s="284"/>
      <c r="D228" s="284"/>
      <c r="E228" s="284"/>
      <c r="F228" s="284"/>
      <c r="G228" s="284"/>
      <c r="H228" s="284"/>
      <c r="I228" s="284"/>
      <c r="J228" s="284"/>
      <c r="K228" s="284"/>
      <c r="L228" s="284"/>
      <c r="M228" s="284"/>
    </row>
    <row r="229" spans="1:13" ht="17.25">
      <c r="A229" s="283"/>
      <c r="B229" s="285"/>
      <c r="C229" s="285"/>
      <c r="D229" s="285"/>
      <c r="E229" s="285"/>
      <c r="F229" s="285"/>
      <c r="G229" s="285"/>
      <c r="H229" s="285"/>
      <c r="I229" s="285"/>
      <c r="J229" s="285"/>
      <c r="K229" s="285"/>
      <c r="L229" s="285"/>
      <c r="M229" s="285"/>
    </row>
    <row r="230" spans="1:13" ht="17.25">
      <c r="A230" s="283" t="s">
        <v>660</v>
      </c>
      <c r="B230" s="284"/>
      <c r="C230" s="284"/>
      <c r="D230" s="284"/>
      <c r="E230" s="284"/>
      <c r="F230" s="284"/>
      <c r="G230" s="284"/>
      <c r="H230" s="284"/>
      <c r="I230" s="284"/>
      <c r="J230" s="284"/>
      <c r="K230" s="284"/>
      <c r="L230" s="284"/>
      <c r="M230" s="284"/>
    </row>
    <row r="231" spans="1:13" ht="17.25">
      <c r="A231" s="283"/>
      <c r="B231" s="286"/>
      <c r="C231" s="286"/>
      <c r="D231" s="286"/>
      <c r="E231" s="286"/>
      <c r="F231" s="286"/>
      <c r="G231" s="286"/>
      <c r="H231" s="286"/>
      <c r="I231" s="286"/>
      <c r="J231" s="286"/>
      <c r="K231" s="286"/>
      <c r="L231" s="286"/>
      <c r="M231" s="286"/>
    </row>
    <row r="232" spans="1:13" ht="17.25">
      <c r="A232" s="283" t="s">
        <v>661</v>
      </c>
      <c r="B232" s="284"/>
      <c r="C232" s="284"/>
      <c r="D232" s="284"/>
      <c r="E232" s="284"/>
      <c r="F232" s="284"/>
      <c r="G232" s="284"/>
      <c r="H232" s="284"/>
      <c r="I232" s="284"/>
      <c r="J232" s="284"/>
      <c r="K232" s="284"/>
      <c r="L232" s="284"/>
      <c r="M232" s="284"/>
    </row>
    <row r="233" spans="1:13" ht="16.5">
      <c r="A233" s="370"/>
      <c r="B233" s="288"/>
      <c r="C233" s="288"/>
      <c r="D233" s="288"/>
      <c r="E233" s="288"/>
      <c r="F233" s="288"/>
      <c r="G233" s="285"/>
      <c r="H233" s="288"/>
      <c r="I233" s="288"/>
      <c r="J233" s="288"/>
      <c r="K233" s="288"/>
      <c r="L233" s="288"/>
      <c r="M233" s="285"/>
    </row>
    <row r="234" spans="1:13" ht="17.25">
      <c r="A234" s="283" t="s">
        <v>662</v>
      </c>
      <c r="B234" s="284"/>
      <c r="C234" s="284"/>
      <c r="D234" s="284"/>
      <c r="E234" s="284"/>
      <c r="F234" s="284"/>
      <c r="G234" s="284"/>
      <c r="H234" s="284"/>
      <c r="I234" s="284"/>
      <c r="J234" s="284"/>
      <c r="K234" s="284"/>
      <c r="L234" s="284"/>
      <c r="M234" s="284"/>
    </row>
    <row r="235" spans="1:13" ht="17.25">
      <c r="A235" s="283"/>
      <c r="B235" s="286"/>
      <c r="C235" s="286"/>
      <c r="D235" s="286"/>
      <c r="E235" s="286"/>
      <c r="F235" s="286"/>
      <c r="G235" s="286"/>
      <c r="H235" s="286"/>
      <c r="I235" s="286"/>
      <c r="J235" s="286"/>
      <c r="K235" s="286"/>
      <c r="L235" s="286"/>
      <c r="M235" s="286"/>
    </row>
    <row r="236" spans="1:13" ht="17.25">
      <c r="A236" s="283" t="s">
        <v>663</v>
      </c>
      <c r="B236" s="284"/>
      <c r="C236" s="284"/>
      <c r="D236" s="284"/>
      <c r="E236" s="284"/>
      <c r="F236" s="284"/>
      <c r="G236" s="284"/>
      <c r="H236" s="284"/>
      <c r="I236" s="284"/>
      <c r="J236" s="284"/>
      <c r="K236" s="284"/>
      <c r="L236" s="284"/>
      <c r="M236" s="284"/>
    </row>
    <row r="237" spans="1:13" ht="17.25">
      <c r="A237" s="289"/>
      <c r="B237" s="288"/>
      <c r="C237" s="288"/>
      <c r="D237" s="288"/>
      <c r="E237" s="288"/>
      <c r="F237" s="288"/>
      <c r="G237" s="288"/>
      <c r="H237" s="288"/>
      <c r="I237" s="288"/>
      <c r="J237" s="288"/>
      <c r="K237" s="288"/>
      <c r="L237" s="288"/>
      <c r="M237" s="288"/>
    </row>
    <row r="238" spans="1:13" ht="16.5">
      <c r="A238" s="290" t="s">
        <v>664</v>
      </c>
      <c r="B238" s="291"/>
      <c r="C238" s="292"/>
      <c r="D238" s="292"/>
      <c r="E238" s="292"/>
      <c r="F238" s="292"/>
      <c r="G238" s="292"/>
      <c r="H238" s="291"/>
      <c r="I238" s="292"/>
      <c r="J238" s="292"/>
      <c r="K238" s="292"/>
      <c r="L238" s="292"/>
      <c r="M238" s="292"/>
    </row>
    <row r="239" spans="1:13" ht="34.5">
      <c r="A239" s="283" t="s">
        <v>665</v>
      </c>
      <c r="B239" s="284"/>
      <c r="C239" s="284"/>
      <c r="D239" s="284"/>
      <c r="E239" s="284"/>
      <c r="F239" s="284"/>
      <c r="G239" s="284"/>
      <c r="H239" s="284"/>
      <c r="I239" s="284"/>
      <c r="J239" s="284"/>
      <c r="K239" s="284"/>
      <c r="L239" s="284"/>
      <c r="M239" s="284"/>
    </row>
    <row r="240" spans="1:13" ht="17.25">
      <c r="A240" s="283"/>
      <c r="B240" s="288"/>
      <c r="C240" s="288"/>
      <c r="D240" s="288"/>
      <c r="E240" s="288"/>
      <c r="F240" s="288"/>
      <c r="G240" s="288"/>
      <c r="H240" s="288"/>
      <c r="I240" s="288"/>
      <c r="J240" s="288"/>
      <c r="K240" s="288"/>
      <c r="L240" s="288"/>
      <c r="M240" s="288"/>
    </row>
    <row r="241" spans="1:13" ht="17.25">
      <c r="A241" s="283" t="s">
        <v>666</v>
      </c>
      <c r="B241" s="293"/>
      <c r="C241" s="293"/>
      <c r="D241" s="293"/>
      <c r="E241" s="293"/>
      <c r="F241" s="293"/>
      <c r="G241" s="293"/>
      <c r="H241" s="293"/>
      <c r="I241" s="293"/>
      <c r="J241" s="293"/>
      <c r="K241" s="293"/>
      <c r="L241" s="293"/>
      <c r="M241" s="293"/>
    </row>
    <row r="242" spans="1:13" ht="17.25">
      <c r="A242" s="283"/>
      <c r="B242" s="288"/>
      <c r="C242" s="288"/>
      <c r="D242" s="288"/>
      <c r="E242" s="288"/>
      <c r="F242" s="288"/>
      <c r="G242" s="288"/>
      <c r="H242" s="288"/>
      <c r="I242" s="288"/>
      <c r="J242" s="288"/>
      <c r="K242" s="288"/>
      <c r="L242" s="288"/>
      <c r="M242" s="288"/>
    </row>
    <row r="243" spans="1:13" ht="17.25">
      <c r="A243" s="283" t="s">
        <v>667</v>
      </c>
      <c r="B243" s="294"/>
      <c r="C243" s="294"/>
      <c r="D243" s="294"/>
      <c r="E243" s="294"/>
      <c r="F243" s="294"/>
      <c r="G243" s="294"/>
      <c r="H243" s="294"/>
      <c r="I243" s="294"/>
      <c r="J243" s="294"/>
      <c r="K243" s="294"/>
      <c r="L243" s="294"/>
      <c r="M243" s="294"/>
    </row>
    <row r="244" spans="1:13" ht="17.25">
      <c r="A244" s="283"/>
      <c r="B244" s="295"/>
      <c r="C244" s="295"/>
      <c r="D244" s="295"/>
      <c r="E244" s="295"/>
      <c r="F244" s="295"/>
      <c r="G244" s="295"/>
      <c r="H244" s="295"/>
      <c r="I244" s="295"/>
      <c r="J244" s="295"/>
      <c r="K244" s="295"/>
      <c r="L244" s="295"/>
      <c r="M244" s="295"/>
    </row>
    <row r="245" spans="1:13" ht="17.25">
      <c r="A245" s="283" t="s">
        <v>668</v>
      </c>
      <c r="B245" s="296"/>
      <c r="C245" s="296"/>
      <c r="D245" s="296"/>
      <c r="E245" s="296"/>
      <c r="F245" s="296"/>
      <c r="G245" s="296"/>
      <c r="H245" s="296"/>
      <c r="I245" s="296"/>
      <c r="J245" s="296"/>
      <c r="K245" s="296"/>
      <c r="L245" s="296"/>
      <c r="M245" s="296"/>
    </row>
    <row r="246" spans="1:13" ht="17.25">
      <c r="A246" s="283"/>
      <c r="B246" s="295"/>
      <c r="C246" s="295"/>
      <c r="D246" s="295"/>
      <c r="E246" s="295"/>
      <c r="F246" s="295"/>
      <c r="G246" s="295"/>
      <c r="H246" s="295"/>
      <c r="I246" s="295"/>
      <c r="J246" s="295"/>
      <c r="K246" s="295"/>
      <c r="L246" s="295"/>
      <c r="M246" s="295"/>
    </row>
    <row r="247" spans="1:13" ht="17.25">
      <c r="A247" s="283" t="s">
        <v>669</v>
      </c>
      <c r="B247" s="284"/>
      <c r="C247" s="284"/>
      <c r="D247" s="284"/>
      <c r="E247" s="284"/>
      <c r="F247" s="284"/>
      <c r="G247" s="284"/>
      <c r="H247" s="284"/>
      <c r="I247" s="284"/>
      <c r="J247" s="284"/>
      <c r="K247" s="284"/>
      <c r="L247" s="284"/>
      <c r="M247" s="284"/>
    </row>
    <row r="248" spans="1:13" ht="17.25">
      <c r="A248" s="283"/>
      <c r="B248" s="288"/>
      <c r="C248" s="288"/>
      <c r="D248" s="288"/>
      <c r="E248" s="288"/>
      <c r="F248" s="288"/>
      <c r="G248" s="288"/>
      <c r="H248" s="288"/>
      <c r="I248" s="288"/>
      <c r="J248" s="288"/>
      <c r="K248" s="288"/>
      <c r="L248" s="288"/>
      <c r="M248" s="288"/>
    </row>
    <row r="249" spans="1:13" ht="34.5">
      <c r="A249" s="283" t="s">
        <v>670</v>
      </c>
      <c r="B249" s="294"/>
      <c r="C249" s="294"/>
      <c r="D249" s="294"/>
      <c r="E249" s="294"/>
      <c r="F249" s="294"/>
      <c r="G249" s="294"/>
      <c r="H249" s="294"/>
      <c r="I249" s="294"/>
      <c r="J249" s="294"/>
      <c r="K249" s="294"/>
      <c r="L249" s="294"/>
      <c r="M249" s="294"/>
    </row>
    <row r="250" spans="1:13" ht="16.5">
      <c r="A250" s="297"/>
      <c r="B250" s="288"/>
      <c r="C250" s="288"/>
      <c r="D250" s="288"/>
      <c r="E250" s="288"/>
      <c r="F250" s="288"/>
      <c r="G250" s="288"/>
      <c r="H250" s="288"/>
      <c r="I250" s="288"/>
      <c r="J250" s="288"/>
      <c r="K250" s="288"/>
      <c r="L250" s="288"/>
      <c r="M250" s="288"/>
    </row>
    <row r="251" spans="1:13" ht="16.5">
      <c r="A251" s="371"/>
      <c r="B251" s="372"/>
      <c r="C251" s="372"/>
      <c r="D251" s="372"/>
      <c r="E251" s="372"/>
      <c r="F251" s="372"/>
      <c r="G251" s="372"/>
      <c r="H251" s="372"/>
      <c r="I251" s="372"/>
      <c r="J251" s="372"/>
      <c r="K251" s="372"/>
      <c r="L251" s="372"/>
      <c r="M251" s="372"/>
    </row>
    <row r="252" spans="1:13" ht="19.5" thickBot="1">
      <c r="A252" s="651" t="s">
        <v>809</v>
      </c>
      <c r="B252" s="651"/>
      <c r="C252" s="651"/>
      <c r="D252" s="651"/>
      <c r="E252" s="651"/>
      <c r="F252" s="651"/>
      <c r="G252" s="651"/>
      <c r="H252" s="651"/>
      <c r="I252" s="651"/>
      <c r="J252" s="651"/>
      <c r="K252" s="651"/>
      <c r="L252" s="651"/>
      <c r="M252" s="651"/>
    </row>
    <row r="253" spans="1:13" ht="33" customHeight="1">
      <c r="A253" s="180"/>
      <c r="B253" s="645" t="s">
        <v>649</v>
      </c>
      <c r="C253" s="646"/>
      <c r="D253" s="647"/>
      <c r="E253" s="645" t="s">
        <v>650</v>
      </c>
      <c r="F253" s="646"/>
      <c r="G253" s="647"/>
      <c r="H253" s="645" t="s">
        <v>672</v>
      </c>
      <c r="I253" s="646"/>
      <c r="J253" s="647"/>
      <c r="K253" s="645" t="s">
        <v>652</v>
      </c>
      <c r="L253" s="646"/>
      <c r="M253" s="647"/>
    </row>
    <row r="254" spans="1:13">
      <c r="A254" s="161"/>
      <c r="B254" s="161" t="s">
        <v>655</v>
      </c>
      <c r="C254" s="161" t="s">
        <v>803</v>
      </c>
      <c r="D254" s="161" t="s">
        <v>804</v>
      </c>
      <c r="E254" s="161" t="s">
        <v>655</v>
      </c>
      <c r="F254" s="161" t="s">
        <v>803</v>
      </c>
      <c r="G254" s="161" t="s">
        <v>804</v>
      </c>
      <c r="H254" s="161" t="s">
        <v>655</v>
      </c>
      <c r="I254" s="161" t="s">
        <v>803</v>
      </c>
      <c r="J254" s="161" t="s">
        <v>804</v>
      </c>
      <c r="K254" s="161" t="s">
        <v>655</v>
      </c>
      <c r="L254" s="161" t="s">
        <v>803</v>
      </c>
      <c r="M254" s="161" t="s">
        <v>804</v>
      </c>
    </row>
    <row r="255" spans="1:13" ht="15.75">
      <c r="A255" s="162" t="s">
        <v>656</v>
      </c>
      <c r="B255" s="163"/>
      <c r="C255" s="163"/>
      <c r="D255" s="163"/>
      <c r="E255" s="163"/>
      <c r="F255" s="163"/>
      <c r="G255" s="163"/>
      <c r="H255" s="163"/>
      <c r="I255" s="163"/>
      <c r="J255" s="163"/>
      <c r="K255" s="163"/>
      <c r="L255" s="163"/>
      <c r="M255" s="163"/>
    </row>
    <row r="256" spans="1:13" ht="30">
      <c r="A256" s="161" t="s">
        <v>657</v>
      </c>
      <c r="B256" s="161"/>
      <c r="C256" s="161"/>
      <c r="D256" s="161"/>
      <c r="E256" s="161"/>
      <c r="F256" s="161"/>
      <c r="G256" s="161"/>
      <c r="H256" s="161"/>
      <c r="I256" s="161"/>
      <c r="J256" s="161"/>
      <c r="K256" s="161"/>
      <c r="L256" s="161"/>
      <c r="M256" s="161"/>
    </row>
    <row r="257" spans="1:13" ht="17.25">
      <c r="A257" s="283" t="s">
        <v>658</v>
      </c>
      <c r="B257" s="284"/>
      <c r="C257" s="284"/>
      <c r="D257" s="284"/>
      <c r="E257" s="284"/>
      <c r="F257" s="284"/>
      <c r="G257" s="284"/>
      <c r="H257" s="284"/>
      <c r="I257" s="284"/>
      <c r="J257" s="284"/>
      <c r="K257" s="284"/>
      <c r="L257" s="284"/>
      <c r="M257" s="284"/>
    </row>
    <row r="258" spans="1:13" ht="17.25">
      <c r="A258" s="283"/>
      <c r="B258" s="285"/>
      <c r="C258" s="285"/>
      <c r="D258" s="285"/>
      <c r="E258" s="285"/>
      <c r="F258" s="285"/>
      <c r="G258" s="285"/>
      <c r="H258" s="285"/>
      <c r="I258" s="285"/>
      <c r="J258" s="285"/>
      <c r="K258" s="285"/>
      <c r="L258" s="285"/>
      <c r="M258" s="285"/>
    </row>
    <row r="259" spans="1:13" ht="34.5">
      <c r="A259" s="283" t="s">
        <v>659</v>
      </c>
      <c r="B259" s="284"/>
      <c r="C259" s="284"/>
      <c r="D259" s="284"/>
      <c r="E259" s="284"/>
      <c r="F259" s="284"/>
      <c r="G259" s="284"/>
      <c r="H259" s="284"/>
      <c r="I259" s="284"/>
      <c r="J259" s="284"/>
      <c r="K259" s="284"/>
      <c r="L259" s="284"/>
      <c r="M259" s="284"/>
    </row>
    <row r="260" spans="1:13" ht="17.25">
      <c r="A260" s="283"/>
      <c r="B260" s="285"/>
      <c r="C260" s="285"/>
      <c r="D260" s="285"/>
      <c r="E260" s="285"/>
      <c r="F260" s="285"/>
      <c r="G260" s="285"/>
      <c r="H260" s="285"/>
      <c r="I260" s="285"/>
      <c r="J260" s="285"/>
      <c r="K260" s="285"/>
      <c r="L260" s="285"/>
      <c r="M260" s="285"/>
    </row>
    <row r="261" spans="1:13" ht="17.25">
      <c r="A261" s="283" t="s">
        <v>660</v>
      </c>
      <c r="B261" s="284"/>
      <c r="C261" s="284"/>
      <c r="D261" s="284"/>
      <c r="E261" s="284"/>
      <c r="F261" s="284"/>
      <c r="G261" s="284"/>
      <c r="H261" s="284"/>
      <c r="I261" s="284"/>
      <c r="J261" s="284"/>
      <c r="K261" s="284"/>
      <c r="L261" s="284"/>
      <c r="M261" s="284"/>
    </row>
    <row r="262" spans="1:13" ht="17.25">
      <c r="A262" s="283"/>
      <c r="B262" s="286"/>
      <c r="C262" s="286"/>
      <c r="D262" s="286"/>
      <c r="E262" s="286"/>
      <c r="F262" s="286"/>
      <c r="G262" s="286"/>
      <c r="H262" s="286"/>
      <c r="I262" s="286"/>
      <c r="J262" s="286"/>
      <c r="K262" s="286"/>
      <c r="L262" s="286"/>
      <c r="M262" s="286"/>
    </row>
    <row r="263" spans="1:13" ht="17.25">
      <c r="A263" s="283" t="s">
        <v>661</v>
      </c>
      <c r="B263" s="284"/>
      <c r="C263" s="284"/>
      <c r="D263" s="284"/>
      <c r="E263" s="284"/>
      <c r="F263" s="284"/>
      <c r="G263" s="284"/>
      <c r="H263" s="284"/>
      <c r="I263" s="284"/>
      <c r="J263" s="284"/>
      <c r="K263" s="284"/>
      <c r="L263" s="284"/>
      <c r="M263" s="284"/>
    </row>
    <row r="264" spans="1:13" ht="16.5">
      <c r="A264" s="370"/>
      <c r="B264" s="288"/>
      <c r="C264" s="288"/>
      <c r="D264" s="288"/>
      <c r="E264" s="288"/>
      <c r="F264" s="288"/>
      <c r="G264" s="285"/>
      <c r="H264" s="288"/>
      <c r="I264" s="288"/>
      <c r="J264" s="288"/>
      <c r="K264" s="288"/>
      <c r="L264" s="288"/>
      <c r="M264" s="285"/>
    </row>
    <row r="265" spans="1:13" ht="17.25">
      <c r="A265" s="283" t="s">
        <v>662</v>
      </c>
      <c r="B265" s="284"/>
      <c r="C265" s="284"/>
      <c r="D265" s="284"/>
      <c r="E265" s="284"/>
      <c r="F265" s="284"/>
      <c r="G265" s="284"/>
      <c r="H265" s="284"/>
      <c r="I265" s="284"/>
      <c r="J265" s="284"/>
      <c r="K265" s="284"/>
      <c r="L265" s="284"/>
      <c r="M265" s="284"/>
    </row>
    <row r="266" spans="1:13" ht="17.25">
      <c r="A266" s="283"/>
      <c r="B266" s="286"/>
      <c r="C266" s="286"/>
      <c r="D266" s="286"/>
      <c r="E266" s="286"/>
      <c r="F266" s="286"/>
      <c r="G266" s="286"/>
      <c r="H266" s="286"/>
      <c r="I266" s="286"/>
      <c r="J266" s="286"/>
      <c r="K266" s="286"/>
      <c r="L266" s="286"/>
      <c r="M266" s="286"/>
    </row>
    <row r="267" spans="1:13" ht="17.25">
      <c r="A267" s="283" t="s">
        <v>663</v>
      </c>
      <c r="B267" s="284"/>
      <c r="C267" s="284"/>
      <c r="D267" s="284"/>
      <c r="E267" s="284"/>
      <c r="F267" s="284"/>
      <c r="G267" s="284"/>
      <c r="H267" s="284"/>
      <c r="I267" s="284"/>
      <c r="J267" s="284"/>
      <c r="K267" s="284"/>
      <c r="L267" s="284"/>
      <c r="M267" s="284"/>
    </row>
    <row r="268" spans="1:13" ht="17.25">
      <c r="A268" s="289"/>
      <c r="B268" s="288"/>
      <c r="C268" s="288"/>
      <c r="D268" s="288"/>
      <c r="E268" s="288"/>
      <c r="F268" s="288"/>
      <c r="G268" s="288"/>
      <c r="H268" s="288"/>
      <c r="I268" s="288"/>
      <c r="J268" s="288"/>
      <c r="K268" s="288"/>
      <c r="L268" s="288"/>
      <c r="M268" s="288"/>
    </row>
    <row r="269" spans="1:13" ht="16.5">
      <c r="A269" s="290" t="s">
        <v>664</v>
      </c>
      <c r="B269" s="291"/>
      <c r="C269" s="292"/>
      <c r="D269" s="292"/>
      <c r="E269" s="292"/>
      <c r="F269" s="292"/>
      <c r="G269" s="292"/>
      <c r="H269" s="291"/>
      <c r="I269" s="292"/>
      <c r="J269" s="292"/>
      <c r="K269" s="292"/>
      <c r="L269" s="292"/>
      <c r="M269" s="292"/>
    </row>
    <row r="270" spans="1:13" ht="34.5">
      <c r="A270" s="283" t="s">
        <v>665</v>
      </c>
      <c r="B270" s="284"/>
      <c r="C270" s="284"/>
      <c r="D270" s="284"/>
      <c r="E270" s="284"/>
      <c r="F270" s="284"/>
      <c r="G270" s="284"/>
      <c r="H270" s="284"/>
      <c r="I270" s="284"/>
      <c r="J270" s="284"/>
      <c r="K270" s="284"/>
      <c r="L270" s="284"/>
      <c r="M270" s="284"/>
    </row>
    <row r="271" spans="1:13" ht="17.25">
      <c r="A271" s="283"/>
      <c r="B271" s="288"/>
      <c r="C271" s="288"/>
      <c r="D271" s="288"/>
      <c r="E271" s="288"/>
      <c r="F271" s="288"/>
      <c r="G271" s="288"/>
      <c r="H271" s="288"/>
      <c r="I271" s="288"/>
      <c r="J271" s="288"/>
      <c r="K271" s="288"/>
      <c r="L271" s="288"/>
      <c r="M271" s="288"/>
    </row>
    <row r="272" spans="1:13" ht="17.25">
      <c r="A272" s="283" t="s">
        <v>666</v>
      </c>
      <c r="B272" s="293"/>
      <c r="C272" s="293"/>
      <c r="D272" s="293"/>
      <c r="E272" s="293"/>
      <c r="F272" s="293"/>
      <c r="G272" s="293"/>
      <c r="H272" s="293"/>
      <c r="I272" s="293"/>
      <c r="J272" s="293"/>
      <c r="K272" s="293"/>
      <c r="L272" s="293"/>
      <c r="M272" s="293"/>
    </row>
    <row r="273" spans="1:13" ht="17.25">
      <c r="A273" s="283"/>
      <c r="B273" s="288"/>
      <c r="C273" s="288"/>
      <c r="D273" s="288"/>
      <c r="E273" s="288"/>
      <c r="F273" s="288"/>
      <c r="G273" s="288"/>
      <c r="H273" s="288"/>
      <c r="I273" s="288"/>
      <c r="J273" s="288"/>
      <c r="K273" s="288"/>
      <c r="L273" s="288"/>
      <c r="M273" s="288"/>
    </row>
    <row r="274" spans="1:13" ht="17.25">
      <c r="A274" s="283" t="s">
        <v>667</v>
      </c>
      <c r="B274" s="294"/>
      <c r="C274" s="294"/>
      <c r="D274" s="294"/>
      <c r="E274" s="294"/>
      <c r="F274" s="294"/>
      <c r="G274" s="294"/>
      <c r="H274" s="294"/>
      <c r="I274" s="294"/>
      <c r="J274" s="294"/>
      <c r="K274" s="294"/>
      <c r="L274" s="294"/>
      <c r="M274" s="294"/>
    </row>
    <row r="275" spans="1:13" ht="17.25">
      <c r="A275" s="283"/>
      <c r="B275" s="295"/>
      <c r="C275" s="295"/>
      <c r="D275" s="295"/>
      <c r="E275" s="295"/>
      <c r="F275" s="295"/>
      <c r="G275" s="295"/>
      <c r="H275" s="295"/>
      <c r="I275" s="295"/>
      <c r="J275" s="295"/>
      <c r="K275" s="295"/>
      <c r="L275" s="295"/>
      <c r="M275" s="295"/>
    </row>
    <row r="276" spans="1:13" ht="17.25">
      <c r="A276" s="283" t="s">
        <v>668</v>
      </c>
      <c r="B276" s="296"/>
      <c r="C276" s="296"/>
      <c r="D276" s="296"/>
      <c r="E276" s="296"/>
      <c r="F276" s="296"/>
      <c r="G276" s="296"/>
      <c r="H276" s="296"/>
      <c r="I276" s="296"/>
      <c r="J276" s="296"/>
      <c r="K276" s="296"/>
      <c r="L276" s="296"/>
      <c r="M276" s="296"/>
    </row>
    <row r="277" spans="1:13" ht="17.25">
      <c r="A277" s="283"/>
      <c r="B277" s="295"/>
      <c r="C277" s="295"/>
      <c r="D277" s="295"/>
      <c r="E277" s="295"/>
      <c r="F277" s="295"/>
      <c r="G277" s="295"/>
      <c r="H277" s="295"/>
      <c r="I277" s="295"/>
      <c r="J277" s="295"/>
      <c r="K277" s="295"/>
      <c r="L277" s="295"/>
      <c r="M277" s="295"/>
    </row>
    <row r="278" spans="1:13" ht="17.25">
      <c r="A278" s="283" t="s">
        <v>669</v>
      </c>
      <c r="B278" s="284"/>
      <c r="C278" s="284"/>
      <c r="D278" s="284"/>
      <c r="E278" s="284"/>
      <c r="F278" s="284"/>
      <c r="G278" s="284"/>
      <c r="H278" s="284"/>
      <c r="I278" s="284"/>
      <c r="J278" s="284"/>
      <c r="K278" s="284"/>
      <c r="L278" s="284"/>
      <c r="M278" s="284"/>
    </row>
    <row r="279" spans="1:13" ht="17.25">
      <c r="A279" s="283"/>
      <c r="B279" s="288"/>
      <c r="C279" s="288"/>
      <c r="D279" s="288"/>
      <c r="E279" s="288"/>
      <c r="F279" s="288"/>
      <c r="G279" s="288"/>
      <c r="H279" s="288"/>
      <c r="I279" s="288"/>
      <c r="J279" s="288"/>
      <c r="K279" s="288"/>
      <c r="L279" s="288"/>
      <c r="M279" s="288"/>
    </row>
    <row r="280" spans="1:13" ht="34.5">
      <c r="A280" s="283" t="s">
        <v>670</v>
      </c>
      <c r="B280" s="294"/>
      <c r="C280" s="294"/>
      <c r="D280" s="294"/>
      <c r="E280" s="294"/>
      <c r="F280" s="294"/>
      <c r="G280" s="294"/>
      <c r="H280" s="294"/>
      <c r="I280" s="294"/>
      <c r="J280" s="294"/>
      <c r="K280" s="294"/>
      <c r="L280" s="294"/>
      <c r="M280" s="294"/>
    </row>
    <row r="281" spans="1:13" ht="16.5">
      <c r="A281" s="297"/>
      <c r="B281" s="288"/>
      <c r="C281" s="288"/>
      <c r="D281" s="288"/>
      <c r="E281" s="288"/>
      <c r="F281" s="288"/>
      <c r="G281" s="288"/>
      <c r="H281" s="288"/>
      <c r="I281" s="288"/>
      <c r="J281" s="288"/>
      <c r="K281" s="288"/>
      <c r="L281" s="288"/>
      <c r="M281" s="288"/>
    </row>
    <row r="283" spans="1:13" s="282" customFormat="1" ht="18.75">
      <c r="A283" s="651" t="s">
        <v>675</v>
      </c>
      <c r="B283" s="651"/>
      <c r="C283" s="651"/>
      <c r="D283" s="651"/>
      <c r="E283" s="651"/>
      <c r="F283" s="651"/>
      <c r="G283" s="651"/>
      <c r="H283" s="651"/>
      <c r="I283" s="651"/>
      <c r="J283" s="651"/>
      <c r="K283" s="651"/>
      <c r="L283" s="651"/>
      <c r="M283" s="651"/>
    </row>
    <row r="284" spans="1:13" s="282" customFormat="1" ht="42" customHeight="1">
      <c r="A284" s="185"/>
      <c r="B284" s="652" t="s">
        <v>649</v>
      </c>
      <c r="C284" s="653"/>
      <c r="D284" s="654"/>
      <c r="E284" s="652" t="s">
        <v>650</v>
      </c>
      <c r="F284" s="653"/>
      <c r="G284" s="654"/>
      <c r="H284" s="652" t="s">
        <v>672</v>
      </c>
      <c r="I284" s="653"/>
      <c r="J284" s="654"/>
      <c r="K284" s="652" t="s">
        <v>652</v>
      </c>
      <c r="L284" s="653"/>
      <c r="M284" s="654"/>
    </row>
    <row r="285" spans="1:13" s="282" customFormat="1">
      <c r="A285" s="161"/>
      <c r="B285" s="161" t="s">
        <v>655</v>
      </c>
      <c r="C285" s="161" t="s">
        <v>803</v>
      </c>
      <c r="D285" s="161" t="s">
        <v>804</v>
      </c>
      <c r="E285" s="161" t="s">
        <v>655</v>
      </c>
      <c r="F285" s="161" t="s">
        <v>803</v>
      </c>
      <c r="G285" s="161" t="s">
        <v>804</v>
      </c>
      <c r="H285" s="161" t="s">
        <v>655</v>
      </c>
      <c r="I285" s="161" t="s">
        <v>803</v>
      </c>
      <c r="J285" s="161" t="s">
        <v>804</v>
      </c>
      <c r="K285" s="161" t="s">
        <v>655</v>
      </c>
      <c r="L285" s="161" t="s">
        <v>803</v>
      </c>
      <c r="M285" s="161" t="s">
        <v>804</v>
      </c>
    </row>
    <row r="286" spans="1:13" s="282" customFormat="1" ht="15.75">
      <c r="A286" s="225" t="s">
        <v>656</v>
      </c>
      <c r="B286" s="191"/>
      <c r="C286" s="191"/>
      <c r="D286" s="191"/>
      <c r="E286" s="191"/>
      <c r="F286" s="191"/>
      <c r="G286" s="191"/>
      <c r="H286" s="191"/>
      <c r="I286" s="191"/>
      <c r="J286" s="191"/>
      <c r="K286" s="191"/>
      <c r="L286" s="191"/>
      <c r="M286" s="191"/>
    </row>
    <row r="287" spans="1:13" s="282" customFormat="1" ht="30">
      <c r="A287" s="161" t="s">
        <v>657</v>
      </c>
      <c r="B287" s="161"/>
      <c r="C287" s="161"/>
      <c r="D287" s="161"/>
      <c r="E287" s="161"/>
      <c r="F287" s="161"/>
      <c r="G287" s="161"/>
      <c r="H287" s="161"/>
      <c r="I287" s="161"/>
      <c r="J287" s="161"/>
      <c r="K287" s="161"/>
      <c r="L287" s="161"/>
      <c r="M287" s="161"/>
    </row>
    <row r="288" spans="1:13" s="282" customFormat="1" ht="17.25">
      <c r="A288" s="164" t="s">
        <v>658</v>
      </c>
      <c r="B288" s="165"/>
      <c r="C288" s="165"/>
      <c r="D288" s="165"/>
      <c r="E288" s="165"/>
      <c r="F288" s="165"/>
      <c r="G288" s="165"/>
      <c r="H288" s="165"/>
      <c r="I288" s="165"/>
      <c r="J288" s="165"/>
      <c r="K288" s="165"/>
      <c r="L288" s="165"/>
      <c r="M288" s="165"/>
    </row>
    <row r="289" spans="1:13" s="282" customFormat="1" ht="17.25">
      <c r="A289" s="164"/>
      <c r="B289" s="166"/>
      <c r="C289" s="166"/>
      <c r="D289" s="166"/>
      <c r="E289" s="166"/>
      <c r="F289" s="166"/>
      <c r="G289" s="166"/>
      <c r="H289" s="166"/>
      <c r="I289" s="166"/>
      <c r="J289" s="166"/>
      <c r="K289" s="166"/>
      <c r="L289" s="166"/>
      <c r="M289" s="166"/>
    </row>
    <row r="290" spans="1:13" s="282" customFormat="1" ht="34.5">
      <c r="A290" s="164" t="s">
        <v>659</v>
      </c>
      <c r="B290" s="165"/>
      <c r="C290" s="165"/>
      <c r="D290" s="165"/>
      <c r="E290" s="165"/>
      <c r="F290" s="165"/>
      <c r="G290" s="165"/>
      <c r="H290" s="165"/>
      <c r="I290" s="165"/>
      <c r="J290" s="165"/>
      <c r="K290" s="165"/>
      <c r="L290" s="165"/>
      <c r="M290" s="165"/>
    </row>
    <row r="291" spans="1:13" s="282" customFormat="1" ht="17.25">
      <c r="A291" s="164"/>
      <c r="B291" s="166"/>
      <c r="C291" s="166"/>
      <c r="D291" s="166"/>
      <c r="E291" s="166"/>
      <c r="F291" s="166"/>
      <c r="G291" s="166"/>
      <c r="H291" s="166"/>
      <c r="I291" s="166"/>
      <c r="J291" s="166"/>
      <c r="K291" s="166"/>
      <c r="L291" s="166"/>
      <c r="M291" s="166"/>
    </row>
    <row r="292" spans="1:13" s="282" customFormat="1" ht="17.25">
      <c r="A292" s="164" t="s">
        <v>660</v>
      </c>
      <c r="B292" s="165"/>
      <c r="C292" s="165"/>
      <c r="D292" s="165"/>
      <c r="E292" s="165"/>
      <c r="F292" s="165"/>
      <c r="G292" s="165"/>
      <c r="H292" s="165"/>
      <c r="I292" s="165"/>
      <c r="J292" s="165"/>
      <c r="K292" s="165"/>
      <c r="L292" s="165"/>
      <c r="M292" s="165"/>
    </row>
    <row r="293" spans="1:13" s="282" customFormat="1" ht="17.25">
      <c r="A293" s="164"/>
      <c r="B293" s="167"/>
      <c r="C293" s="167"/>
      <c r="D293" s="167"/>
      <c r="E293" s="167"/>
      <c r="F293" s="167"/>
      <c r="G293" s="167"/>
      <c r="H293" s="167"/>
      <c r="I293" s="167"/>
      <c r="J293" s="167"/>
      <c r="K293" s="167"/>
      <c r="L293" s="167"/>
      <c r="M293" s="167"/>
    </row>
    <row r="294" spans="1:13" s="282" customFormat="1" ht="17.25">
      <c r="A294" s="164" t="s">
        <v>661</v>
      </c>
      <c r="B294" s="165"/>
      <c r="C294" s="165"/>
      <c r="D294" s="165"/>
      <c r="E294" s="165"/>
      <c r="F294" s="165"/>
      <c r="G294" s="165"/>
      <c r="H294" s="165"/>
      <c r="I294" s="165"/>
      <c r="J294" s="165"/>
      <c r="K294" s="165"/>
      <c r="L294" s="165"/>
      <c r="M294" s="165"/>
    </row>
    <row r="295" spans="1:13" s="282" customFormat="1" ht="16.5">
      <c r="A295" s="168"/>
      <c r="B295" s="169"/>
      <c r="C295" s="169"/>
      <c r="D295" s="169"/>
      <c r="E295" s="169"/>
      <c r="F295" s="169"/>
      <c r="G295" s="166"/>
      <c r="H295" s="169"/>
      <c r="I295" s="169"/>
      <c r="J295" s="169"/>
      <c r="K295" s="169"/>
      <c r="L295" s="169"/>
      <c r="M295" s="166"/>
    </row>
    <row r="296" spans="1:13" s="282" customFormat="1" ht="17.25">
      <c r="A296" s="164" t="s">
        <v>662</v>
      </c>
      <c r="B296" s="165"/>
      <c r="C296" s="165"/>
      <c r="D296" s="165"/>
      <c r="E296" s="165"/>
      <c r="F296" s="165"/>
      <c r="G296" s="165"/>
      <c r="H296" s="165"/>
      <c r="I296" s="165"/>
      <c r="J296" s="165"/>
      <c r="K296" s="165"/>
      <c r="L296" s="165"/>
      <c r="M296" s="165"/>
    </row>
    <row r="297" spans="1:13" s="282" customFormat="1" ht="17.25">
      <c r="A297" s="164"/>
      <c r="B297" s="167"/>
      <c r="C297" s="167"/>
      <c r="D297" s="167"/>
      <c r="E297" s="167"/>
      <c r="F297" s="167"/>
      <c r="G297" s="167"/>
      <c r="H297" s="167"/>
      <c r="I297" s="167"/>
      <c r="J297" s="167"/>
      <c r="K297" s="167"/>
      <c r="L297" s="167"/>
      <c r="M297" s="167"/>
    </row>
    <row r="298" spans="1:13" s="282" customFormat="1" ht="17.25">
      <c r="A298" s="164" t="s">
        <v>663</v>
      </c>
      <c r="B298" s="165"/>
      <c r="C298" s="165"/>
      <c r="D298" s="165"/>
      <c r="E298" s="165"/>
      <c r="F298" s="165"/>
      <c r="G298" s="165"/>
      <c r="H298" s="165"/>
      <c r="I298" s="165"/>
      <c r="J298" s="165"/>
      <c r="K298" s="165"/>
      <c r="L298" s="165"/>
      <c r="M298" s="165"/>
    </row>
    <row r="299" spans="1:13" s="282" customFormat="1" ht="17.25">
      <c r="A299" s="170"/>
      <c r="B299" s="169"/>
      <c r="C299" s="169"/>
      <c r="D299" s="169"/>
      <c r="E299" s="169"/>
      <c r="F299" s="169"/>
      <c r="G299" s="169"/>
      <c r="H299" s="169"/>
      <c r="I299" s="169"/>
      <c r="J299" s="169"/>
      <c r="K299" s="169"/>
      <c r="L299" s="169"/>
      <c r="M299" s="169"/>
    </row>
    <row r="300" spans="1:13" s="282" customFormat="1" ht="16.5">
      <c r="A300" s="171" t="s">
        <v>664</v>
      </c>
      <c r="B300" s="172"/>
      <c r="C300" s="173"/>
      <c r="D300" s="173"/>
      <c r="E300" s="173"/>
      <c r="F300" s="173"/>
      <c r="G300" s="173"/>
      <c r="H300" s="172"/>
      <c r="I300" s="173"/>
      <c r="J300" s="173"/>
      <c r="K300" s="173"/>
      <c r="L300" s="173"/>
      <c r="M300" s="173"/>
    </row>
    <row r="301" spans="1:13" s="282" customFormat="1" ht="34.5">
      <c r="A301" s="164" t="s">
        <v>665</v>
      </c>
      <c r="B301" s="165"/>
      <c r="C301" s="165"/>
      <c r="D301" s="165"/>
      <c r="E301" s="165"/>
      <c r="F301" s="165"/>
      <c r="G301" s="165"/>
      <c r="H301" s="165"/>
      <c r="I301" s="165"/>
      <c r="J301" s="165"/>
      <c r="K301" s="165"/>
      <c r="L301" s="165"/>
      <c r="M301" s="165"/>
    </row>
    <row r="302" spans="1:13" s="282" customFormat="1" ht="17.25">
      <c r="A302" s="164"/>
      <c r="B302" s="169"/>
      <c r="C302" s="169"/>
      <c r="D302" s="169"/>
      <c r="E302" s="169"/>
      <c r="F302" s="169"/>
      <c r="G302" s="169"/>
      <c r="H302" s="169"/>
      <c r="I302" s="169"/>
      <c r="J302" s="169"/>
      <c r="K302" s="169"/>
      <c r="L302" s="169"/>
      <c r="M302" s="169"/>
    </row>
    <row r="303" spans="1:13" s="282" customFormat="1" ht="17.25">
      <c r="A303" s="164" t="s">
        <v>666</v>
      </c>
      <c r="B303" s="174"/>
      <c r="C303" s="174"/>
      <c r="D303" s="174"/>
      <c r="E303" s="174"/>
      <c r="F303" s="174"/>
      <c r="G303" s="174"/>
      <c r="H303" s="174"/>
      <c r="I303" s="174"/>
      <c r="J303" s="174"/>
      <c r="K303" s="174"/>
      <c r="L303" s="174"/>
      <c r="M303" s="174"/>
    </row>
    <row r="304" spans="1:13" s="282" customFormat="1" ht="17.25">
      <c r="A304" s="164"/>
      <c r="B304" s="169"/>
      <c r="C304" s="169"/>
      <c r="D304" s="169"/>
      <c r="E304" s="169"/>
      <c r="F304" s="169"/>
      <c r="G304" s="169"/>
      <c r="H304" s="169"/>
      <c r="I304" s="169"/>
      <c r="J304" s="169"/>
      <c r="K304" s="169"/>
      <c r="L304" s="169"/>
      <c r="M304" s="169"/>
    </row>
    <row r="305" spans="1:13" s="282" customFormat="1" ht="17.25">
      <c r="A305" s="164" t="s">
        <v>667</v>
      </c>
      <c r="B305" s="175"/>
      <c r="C305" s="175"/>
      <c r="D305" s="175"/>
      <c r="E305" s="175"/>
      <c r="F305" s="175"/>
      <c r="G305" s="175"/>
      <c r="H305" s="175"/>
      <c r="I305" s="175"/>
      <c r="J305" s="175"/>
      <c r="K305" s="175"/>
      <c r="L305" s="175"/>
      <c r="M305" s="175"/>
    </row>
    <row r="306" spans="1:13" s="282" customFormat="1" ht="17.25">
      <c r="A306" s="164"/>
      <c r="B306" s="176"/>
      <c r="C306" s="176"/>
      <c r="D306" s="176"/>
      <c r="E306" s="176"/>
      <c r="F306" s="176"/>
      <c r="G306" s="176"/>
      <c r="H306" s="176"/>
      <c r="I306" s="176"/>
      <c r="J306" s="176"/>
      <c r="K306" s="176"/>
      <c r="L306" s="176"/>
      <c r="M306" s="176"/>
    </row>
    <row r="307" spans="1:13" s="282" customFormat="1" ht="17.25">
      <c r="A307" s="164" t="s">
        <v>668</v>
      </c>
      <c r="B307" s="177"/>
      <c r="C307" s="177"/>
      <c r="D307" s="177"/>
      <c r="E307" s="177"/>
      <c r="F307" s="177"/>
      <c r="G307" s="177"/>
      <c r="H307" s="177"/>
      <c r="I307" s="177"/>
      <c r="J307" s="177"/>
      <c r="K307" s="177"/>
      <c r="L307" s="177"/>
      <c r="M307" s="177"/>
    </row>
    <row r="308" spans="1:13" s="282" customFormat="1" ht="17.25">
      <c r="A308" s="164"/>
      <c r="B308" s="176"/>
      <c r="C308" s="176"/>
      <c r="D308" s="176"/>
      <c r="E308" s="176"/>
      <c r="F308" s="176"/>
      <c r="G308" s="176"/>
      <c r="H308" s="176"/>
      <c r="I308" s="176"/>
      <c r="J308" s="176"/>
      <c r="K308" s="176"/>
      <c r="L308" s="176"/>
      <c r="M308" s="176"/>
    </row>
    <row r="309" spans="1:13" s="282" customFormat="1" ht="17.25">
      <c r="A309" s="164" t="s">
        <v>669</v>
      </c>
      <c r="B309" s="165"/>
      <c r="C309" s="165"/>
      <c r="D309" s="165"/>
      <c r="E309" s="165"/>
      <c r="F309" s="165"/>
      <c r="G309" s="165"/>
      <c r="H309" s="165"/>
      <c r="I309" s="165"/>
      <c r="J309" s="165"/>
      <c r="K309" s="165"/>
      <c r="L309" s="165"/>
      <c r="M309" s="165"/>
    </row>
    <row r="310" spans="1:13" s="282" customFormat="1" ht="17.25">
      <c r="A310" s="164"/>
      <c r="B310" s="169"/>
      <c r="C310" s="169"/>
      <c r="D310" s="169"/>
      <c r="E310" s="169"/>
      <c r="F310" s="169"/>
      <c r="G310" s="169"/>
      <c r="H310" s="169"/>
      <c r="I310" s="169"/>
      <c r="J310" s="169"/>
      <c r="K310" s="169"/>
      <c r="L310" s="169"/>
      <c r="M310" s="169"/>
    </row>
    <row r="311" spans="1:13" s="282" customFormat="1" ht="34.5">
      <c r="A311" s="164" t="s">
        <v>670</v>
      </c>
      <c r="B311" s="175"/>
      <c r="C311" s="175"/>
      <c r="D311" s="175"/>
      <c r="E311" s="175"/>
      <c r="F311" s="175"/>
      <c r="G311" s="175"/>
      <c r="H311" s="175"/>
      <c r="I311" s="175"/>
      <c r="J311" s="175"/>
      <c r="K311" s="175"/>
      <c r="L311" s="175"/>
      <c r="M311" s="175"/>
    </row>
    <row r="312" spans="1:13" s="282" customFormat="1" ht="16.5">
      <c r="A312" s="178"/>
      <c r="B312" s="169"/>
      <c r="C312" s="169"/>
      <c r="D312" s="169"/>
      <c r="E312" s="169"/>
      <c r="F312" s="169"/>
      <c r="G312" s="169"/>
      <c r="H312" s="169"/>
      <c r="I312" s="169"/>
      <c r="J312" s="169"/>
      <c r="K312" s="169"/>
      <c r="L312" s="169"/>
      <c r="M312" s="169"/>
    </row>
    <row r="313" spans="1:13" s="282" customFormat="1">
      <c r="A313"/>
      <c r="B313"/>
      <c r="C313"/>
      <c r="D313"/>
      <c r="E313"/>
      <c r="F313"/>
      <c r="G313"/>
      <c r="H313"/>
      <c r="I313"/>
      <c r="J313"/>
      <c r="K313"/>
      <c r="L313"/>
      <c r="M313"/>
    </row>
    <row r="315" spans="1:13" ht="33" customHeight="1">
      <c r="A315" s="651" t="s">
        <v>676</v>
      </c>
      <c r="B315" s="651"/>
      <c r="C315" s="651"/>
      <c r="D315" s="651"/>
      <c r="E315" s="651"/>
      <c r="F315" s="651"/>
      <c r="G315" s="651"/>
      <c r="H315" s="651"/>
      <c r="I315" s="651"/>
      <c r="J315" s="651"/>
      <c r="K315" s="651"/>
      <c r="L315" s="651"/>
      <c r="M315" s="651"/>
    </row>
    <row r="316" spans="1:13" ht="15.75">
      <c r="A316" s="185"/>
      <c r="B316" s="652" t="s">
        <v>649</v>
      </c>
      <c r="C316" s="653"/>
      <c r="D316" s="654"/>
      <c r="E316" s="652" t="s">
        <v>650</v>
      </c>
      <c r="F316" s="653"/>
      <c r="G316" s="654"/>
      <c r="H316" s="652" t="s">
        <v>672</v>
      </c>
      <c r="I316" s="653"/>
      <c r="J316" s="654"/>
      <c r="K316" s="652" t="s">
        <v>652</v>
      </c>
      <c r="L316" s="653"/>
      <c r="M316" s="654"/>
    </row>
    <row r="317" spans="1:13">
      <c r="A317" s="161"/>
      <c r="B317" s="161" t="s">
        <v>655</v>
      </c>
      <c r="C317" s="161" t="s">
        <v>803</v>
      </c>
      <c r="D317" s="161" t="s">
        <v>804</v>
      </c>
      <c r="E317" s="161" t="s">
        <v>655</v>
      </c>
      <c r="F317" s="161" t="s">
        <v>803</v>
      </c>
      <c r="G317" s="161" t="s">
        <v>804</v>
      </c>
      <c r="H317" s="161" t="s">
        <v>655</v>
      </c>
      <c r="I317" s="161" t="s">
        <v>803</v>
      </c>
      <c r="J317" s="161" t="s">
        <v>804</v>
      </c>
      <c r="K317" s="161" t="s">
        <v>655</v>
      </c>
      <c r="L317" s="161" t="s">
        <v>803</v>
      </c>
      <c r="M317" s="161" t="s">
        <v>804</v>
      </c>
    </row>
    <row r="318" spans="1:13" ht="15.75">
      <c r="A318" s="162" t="s">
        <v>656</v>
      </c>
      <c r="B318" s="163"/>
      <c r="C318" s="163"/>
      <c r="D318" s="163"/>
      <c r="E318" s="163"/>
      <c r="F318" s="163"/>
      <c r="G318" s="163"/>
      <c r="H318" s="163"/>
      <c r="I318" s="163"/>
      <c r="J318" s="163"/>
      <c r="K318" s="163"/>
      <c r="L318" s="163"/>
      <c r="M318" s="163"/>
    </row>
    <row r="319" spans="1:13" ht="30">
      <c r="A319" s="161" t="s">
        <v>657</v>
      </c>
      <c r="B319" s="161"/>
      <c r="C319" s="161"/>
      <c r="D319" s="161"/>
      <c r="E319" s="161"/>
      <c r="F319" s="161"/>
      <c r="G319" s="161"/>
      <c r="H319" s="161"/>
      <c r="I319" s="161"/>
      <c r="J319" s="161"/>
      <c r="K319" s="161"/>
      <c r="L319" s="161"/>
      <c r="M319" s="161"/>
    </row>
    <row r="320" spans="1:13" ht="17.25">
      <c r="A320" s="164" t="s">
        <v>658</v>
      </c>
      <c r="B320" s="165"/>
      <c r="C320" s="165"/>
      <c r="D320" s="165"/>
      <c r="E320" s="165"/>
      <c r="F320" s="165"/>
      <c r="G320" s="165"/>
      <c r="H320" s="165"/>
      <c r="I320" s="165"/>
      <c r="J320" s="165"/>
      <c r="K320" s="165"/>
      <c r="L320" s="165"/>
      <c r="M320" s="165"/>
    </row>
    <row r="321" spans="1:13" ht="17.25">
      <c r="A321" s="164"/>
      <c r="B321" s="166"/>
      <c r="C321" s="166"/>
      <c r="D321" s="166"/>
      <c r="E321" s="166"/>
      <c r="F321" s="166"/>
      <c r="G321" s="166"/>
      <c r="H321" s="166"/>
      <c r="I321" s="166"/>
      <c r="J321" s="166"/>
      <c r="K321" s="166"/>
      <c r="L321" s="166"/>
      <c r="M321" s="166"/>
    </row>
    <row r="322" spans="1:13" ht="34.5">
      <c r="A322" s="164" t="s">
        <v>659</v>
      </c>
      <c r="B322" s="165"/>
      <c r="C322" s="165"/>
      <c r="D322" s="165"/>
      <c r="E322" s="165"/>
      <c r="F322" s="165"/>
      <c r="G322" s="165"/>
      <c r="H322" s="165"/>
      <c r="I322" s="165"/>
      <c r="J322" s="165"/>
      <c r="K322" s="165"/>
      <c r="L322" s="165"/>
      <c r="M322" s="165"/>
    </row>
    <row r="323" spans="1:13" ht="17.25">
      <c r="A323" s="164"/>
      <c r="B323" s="166"/>
      <c r="C323" s="166"/>
      <c r="D323" s="166"/>
      <c r="E323" s="166"/>
      <c r="F323" s="166"/>
      <c r="G323" s="166"/>
      <c r="H323" s="166"/>
      <c r="I323" s="166"/>
      <c r="J323" s="166"/>
      <c r="K323" s="166"/>
      <c r="L323" s="166"/>
      <c r="M323" s="166"/>
    </row>
    <row r="324" spans="1:13" ht="17.25">
      <c r="A324" s="164" t="s">
        <v>660</v>
      </c>
      <c r="B324" s="165"/>
      <c r="C324" s="165"/>
      <c r="D324" s="165"/>
      <c r="E324" s="165"/>
      <c r="F324" s="165"/>
      <c r="G324" s="165"/>
      <c r="H324" s="165"/>
      <c r="I324" s="165"/>
      <c r="J324" s="165"/>
      <c r="K324" s="165"/>
      <c r="L324" s="165"/>
      <c r="M324" s="165"/>
    </row>
    <row r="325" spans="1:13" ht="17.25">
      <c r="A325" s="164"/>
      <c r="B325" s="167"/>
      <c r="C325" s="167"/>
      <c r="D325" s="167"/>
      <c r="E325" s="167"/>
      <c r="F325" s="167"/>
      <c r="G325" s="167"/>
      <c r="H325" s="167"/>
      <c r="I325" s="167"/>
      <c r="J325" s="167"/>
      <c r="K325" s="167"/>
      <c r="L325" s="167"/>
      <c r="M325" s="167"/>
    </row>
    <row r="326" spans="1:13" ht="17.25">
      <c r="A326" s="164" t="s">
        <v>661</v>
      </c>
      <c r="B326" s="165"/>
      <c r="C326" s="165"/>
      <c r="D326" s="165"/>
      <c r="E326" s="165"/>
      <c r="F326" s="165"/>
      <c r="G326" s="165"/>
      <c r="H326" s="165"/>
      <c r="I326" s="165"/>
      <c r="J326" s="165"/>
      <c r="K326" s="165"/>
      <c r="L326" s="165"/>
      <c r="M326" s="165"/>
    </row>
    <row r="327" spans="1:13" ht="16.5">
      <c r="A327" s="168"/>
      <c r="B327" s="169"/>
      <c r="C327" s="169"/>
      <c r="D327" s="169"/>
      <c r="E327" s="169"/>
      <c r="F327" s="169"/>
      <c r="G327" s="166"/>
      <c r="H327" s="169"/>
      <c r="I327" s="169"/>
      <c r="J327" s="169"/>
      <c r="K327" s="169"/>
      <c r="L327" s="169"/>
      <c r="M327" s="166"/>
    </row>
    <row r="328" spans="1:13" ht="17.25">
      <c r="A328" s="164" t="s">
        <v>662</v>
      </c>
      <c r="B328" s="165"/>
      <c r="C328" s="165"/>
      <c r="D328" s="165"/>
      <c r="E328" s="165"/>
      <c r="F328" s="165"/>
      <c r="G328" s="165"/>
      <c r="H328" s="165"/>
      <c r="I328" s="165"/>
      <c r="J328" s="165"/>
      <c r="K328" s="165"/>
      <c r="L328" s="165"/>
      <c r="M328" s="165"/>
    </row>
    <row r="329" spans="1:13" ht="17.25">
      <c r="A329" s="164"/>
      <c r="B329" s="167"/>
      <c r="C329" s="167"/>
      <c r="D329" s="167"/>
      <c r="E329" s="167"/>
      <c r="F329" s="167"/>
      <c r="G329" s="167"/>
      <c r="H329" s="167"/>
      <c r="I329" s="167"/>
      <c r="J329" s="167"/>
      <c r="K329" s="167"/>
      <c r="L329" s="167"/>
      <c r="M329" s="167"/>
    </row>
    <row r="330" spans="1:13" ht="17.25">
      <c r="A330" s="164" t="s">
        <v>663</v>
      </c>
      <c r="B330" s="165"/>
      <c r="C330" s="165"/>
      <c r="D330" s="165"/>
      <c r="E330" s="165"/>
      <c r="F330" s="165"/>
      <c r="G330" s="165"/>
      <c r="H330" s="165"/>
      <c r="I330" s="165"/>
      <c r="J330" s="165"/>
      <c r="K330" s="165"/>
      <c r="L330" s="165"/>
      <c r="M330" s="165"/>
    </row>
    <row r="331" spans="1:13" ht="17.25">
      <c r="A331" s="170"/>
      <c r="B331" s="169"/>
      <c r="C331" s="169"/>
      <c r="D331" s="169"/>
      <c r="E331" s="169"/>
      <c r="F331" s="169"/>
      <c r="G331" s="169"/>
      <c r="H331" s="169"/>
      <c r="I331" s="169"/>
      <c r="J331" s="169"/>
      <c r="K331" s="169"/>
      <c r="L331" s="169"/>
      <c r="M331" s="169"/>
    </row>
    <row r="332" spans="1:13" ht="36.75" customHeight="1">
      <c r="A332" s="171" t="s">
        <v>664</v>
      </c>
      <c r="B332" s="172"/>
      <c r="C332" s="173"/>
      <c r="D332" s="173"/>
      <c r="E332" s="173"/>
      <c r="F332" s="173"/>
      <c r="G332" s="173"/>
      <c r="H332" s="172"/>
      <c r="I332" s="173"/>
      <c r="J332" s="173"/>
      <c r="K332" s="173"/>
      <c r="L332" s="173"/>
      <c r="M332" s="173"/>
    </row>
    <row r="333" spans="1:13" ht="34.5">
      <c r="A333" s="164" t="s">
        <v>665</v>
      </c>
      <c r="B333" s="165"/>
      <c r="C333" s="165"/>
      <c r="D333" s="165"/>
      <c r="E333" s="165"/>
      <c r="F333" s="165"/>
      <c r="G333" s="165"/>
      <c r="H333" s="165"/>
      <c r="I333" s="165"/>
      <c r="J333" s="165"/>
      <c r="K333" s="165"/>
      <c r="L333" s="165"/>
      <c r="M333" s="165"/>
    </row>
    <row r="334" spans="1:13" ht="17.25">
      <c r="A334" s="164"/>
      <c r="B334" s="169"/>
      <c r="C334" s="169"/>
      <c r="D334" s="169"/>
      <c r="E334" s="169"/>
      <c r="F334" s="169"/>
      <c r="G334" s="169"/>
      <c r="H334" s="169"/>
      <c r="I334" s="169"/>
      <c r="J334" s="169"/>
      <c r="K334" s="169"/>
      <c r="L334" s="169"/>
      <c r="M334" s="169"/>
    </row>
    <row r="335" spans="1:13" ht="17.25">
      <c r="A335" s="164" t="s">
        <v>666</v>
      </c>
      <c r="B335" s="174"/>
      <c r="C335" s="174"/>
      <c r="D335" s="174"/>
      <c r="E335" s="174"/>
      <c r="F335" s="174"/>
      <c r="G335" s="174"/>
      <c r="H335" s="174"/>
      <c r="I335" s="174"/>
      <c r="J335" s="174"/>
      <c r="K335" s="174"/>
      <c r="L335" s="174"/>
      <c r="M335" s="174"/>
    </row>
    <row r="336" spans="1:13" ht="17.25">
      <c r="A336" s="164"/>
      <c r="B336" s="169"/>
      <c r="C336" s="169"/>
      <c r="D336" s="169"/>
      <c r="E336" s="169"/>
      <c r="F336" s="169"/>
      <c r="G336" s="169"/>
      <c r="H336" s="169"/>
      <c r="I336" s="169"/>
      <c r="J336" s="169"/>
      <c r="K336" s="169"/>
      <c r="L336" s="169"/>
      <c r="M336" s="169"/>
    </row>
    <row r="337" spans="1:13" ht="17.25">
      <c r="A337" s="164" t="s">
        <v>667</v>
      </c>
      <c r="B337" s="175"/>
      <c r="C337" s="175"/>
      <c r="D337" s="175"/>
      <c r="E337" s="175"/>
      <c r="F337" s="175"/>
      <c r="G337" s="175"/>
      <c r="H337" s="175"/>
      <c r="I337" s="175"/>
      <c r="J337" s="175"/>
      <c r="K337" s="175"/>
      <c r="L337" s="175"/>
      <c r="M337" s="175"/>
    </row>
    <row r="338" spans="1:13" ht="17.25">
      <c r="A338" s="164"/>
      <c r="B338" s="176"/>
      <c r="C338" s="176"/>
      <c r="D338" s="176"/>
      <c r="E338" s="176"/>
      <c r="F338" s="176"/>
      <c r="G338" s="176"/>
      <c r="H338" s="176"/>
      <c r="I338" s="176"/>
      <c r="J338" s="176"/>
      <c r="K338" s="176"/>
      <c r="L338" s="176"/>
      <c r="M338" s="176"/>
    </row>
    <row r="339" spans="1:13" ht="17.25">
      <c r="A339" s="164" t="s">
        <v>668</v>
      </c>
      <c r="B339" s="177"/>
      <c r="C339" s="177"/>
      <c r="D339" s="177"/>
      <c r="E339" s="177"/>
      <c r="F339" s="177"/>
      <c r="G339" s="177"/>
      <c r="H339" s="177"/>
      <c r="I339" s="177"/>
      <c r="J339" s="177"/>
      <c r="K339" s="177"/>
      <c r="L339" s="177"/>
      <c r="M339" s="177"/>
    </row>
    <row r="340" spans="1:13" ht="17.25">
      <c r="A340" s="164"/>
      <c r="B340" s="176"/>
      <c r="C340" s="176"/>
      <c r="D340" s="176"/>
      <c r="E340" s="176"/>
      <c r="F340" s="176"/>
      <c r="G340" s="176"/>
      <c r="H340" s="176"/>
      <c r="I340" s="176"/>
      <c r="J340" s="176"/>
      <c r="K340" s="176"/>
      <c r="L340" s="176"/>
      <c r="M340" s="176"/>
    </row>
    <row r="341" spans="1:13" ht="17.25">
      <c r="A341" s="164" t="s">
        <v>669</v>
      </c>
      <c r="B341" s="165"/>
      <c r="C341" s="165"/>
      <c r="D341" s="165"/>
      <c r="E341" s="165"/>
      <c r="F341" s="165"/>
      <c r="G341" s="165"/>
      <c r="H341" s="165"/>
      <c r="I341" s="165"/>
      <c r="J341" s="165"/>
      <c r="K341" s="165"/>
      <c r="L341" s="165"/>
      <c r="M341" s="165"/>
    </row>
    <row r="342" spans="1:13" ht="17.25">
      <c r="A342" s="164"/>
      <c r="B342" s="169"/>
      <c r="C342" s="169"/>
      <c r="D342" s="169"/>
      <c r="E342" s="169"/>
      <c r="F342" s="169"/>
      <c r="G342" s="169"/>
      <c r="H342" s="169"/>
      <c r="I342" s="169"/>
      <c r="J342" s="169"/>
      <c r="K342" s="169"/>
      <c r="L342" s="169"/>
      <c r="M342" s="169"/>
    </row>
    <row r="343" spans="1:13" ht="34.5">
      <c r="A343" s="164" t="s">
        <v>670</v>
      </c>
      <c r="B343" s="175"/>
      <c r="C343" s="175"/>
      <c r="D343" s="175"/>
      <c r="E343" s="175"/>
      <c r="F343" s="175"/>
      <c r="G343" s="175"/>
      <c r="H343" s="175"/>
      <c r="I343" s="175"/>
      <c r="J343" s="175"/>
      <c r="K343" s="175"/>
      <c r="L343" s="175"/>
      <c r="M343" s="175"/>
    </row>
    <row r="344" spans="1:13" ht="16.5">
      <c r="A344" s="178"/>
      <c r="B344" s="169"/>
      <c r="C344" s="169"/>
      <c r="D344" s="169"/>
      <c r="E344" s="169"/>
      <c r="F344" s="169"/>
      <c r="G344" s="169"/>
      <c r="H344" s="169"/>
      <c r="I344" s="169"/>
      <c r="J344" s="169"/>
      <c r="K344" s="169"/>
      <c r="L344" s="169"/>
      <c r="M344" s="169"/>
    </row>
    <row r="345" spans="1:13" ht="18.75">
      <c r="A345" s="651" t="s">
        <v>810</v>
      </c>
      <c r="B345" s="651"/>
      <c r="C345" s="651"/>
      <c r="D345" s="651"/>
      <c r="E345" s="651"/>
      <c r="F345" s="651"/>
      <c r="G345" s="651"/>
      <c r="H345" s="651"/>
      <c r="I345" s="651"/>
      <c r="J345" s="651"/>
      <c r="K345" s="651"/>
      <c r="L345" s="651"/>
      <c r="M345" s="651"/>
    </row>
    <row r="346" spans="1:13" ht="15.75">
      <c r="A346" s="185"/>
      <c r="B346" s="652" t="s">
        <v>649</v>
      </c>
      <c r="C346" s="653"/>
      <c r="D346" s="654"/>
      <c r="E346" s="652" t="s">
        <v>650</v>
      </c>
      <c r="F346" s="653"/>
      <c r="G346" s="654"/>
      <c r="H346" s="652" t="s">
        <v>672</v>
      </c>
      <c r="I346" s="653"/>
      <c r="J346" s="654"/>
      <c r="K346" s="652" t="s">
        <v>652</v>
      </c>
      <c r="L346" s="653"/>
      <c r="M346" s="654"/>
    </row>
    <row r="347" spans="1:13" ht="45" customHeight="1">
      <c r="A347" s="161"/>
      <c r="B347" s="161" t="s">
        <v>655</v>
      </c>
      <c r="C347" s="161" t="s">
        <v>803</v>
      </c>
      <c r="D347" s="161" t="s">
        <v>804</v>
      </c>
      <c r="E347" s="161" t="s">
        <v>655</v>
      </c>
      <c r="F347" s="161" t="s">
        <v>803</v>
      </c>
      <c r="G347" s="161" t="s">
        <v>804</v>
      </c>
      <c r="H347" s="161" t="s">
        <v>655</v>
      </c>
      <c r="I347" s="161" t="s">
        <v>803</v>
      </c>
      <c r="J347" s="161" t="s">
        <v>804</v>
      </c>
      <c r="K347" s="161" t="s">
        <v>655</v>
      </c>
      <c r="L347" s="161" t="s">
        <v>803</v>
      </c>
      <c r="M347" s="161" t="s">
        <v>804</v>
      </c>
    </row>
    <row r="348" spans="1:13" ht="15.75">
      <c r="A348" s="162" t="s">
        <v>656</v>
      </c>
      <c r="B348" s="163"/>
      <c r="C348" s="163"/>
      <c r="D348" s="163"/>
      <c r="E348" s="163"/>
      <c r="F348" s="163"/>
      <c r="G348" s="163"/>
      <c r="H348" s="163"/>
      <c r="I348" s="163"/>
      <c r="J348" s="163"/>
      <c r="K348" s="163"/>
      <c r="L348" s="163"/>
      <c r="M348" s="163"/>
    </row>
    <row r="349" spans="1:13" ht="30">
      <c r="A349" s="161" t="s">
        <v>657</v>
      </c>
      <c r="B349" s="161"/>
      <c r="C349" s="161"/>
      <c r="D349" s="161"/>
      <c r="E349" s="161"/>
      <c r="F349" s="161"/>
      <c r="G349" s="161"/>
      <c r="H349" s="161"/>
      <c r="I349" s="161"/>
      <c r="J349" s="161"/>
      <c r="K349" s="161"/>
      <c r="L349" s="161"/>
      <c r="M349" s="161"/>
    </row>
    <row r="350" spans="1:13" ht="17.25">
      <c r="A350" s="283" t="s">
        <v>658</v>
      </c>
      <c r="B350" s="284"/>
      <c r="C350" s="284"/>
      <c r="D350" s="284"/>
      <c r="E350" s="284"/>
      <c r="F350" s="284"/>
      <c r="G350" s="284"/>
      <c r="H350" s="284"/>
      <c r="I350" s="284"/>
      <c r="J350" s="284"/>
      <c r="K350" s="284"/>
      <c r="L350" s="284"/>
      <c r="M350" s="284"/>
    </row>
    <row r="351" spans="1:13" ht="17.25">
      <c r="A351" s="283"/>
      <c r="B351" s="285"/>
      <c r="C351" s="285"/>
      <c r="D351" s="285"/>
      <c r="E351" s="285"/>
      <c r="F351" s="285"/>
      <c r="G351" s="285"/>
      <c r="H351" s="285"/>
      <c r="I351" s="285"/>
      <c r="J351" s="285"/>
      <c r="K351" s="285"/>
      <c r="L351" s="285"/>
      <c r="M351" s="285"/>
    </row>
    <row r="352" spans="1:13" ht="34.5">
      <c r="A352" s="283" t="s">
        <v>659</v>
      </c>
      <c r="B352" s="284"/>
      <c r="C352" s="284"/>
      <c r="D352" s="284"/>
      <c r="E352" s="284"/>
      <c r="F352" s="284"/>
      <c r="G352" s="284"/>
      <c r="H352" s="284"/>
      <c r="I352" s="284"/>
      <c r="J352" s="284"/>
      <c r="K352" s="284"/>
      <c r="L352" s="284"/>
      <c r="M352" s="284"/>
    </row>
    <row r="353" spans="1:13" ht="17.25">
      <c r="A353" s="283"/>
      <c r="B353" s="285"/>
      <c r="C353" s="285"/>
      <c r="D353" s="285"/>
      <c r="E353" s="285"/>
      <c r="F353" s="285"/>
      <c r="G353" s="285"/>
      <c r="H353" s="285"/>
      <c r="I353" s="285"/>
      <c r="J353" s="285"/>
      <c r="K353" s="285"/>
      <c r="L353" s="285"/>
      <c r="M353" s="285"/>
    </row>
    <row r="354" spans="1:13" ht="17.25">
      <c r="A354" s="283" t="s">
        <v>660</v>
      </c>
      <c r="B354" s="284"/>
      <c r="C354" s="284"/>
      <c r="D354" s="284"/>
      <c r="E354" s="284"/>
      <c r="F354" s="284"/>
      <c r="G354" s="284"/>
      <c r="H354" s="284"/>
      <c r="I354" s="284"/>
      <c r="J354" s="284"/>
      <c r="K354" s="284"/>
      <c r="L354" s="284"/>
      <c r="M354" s="284"/>
    </row>
    <row r="355" spans="1:13" ht="17.25">
      <c r="A355" s="283"/>
      <c r="B355" s="286"/>
      <c r="C355" s="286"/>
      <c r="D355" s="286"/>
      <c r="E355" s="286"/>
      <c r="F355" s="286"/>
      <c r="G355" s="286"/>
      <c r="H355" s="286"/>
      <c r="I355" s="286"/>
      <c r="J355" s="286"/>
      <c r="K355" s="286"/>
      <c r="L355" s="286"/>
      <c r="M355" s="286"/>
    </row>
    <row r="356" spans="1:13" ht="17.25">
      <c r="A356" s="283" t="s">
        <v>661</v>
      </c>
      <c r="B356" s="284"/>
      <c r="C356" s="284"/>
      <c r="D356" s="284"/>
      <c r="E356" s="284"/>
      <c r="F356" s="284"/>
      <c r="G356" s="284"/>
      <c r="H356" s="284"/>
      <c r="I356" s="284"/>
      <c r="J356" s="284"/>
      <c r="K356" s="284"/>
      <c r="L356" s="284"/>
      <c r="M356" s="284"/>
    </row>
    <row r="357" spans="1:13" ht="16.5">
      <c r="A357" s="370"/>
      <c r="B357" s="288"/>
      <c r="C357" s="288"/>
      <c r="D357" s="288"/>
      <c r="E357" s="288"/>
      <c r="F357" s="288"/>
      <c r="G357" s="285"/>
      <c r="H357" s="288"/>
      <c r="I357" s="288"/>
      <c r="J357" s="288"/>
      <c r="K357" s="288"/>
      <c r="L357" s="288"/>
      <c r="M357" s="285"/>
    </row>
    <row r="358" spans="1:13" ht="17.25">
      <c r="A358" s="283" t="s">
        <v>662</v>
      </c>
      <c r="B358" s="284"/>
      <c r="C358" s="284"/>
      <c r="D358" s="284"/>
      <c r="E358" s="284"/>
      <c r="F358" s="284"/>
      <c r="G358" s="284"/>
      <c r="H358" s="284"/>
      <c r="I358" s="284"/>
      <c r="J358" s="284"/>
      <c r="K358" s="284"/>
      <c r="L358" s="284"/>
      <c r="M358" s="284"/>
    </row>
    <row r="359" spans="1:13" ht="17.25">
      <c r="A359" s="283"/>
      <c r="B359" s="286"/>
      <c r="C359" s="286"/>
      <c r="D359" s="286"/>
      <c r="E359" s="286"/>
      <c r="F359" s="286"/>
      <c r="G359" s="286"/>
      <c r="H359" s="286"/>
      <c r="I359" s="286"/>
      <c r="J359" s="286"/>
      <c r="K359" s="286"/>
      <c r="L359" s="286"/>
      <c r="M359" s="286"/>
    </row>
    <row r="360" spans="1:13" ht="17.25">
      <c r="A360" s="283" t="s">
        <v>663</v>
      </c>
      <c r="B360" s="284"/>
      <c r="C360" s="284"/>
      <c r="D360" s="284"/>
      <c r="E360" s="284"/>
      <c r="F360" s="284"/>
      <c r="G360" s="284"/>
      <c r="H360" s="284"/>
      <c r="I360" s="284"/>
      <c r="J360" s="284"/>
      <c r="K360" s="284"/>
      <c r="L360" s="284"/>
      <c r="M360" s="284"/>
    </row>
    <row r="361" spans="1:13" ht="17.25">
      <c r="A361" s="289"/>
      <c r="B361" s="288"/>
      <c r="C361" s="288"/>
      <c r="D361" s="288"/>
      <c r="E361" s="288"/>
      <c r="F361" s="288"/>
      <c r="G361" s="288"/>
      <c r="H361" s="288"/>
      <c r="I361" s="288"/>
      <c r="J361" s="288"/>
      <c r="K361" s="288"/>
      <c r="L361" s="288"/>
      <c r="M361" s="288"/>
    </row>
    <row r="362" spans="1:13" ht="16.5">
      <c r="A362" s="290" t="s">
        <v>664</v>
      </c>
      <c r="B362" s="291"/>
      <c r="C362" s="292"/>
      <c r="D362" s="292"/>
      <c r="E362" s="292"/>
      <c r="F362" s="292"/>
      <c r="G362" s="292"/>
      <c r="H362" s="291"/>
      <c r="I362" s="292"/>
      <c r="J362" s="292"/>
      <c r="K362" s="292"/>
      <c r="L362" s="292"/>
      <c r="M362" s="292"/>
    </row>
    <row r="363" spans="1:13" ht="33.75" customHeight="1">
      <c r="A363" s="283" t="s">
        <v>665</v>
      </c>
      <c r="B363" s="284"/>
      <c r="C363" s="284"/>
      <c r="D363" s="284"/>
      <c r="E363" s="284"/>
      <c r="F363" s="284"/>
      <c r="G363" s="284"/>
      <c r="H363" s="284"/>
      <c r="I363" s="284"/>
      <c r="J363" s="284"/>
      <c r="K363" s="284"/>
      <c r="L363" s="284"/>
      <c r="M363" s="284"/>
    </row>
    <row r="364" spans="1:13" ht="17.25">
      <c r="A364" s="283"/>
      <c r="B364" s="288"/>
      <c r="C364" s="288"/>
      <c r="D364" s="288"/>
      <c r="E364" s="288"/>
      <c r="F364" s="288"/>
      <c r="G364" s="288"/>
      <c r="H364" s="288"/>
      <c r="I364" s="288"/>
      <c r="J364" s="288"/>
      <c r="K364" s="288"/>
      <c r="L364" s="288"/>
      <c r="M364" s="288"/>
    </row>
    <row r="365" spans="1:13" ht="17.25">
      <c r="A365" s="283" t="s">
        <v>666</v>
      </c>
      <c r="B365" s="293"/>
      <c r="C365" s="293"/>
      <c r="D365" s="293"/>
      <c r="E365" s="293"/>
      <c r="F365" s="293"/>
      <c r="G365" s="293"/>
      <c r="H365" s="293"/>
      <c r="I365" s="293"/>
      <c r="J365" s="293"/>
      <c r="K365" s="293"/>
      <c r="L365" s="293"/>
      <c r="M365" s="293"/>
    </row>
    <row r="366" spans="1:13" ht="17.25">
      <c r="A366" s="283"/>
      <c r="B366" s="288"/>
      <c r="C366" s="288"/>
      <c r="D366" s="288"/>
      <c r="E366" s="288"/>
      <c r="F366" s="288"/>
      <c r="G366" s="288"/>
      <c r="H366" s="288"/>
      <c r="I366" s="288"/>
      <c r="J366" s="288"/>
      <c r="K366" s="288"/>
      <c r="L366" s="288"/>
      <c r="M366" s="288"/>
    </row>
    <row r="367" spans="1:13" ht="17.25">
      <c r="A367" s="283" t="s">
        <v>667</v>
      </c>
      <c r="B367" s="294"/>
      <c r="C367" s="294"/>
      <c r="D367" s="294"/>
      <c r="E367" s="294"/>
      <c r="F367" s="294"/>
      <c r="G367" s="294"/>
      <c r="H367" s="294"/>
      <c r="I367" s="294"/>
      <c r="J367" s="294"/>
      <c r="K367" s="294"/>
      <c r="L367" s="294"/>
      <c r="M367" s="294"/>
    </row>
    <row r="368" spans="1:13" ht="17.25">
      <c r="A368" s="283"/>
      <c r="B368" s="295"/>
      <c r="C368" s="295"/>
      <c r="D368" s="295"/>
      <c r="E368" s="295"/>
      <c r="F368" s="295"/>
      <c r="G368" s="295"/>
      <c r="H368" s="295"/>
      <c r="I368" s="295"/>
      <c r="J368" s="295"/>
      <c r="K368" s="295"/>
      <c r="L368" s="295"/>
      <c r="M368" s="295"/>
    </row>
    <row r="369" spans="1:13" ht="17.25">
      <c r="A369" s="283" t="s">
        <v>668</v>
      </c>
      <c r="B369" s="296"/>
      <c r="C369" s="296"/>
      <c r="D369" s="296"/>
      <c r="E369" s="296"/>
      <c r="F369" s="296"/>
      <c r="G369" s="296"/>
      <c r="H369" s="296"/>
      <c r="I369" s="296"/>
      <c r="J369" s="296"/>
      <c r="K369" s="296"/>
      <c r="L369" s="296"/>
      <c r="M369" s="296"/>
    </row>
    <row r="370" spans="1:13" ht="17.25">
      <c r="A370" s="283"/>
      <c r="B370" s="295"/>
      <c r="C370" s="295"/>
      <c r="D370" s="295"/>
      <c r="E370" s="295"/>
      <c r="F370" s="295"/>
      <c r="G370" s="295"/>
      <c r="H370" s="295"/>
      <c r="I370" s="295"/>
      <c r="J370" s="295"/>
      <c r="K370" s="295"/>
      <c r="L370" s="295"/>
      <c r="M370" s="295"/>
    </row>
    <row r="371" spans="1:13" ht="17.25">
      <c r="A371" s="283" t="s">
        <v>669</v>
      </c>
      <c r="B371" s="284"/>
      <c r="C371" s="284"/>
      <c r="D371" s="284"/>
      <c r="E371" s="284"/>
      <c r="F371" s="284"/>
      <c r="G371" s="284"/>
      <c r="H371" s="284"/>
      <c r="I371" s="284"/>
      <c r="J371" s="284"/>
      <c r="K371" s="284"/>
      <c r="L371" s="284"/>
      <c r="M371" s="284"/>
    </row>
    <row r="372" spans="1:13" ht="17.25">
      <c r="A372" s="283"/>
      <c r="B372" s="288"/>
      <c r="C372" s="288"/>
      <c r="D372" s="288"/>
      <c r="E372" s="288"/>
      <c r="F372" s="288"/>
      <c r="G372" s="288"/>
      <c r="H372" s="288"/>
      <c r="I372" s="288"/>
      <c r="J372" s="288"/>
      <c r="K372" s="288"/>
      <c r="L372" s="288"/>
      <c r="M372" s="288"/>
    </row>
    <row r="373" spans="1:13" ht="34.5">
      <c r="A373" s="283" t="s">
        <v>670</v>
      </c>
      <c r="B373" s="294"/>
      <c r="C373" s="294"/>
      <c r="D373" s="294"/>
      <c r="E373" s="294"/>
      <c r="F373" s="294"/>
      <c r="G373" s="294"/>
      <c r="H373" s="294"/>
      <c r="I373" s="294"/>
      <c r="J373" s="294"/>
      <c r="K373" s="294"/>
      <c r="L373" s="294"/>
      <c r="M373" s="294"/>
    </row>
    <row r="375" spans="1:13" ht="18.75">
      <c r="A375" s="648" t="s">
        <v>749</v>
      </c>
      <c r="B375" s="649"/>
      <c r="C375" s="649"/>
      <c r="D375" s="649"/>
      <c r="E375" s="649"/>
      <c r="F375" s="649"/>
      <c r="G375" s="649"/>
      <c r="H375" s="649"/>
      <c r="I375" s="649"/>
      <c r="J375" s="649"/>
      <c r="K375" s="649"/>
      <c r="L375" s="649"/>
      <c r="M375" s="650"/>
    </row>
    <row r="376" spans="1:13" ht="15.75">
      <c r="A376" s="185"/>
      <c r="B376" s="652" t="s">
        <v>745</v>
      </c>
      <c r="C376" s="653"/>
      <c r="D376" s="654"/>
      <c r="E376" s="652" t="s">
        <v>746</v>
      </c>
      <c r="F376" s="653"/>
      <c r="G376" s="654"/>
      <c r="H376" s="652" t="s">
        <v>747</v>
      </c>
      <c r="I376" s="653"/>
      <c r="J376" s="654"/>
      <c r="K376" s="652" t="s">
        <v>748</v>
      </c>
      <c r="L376" s="653"/>
      <c r="M376" s="654"/>
    </row>
    <row r="377" spans="1:13" ht="39.75" customHeight="1">
      <c r="A377" s="161"/>
      <c r="B377" s="161" t="s">
        <v>655</v>
      </c>
      <c r="C377" s="161" t="s">
        <v>803</v>
      </c>
      <c r="D377" s="161" t="s">
        <v>804</v>
      </c>
      <c r="E377" s="161" t="s">
        <v>655</v>
      </c>
      <c r="F377" s="161" t="s">
        <v>803</v>
      </c>
      <c r="G377" s="161" t="s">
        <v>804</v>
      </c>
      <c r="H377" s="161" t="s">
        <v>655</v>
      </c>
      <c r="I377" s="161" t="s">
        <v>803</v>
      </c>
      <c r="J377" s="161" t="s">
        <v>804</v>
      </c>
      <c r="K377" s="161" t="s">
        <v>655</v>
      </c>
      <c r="L377" s="161" t="s">
        <v>803</v>
      </c>
      <c r="M377" s="161" t="s">
        <v>804</v>
      </c>
    </row>
    <row r="378" spans="1:13" s="282" customFormat="1" ht="15.75">
      <c r="A378" s="162" t="s">
        <v>656</v>
      </c>
      <c r="B378" s="163"/>
      <c r="C378" s="163"/>
      <c r="D378" s="163"/>
      <c r="E378" s="163"/>
      <c r="F378" s="163"/>
      <c r="G378" s="163"/>
      <c r="H378" s="163"/>
      <c r="I378" s="163"/>
      <c r="J378" s="163"/>
      <c r="K378" s="163"/>
      <c r="L378" s="163"/>
      <c r="M378" s="163"/>
    </row>
    <row r="379" spans="1:13" s="282" customFormat="1" ht="30">
      <c r="A379" s="161" t="s">
        <v>657</v>
      </c>
      <c r="B379" s="161"/>
      <c r="C379" s="161"/>
      <c r="D379" s="161"/>
      <c r="E379" s="161"/>
      <c r="F379" s="161"/>
      <c r="G379" s="161"/>
      <c r="H379" s="161"/>
      <c r="I379" s="161"/>
      <c r="J379" s="161"/>
      <c r="K379" s="161"/>
      <c r="L379" s="161"/>
      <c r="M379" s="161"/>
    </row>
    <row r="380" spans="1:13" s="282" customFormat="1" ht="17.25">
      <c r="A380" s="283" t="s">
        <v>658</v>
      </c>
      <c r="B380" s="284"/>
      <c r="C380" s="284"/>
      <c r="D380" s="284"/>
      <c r="E380" s="284"/>
      <c r="F380" s="284"/>
      <c r="G380" s="284"/>
      <c r="H380" s="284"/>
      <c r="I380" s="284"/>
      <c r="J380" s="284"/>
      <c r="K380" s="284"/>
      <c r="L380" s="284"/>
      <c r="M380" s="284"/>
    </row>
    <row r="381" spans="1:13" s="282" customFormat="1" ht="17.25">
      <c r="A381" s="283"/>
      <c r="B381" s="285"/>
      <c r="C381" s="285"/>
      <c r="D381" s="285"/>
      <c r="E381" s="285"/>
      <c r="F381" s="285"/>
      <c r="G381" s="285"/>
      <c r="H381" s="285"/>
      <c r="I381" s="285"/>
      <c r="J381" s="285"/>
      <c r="K381" s="285"/>
      <c r="L381" s="285"/>
      <c r="M381" s="285"/>
    </row>
    <row r="382" spans="1:13" s="282" customFormat="1" ht="34.5">
      <c r="A382" s="283" t="s">
        <v>659</v>
      </c>
      <c r="B382" s="284"/>
      <c r="C382" s="284"/>
      <c r="D382" s="284"/>
      <c r="E382" s="284"/>
      <c r="F382" s="284"/>
      <c r="G382" s="284"/>
      <c r="H382" s="284"/>
      <c r="I382" s="284"/>
      <c r="J382" s="284"/>
      <c r="K382" s="284"/>
      <c r="L382" s="284"/>
      <c r="M382" s="284"/>
    </row>
    <row r="383" spans="1:13" s="282" customFormat="1" ht="17.25">
      <c r="A383" s="283"/>
      <c r="B383" s="285"/>
      <c r="C383" s="285"/>
      <c r="D383" s="285"/>
      <c r="E383" s="285"/>
      <c r="F383" s="285"/>
      <c r="G383" s="285"/>
      <c r="H383" s="285"/>
      <c r="I383" s="285"/>
      <c r="J383" s="285"/>
      <c r="K383" s="285"/>
      <c r="L383" s="285"/>
      <c r="M383" s="285"/>
    </row>
    <row r="384" spans="1:13" s="282" customFormat="1" ht="17.25">
      <c r="A384" s="283" t="s">
        <v>660</v>
      </c>
      <c r="B384" s="284"/>
      <c r="C384" s="284"/>
      <c r="D384" s="284"/>
      <c r="E384" s="284"/>
      <c r="F384" s="284"/>
      <c r="G384" s="284"/>
      <c r="H384" s="284"/>
      <c r="I384" s="284"/>
      <c r="J384" s="284"/>
      <c r="K384" s="284"/>
      <c r="L384" s="284"/>
      <c r="M384" s="284"/>
    </row>
    <row r="385" spans="1:13" s="282" customFormat="1" ht="17.25">
      <c r="A385" s="283"/>
      <c r="B385" s="286"/>
      <c r="C385" s="286"/>
      <c r="D385" s="286"/>
      <c r="E385" s="286"/>
      <c r="F385" s="286"/>
      <c r="G385" s="286"/>
      <c r="H385" s="286"/>
      <c r="I385" s="286"/>
      <c r="J385" s="286"/>
      <c r="K385" s="286"/>
      <c r="L385" s="286"/>
      <c r="M385" s="286"/>
    </row>
    <row r="386" spans="1:13" s="282" customFormat="1" ht="17.25">
      <c r="A386" s="283" t="s">
        <v>661</v>
      </c>
      <c r="B386" s="284"/>
      <c r="C386" s="284"/>
      <c r="D386" s="284"/>
      <c r="E386" s="284"/>
      <c r="F386" s="284"/>
      <c r="G386" s="284"/>
      <c r="H386" s="284"/>
      <c r="I386" s="284"/>
      <c r="J386" s="284"/>
      <c r="K386" s="284"/>
      <c r="L386" s="284"/>
      <c r="M386" s="284"/>
    </row>
    <row r="387" spans="1:13" s="282" customFormat="1" ht="16.5">
      <c r="A387" s="370"/>
      <c r="B387" s="288"/>
      <c r="C387" s="288"/>
      <c r="D387" s="288"/>
      <c r="E387" s="288"/>
      <c r="F387" s="288"/>
      <c r="G387" s="285"/>
      <c r="H387" s="288"/>
      <c r="I387" s="288"/>
      <c r="J387" s="288"/>
      <c r="K387" s="288"/>
      <c r="L387" s="288"/>
      <c r="M387" s="285"/>
    </row>
    <row r="388" spans="1:13" s="282" customFormat="1" ht="17.25">
      <c r="A388" s="283" t="s">
        <v>662</v>
      </c>
      <c r="B388" s="284"/>
      <c r="C388" s="284"/>
      <c r="D388" s="284"/>
      <c r="E388" s="284"/>
      <c r="F388" s="284"/>
      <c r="G388" s="284"/>
      <c r="H388" s="284"/>
      <c r="I388" s="284"/>
      <c r="J388" s="284"/>
      <c r="K388" s="284"/>
      <c r="L388" s="284"/>
      <c r="M388" s="284"/>
    </row>
    <row r="389" spans="1:13" s="282" customFormat="1" ht="17.25">
      <c r="A389" s="283"/>
      <c r="B389" s="286"/>
      <c r="C389" s="286"/>
      <c r="D389" s="286"/>
      <c r="E389" s="286"/>
      <c r="F389" s="286"/>
      <c r="G389" s="286"/>
      <c r="H389" s="286"/>
      <c r="I389" s="286"/>
      <c r="J389" s="286"/>
      <c r="K389" s="286"/>
      <c r="L389" s="286"/>
      <c r="M389" s="286"/>
    </row>
    <row r="390" spans="1:13" s="282" customFormat="1" ht="17.25">
      <c r="A390" s="283" t="s">
        <v>663</v>
      </c>
      <c r="B390" s="284"/>
      <c r="C390" s="284"/>
      <c r="D390" s="284"/>
      <c r="E390" s="284"/>
      <c r="F390" s="284"/>
      <c r="G390" s="284"/>
      <c r="H390" s="284"/>
      <c r="I390" s="284"/>
      <c r="J390" s="284"/>
      <c r="K390" s="284"/>
      <c r="L390" s="284"/>
      <c r="M390" s="284"/>
    </row>
    <row r="391" spans="1:13" s="282" customFormat="1" ht="17.25">
      <c r="A391" s="289"/>
      <c r="B391" s="288"/>
      <c r="C391" s="288"/>
      <c r="D391" s="288"/>
      <c r="E391" s="288"/>
      <c r="F391" s="288"/>
      <c r="G391" s="288"/>
      <c r="H391" s="288"/>
      <c r="I391" s="288"/>
      <c r="J391" s="288"/>
      <c r="K391" s="288"/>
      <c r="L391" s="288"/>
      <c r="M391" s="288"/>
    </row>
    <row r="392" spans="1:13" s="282" customFormat="1" ht="16.5">
      <c r="A392" s="290" t="s">
        <v>664</v>
      </c>
      <c r="B392" s="291"/>
      <c r="C392" s="292"/>
      <c r="D392" s="292"/>
      <c r="E392" s="292"/>
      <c r="F392" s="292"/>
      <c r="G392" s="292"/>
      <c r="H392" s="291"/>
      <c r="I392" s="292"/>
      <c r="J392" s="292"/>
      <c r="K392" s="292"/>
      <c r="L392" s="292"/>
      <c r="M392" s="292"/>
    </row>
    <row r="393" spans="1:13" s="282" customFormat="1" ht="34.5">
      <c r="A393" s="283" t="s">
        <v>665</v>
      </c>
      <c r="B393" s="284"/>
      <c r="C393" s="284"/>
      <c r="D393" s="284"/>
      <c r="E393" s="284"/>
      <c r="F393" s="284"/>
      <c r="G393" s="284"/>
      <c r="H393" s="284"/>
      <c r="I393" s="284"/>
      <c r="J393" s="284"/>
      <c r="K393" s="284"/>
      <c r="L393" s="284"/>
      <c r="M393" s="284"/>
    </row>
    <row r="394" spans="1:13" s="282" customFormat="1" ht="17.25">
      <c r="A394" s="283"/>
      <c r="B394" s="288"/>
      <c r="C394" s="288"/>
      <c r="D394" s="288"/>
      <c r="E394" s="288"/>
      <c r="F394" s="288"/>
      <c r="G394" s="288"/>
      <c r="H394" s="288"/>
      <c r="I394" s="288"/>
      <c r="J394" s="288"/>
      <c r="K394" s="288"/>
      <c r="L394" s="288"/>
      <c r="M394" s="288"/>
    </row>
    <row r="395" spans="1:13" s="282" customFormat="1" ht="17.25">
      <c r="A395" s="283" t="s">
        <v>666</v>
      </c>
      <c r="B395" s="293"/>
      <c r="C395" s="293"/>
      <c r="D395" s="293"/>
      <c r="E395" s="293"/>
      <c r="F395" s="293"/>
      <c r="G395" s="293"/>
      <c r="H395" s="293"/>
      <c r="I395" s="293"/>
      <c r="J395" s="293"/>
      <c r="K395" s="293"/>
      <c r="L395" s="293"/>
      <c r="M395" s="293"/>
    </row>
    <row r="396" spans="1:13" s="282" customFormat="1" ht="17.25">
      <c r="A396" s="283"/>
      <c r="B396" s="288"/>
      <c r="C396" s="288"/>
      <c r="D396" s="288"/>
      <c r="E396" s="288"/>
      <c r="F396" s="288"/>
      <c r="G396" s="288"/>
      <c r="H396" s="288"/>
      <c r="I396" s="288"/>
      <c r="J396" s="288"/>
      <c r="K396" s="288"/>
      <c r="L396" s="288"/>
      <c r="M396" s="288"/>
    </row>
    <row r="397" spans="1:13" s="282" customFormat="1" ht="17.25">
      <c r="A397" s="283" t="s">
        <v>667</v>
      </c>
      <c r="B397" s="294"/>
      <c r="C397" s="294"/>
      <c r="D397" s="294"/>
      <c r="E397" s="294"/>
      <c r="F397" s="294"/>
      <c r="G397" s="294"/>
      <c r="H397" s="294"/>
      <c r="I397" s="294"/>
      <c r="J397" s="294"/>
      <c r="K397" s="294"/>
      <c r="L397" s="294"/>
      <c r="M397" s="294"/>
    </row>
    <row r="398" spans="1:13" s="282" customFormat="1" ht="17.25">
      <c r="A398" s="283"/>
      <c r="B398" s="295"/>
      <c r="C398" s="295"/>
      <c r="D398" s="295"/>
      <c r="E398" s="295"/>
      <c r="F398" s="295"/>
      <c r="G398" s="295"/>
      <c r="H398" s="295"/>
      <c r="I398" s="295"/>
      <c r="J398" s="295"/>
      <c r="K398" s="295"/>
      <c r="L398" s="295"/>
      <c r="M398" s="295"/>
    </row>
    <row r="399" spans="1:13" s="282" customFormat="1" ht="17.25">
      <c r="A399" s="283" t="s">
        <v>668</v>
      </c>
      <c r="B399" s="296"/>
      <c r="C399" s="296"/>
      <c r="D399" s="296"/>
      <c r="E399" s="296"/>
      <c r="F399" s="296"/>
      <c r="G399" s="296"/>
      <c r="H399" s="296"/>
      <c r="I399" s="296"/>
      <c r="J399" s="296"/>
      <c r="K399" s="296"/>
      <c r="L399" s="296"/>
      <c r="M399" s="296"/>
    </row>
    <row r="400" spans="1:13" s="282" customFormat="1" ht="17.25">
      <c r="A400" s="283"/>
      <c r="B400" s="295"/>
      <c r="C400" s="295"/>
      <c r="D400" s="295"/>
      <c r="E400" s="295"/>
      <c r="F400" s="295"/>
      <c r="G400" s="295"/>
      <c r="H400" s="295"/>
      <c r="I400" s="295"/>
      <c r="J400" s="295"/>
      <c r="K400" s="295"/>
      <c r="L400" s="295"/>
      <c r="M400" s="295"/>
    </row>
    <row r="401" spans="1:13" s="282" customFormat="1" ht="17.25">
      <c r="A401" s="283" t="s">
        <v>669</v>
      </c>
      <c r="B401" s="284"/>
      <c r="C401" s="284"/>
      <c r="D401" s="284"/>
      <c r="E401" s="284"/>
      <c r="F401" s="284"/>
      <c r="G401" s="284"/>
      <c r="H401" s="284"/>
      <c r="I401" s="284"/>
      <c r="J401" s="284"/>
      <c r="K401" s="284"/>
      <c r="L401" s="284"/>
      <c r="M401" s="284"/>
    </row>
    <row r="402" spans="1:13" ht="17.25">
      <c r="A402" s="283"/>
      <c r="B402" s="288"/>
      <c r="C402" s="288"/>
      <c r="D402" s="288"/>
      <c r="E402" s="288"/>
      <c r="F402" s="288"/>
      <c r="G402" s="288"/>
      <c r="H402" s="288"/>
      <c r="I402" s="288"/>
      <c r="J402" s="288"/>
      <c r="K402" s="288"/>
      <c r="L402" s="288"/>
      <c r="M402" s="288"/>
    </row>
    <row r="403" spans="1:13" ht="34.5">
      <c r="A403" s="283" t="s">
        <v>670</v>
      </c>
      <c r="B403" s="294"/>
      <c r="C403" s="294"/>
      <c r="D403" s="294"/>
      <c r="E403" s="294"/>
      <c r="F403" s="294"/>
      <c r="G403" s="294"/>
      <c r="H403" s="294"/>
      <c r="I403" s="294"/>
      <c r="J403" s="294"/>
      <c r="K403" s="294"/>
      <c r="L403" s="294"/>
      <c r="M403" s="294"/>
    </row>
    <row r="404" spans="1:13" ht="34.5">
      <c r="A404" s="283" t="s">
        <v>670</v>
      </c>
      <c r="B404" s="294"/>
      <c r="C404" s="294"/>
      <c r="D404" s="294"/>
      <c r="E404" s="294"/>
      <c r="F404" s="294"/>
      <c r="G404" s="294"/>
      <c r="H404" s="294"/>
      <c r="I404" s="294"/>
      <c r="J404" s="294"/>
      <c r="K404" s="294"/>
      <c r="L404" s="294"/>
      <c r="M404" s="294"/>
    </row>
    <row r="405" spans="1:13" ht="16.5">
      <c r="A405" s="297"/>
      <c r="B405" s="288"/>
      <c r="C405" s="288"/>
      <c r="D405" s="288"/>
      <c r="E405" s="288"/>
      <c r="F405" s="288"/>
      <c r="G405" s="288"/>
      <c r="H405" s="288"/>
      <c r="I405" s="288"/>
      <c r="J405" s="288"/>
      <c r="K405" s="288"/>
      <c r="L405" s="288"/>
      <c r="M405" s="288"/>
    </row>
    <row r="406" spans="1:13" ht="16.5">
      <c r="A406" s="371"/>
      <c r="B406" s="372"/>
      <c r="C406" s="372"/>
      <c r="D406" s="372"/>
      <c r="E406" s="372"/>
      <c r="F406" s="372"/>
      <c r="G406" s="372"/>
      <c r="H406" s="372"/>
      <c r="I406" s="372"/>
      <c r="J406" s="372"/>
      <c r="K406" s="372"/>
      <c r="L406" s="372"/>
      <c r="M406" s="372"/>
    </row>
    <row r="407" spans="1:13" ht="18.75">
      <c r="A407" s="648" t="s">
        <v>744</v>
      </c>
      <c r="B407" s="649"/>
      <c r="C407" s="649"/>
      <c r="D407" s="649"/>
      <c r="E407" s="649"/>
      <c r="F407" s="649"/>
      <c r="G407" s="649"/>
      <c r="H407" s="649"/>
      <c r="I407" s="649"/>
      <c r="J407" s="649"/>
      <c r="K407" s="649"/>
      <c r="L407" s="649"/>
      <c r="M407" s="650"/>
    </row>
    <row r="408" spans="1:13" ht="15.75">
      <c r="A408" s="185"/>
      <c r="B408" s="652" t="s">
        <v>745</v>
      </c>
      <c r="C408" s="653"/>
      <c r="D408" s="654"/>
      <c r="E408" s="652" t="s">
        <v>746</v>
      </c>
      <c r="F408" s="653"/>
      <c r="G408" s="654"/>
      <c r="H408" s="652" t="s">
        <v>747</v>
      </c>
      <c r="I408" s="653"/>
      <c r="J408" s="654"/>
      <c r="K408" s="652" t="s">
        <v>748</v>
      </c>
      <c r="L408" s="653"/>
      <c r="M408" s="654"/>
    </row>
    <row r="409" spans="1:13">
      <c r="A409" s="161"/>
      <c r="B409" s="161" t="s">
        <v>655</v>
      </c>
      <c r="C409" s="161" t="s">
        <v>803</v>
      </c>
      <c r="D409" s="161" t="s">
        <v>804</v>
      </c>
      <c r="E409" s="161" t="s">
        <v>655</v>
      </c>
      <c r="F409" s="161" t="s">
        <v>803</v>
      </c>
      <c r="G409" s="161" t="s">
        <v>804</v>
      </c>
      <c r="H409" s="161" t="s">
        <v>655</v>
      </c>
      <c r="I409" s="161" t="s">
        <v>803</v>
      </c>
      <c r="J409" s="161" t="s">
        <v>804</v>
      </c>
      <c r="K409" s="161" t="s">
        <v>655</v>
      </c>
      <c r="L409" s="161" t="s">
        <v>803</v>
      </c>
      <c r="M409" s="161" t="s">
        <v>804</v>
      </c>
    </row>
    <row r="410" spans="1:13" ht="15.75">
      <c r="A410" s="162" t="s">
        <v>656</v>
      </c>
      <c r="B410" s="163"/>
      <c r="C410" s="163"/>
      <c r="D410" s="163"/>
      <c r="E410" s="163"/>
      <c r="F410" s="163"/>
      <c r="G410" s="163"/>
      <c r="H410" s="163"/>
      <c r="I410" s="163"/>
      <c r="J410" s="163"/>
      <c r="K410" s="163"/>
      <c r="L410" s="163"/>
      <c r="M410" s="163"/>
    </row>
    <row r="411" spans="1:13" ht="30">
      <c r="A411" s="161" t="s">
        <v>657</v>
      </c>
      <c r="B411" s="161"/>
      <c r="C411" s="161"/>
      <c r="D411" s="161"/>
      <c r="E411" s="161"/>
      <c r="F411" s="161"/>
      <c r="G411" s="161"/>
      <c r="H411" s="161"/>
      <c r="I411" s="161"/>
      <c r="J411" s="161"/>
      <c r="K411" s="161"/>
      <c r="L411" s="161"/>
      <c r="M411" s="161"/>
    </row>
    <row r="412" spans="1:13" ht="17.25">
      <c r="A412" s="283" t="s">
        <v>658</v>
      </c>
      <c r="B412" s="284"/>
      <c r="C412" s="284"/>
      <c r="D412" s="284"/>
      <c r="E412" s="284"/>
      <c r="F412" s="284"/>
      <c r="G412" s="284"/>
      <c r="H412" s="284"/>
      <c r="I412" s="284"/>
      <c r="J412" s="284"/>
      <c r="K412" s="284"/>
      <c r="L412" s="284"/>
      <c r="M412" s="284"/>
    </row>
    <row r="413" spans="1:13" ht="17.25">
      <c r="A413" s="283"/>
      <c r="B413" s="285"/>
      <c r="C413" s="285"/>
      <c r="D413" s="285"/>
      <c r="E413" s="285"/>
      <c r="F413" s="285"/>
      <c r="G413" s="285"/>
      <c r="H413" s="285"/>
      <c r="I413" s="285"/>
      <c r="J413" s="285"/>
      <c r="K413" s="285"/>
      <c r="L413" s="285"/>
      <c r="M413" s="285"/>
    </row>
    <row r="414" spans="1:13" ht="34.5">
      <c r="A414" s="283" t="s">
        <v>659</v>
      </c>
      <c r="B414" s="284"/>
      <c r="C414" s="284"/>
      <c r="D414" s="284"/>
      <c r="E414" s="284"/>
      <c r="F414" s="284"/>
      <c r="G414" s="284"/>
      <c r="H414" s="284"/>
      <c r="I414" s="284"/>
      <c r="J414" s="284"/>
      <c r="K414" s="284"/>
      <c r="L414" s="284"/>
      <c r="M414" s="284"/>
    </row>
    <row r="415" spans="1:13" ht="17.25">
      <c r="A415" s="283"/>
      <c r="B415" s="285"/>
      <c r="C415" s="285"/>
      <c r="D415" s="285"/>
      <c r="E415" s="285"/>
      <c r="F415" s="285"/>
      <c r="G415" s="285"/>
      <c r="H415" s="285"/>
      <c r="I415" s="285"/>
      <c r="J415" s="285"/>
      <c r="K415" s="285"/>
      <c r="L415" s="285"/>
      <c r="M415" s="285"/>
    </row>
    <row r="416" spans="1:13" ht="17.25">
      <c r="A416" s="283" t="s">
        <v>660</v>
      </c>
      <c r="B416" s="284"/>
      <c r="C416" s="284"/>
      <c r="D416" s="284"/>
      <c r="E416" s="284"/>
      <c r="F416" s="284"/>
      <c r="G416" s="284"/>
      <c r="H416" s="284"/>
      <c r="I416" s="284"/>
      <c r="J416" s="284"/>
      <c r="K416" s="284"/>
      <c r="L416" s="284"/>
      <c r="M416" s="284"/>
    </row>
    <row r="417" spans="1:13" ht="17.25">
      <c r="A417" s="283"/>
      <c r="B417" s="286"/>
      <c r="C417" s="286"/>
      <c r="D417" s="286"/>
      <c r="E417" s="286"/>
      <c r="F417" s="286"/>
      <c r="G417" s="286"/>
      <c r="H417" s="286"/>
      <c r="I417" s="286"/>
      <c r="J417" s="286"/>
      <c r="K417" s="286"/>
      <c r="L417" s="286"/>
      <c r="M417" s="286"/>
    </row>
    <row r="418" spans="1:13" ht="33.75" customHeight="1">
      <c r="A418" s="283" t="s">
        <v>661</v>
      </c>
      <c r="B418" s="284"/>
      <c r="C418" s="284"/>
      <c r="D418" s="284"/>
      <c r="E418" s="284"/>
      <c r="F418" s="284"/>
      <c r="G418" s="284"/>
      <c r="H418" s="284"/>
      <c r="I418" s="284"/>
      <c r="J418" s="284"/>
      <c r="K418" s="284"/>
      <c r="L418" s="284"/>
      <c r="M418" s="284"/>
    </row>
    <row r="419" spans="1:13" ht="16.5">
      <c r="A419" s="350"/>
      <c r="B419" s="288"/>
      <c r="C419" s="288"/>
      <c r="D419" s="288"/>
      <c r="E419" s="288"/>
      <c r="F419" s="288"/>
      <c r="G419" s="285"/>
      <c r="H419" s="288"/>
      <c r="I419" s="288"/>
      <c r="J419" s="288"/>
      <c r="K419" s="288"/>
      <c r="L419" s="288"/>
      <c r="M419" s="285"/>
    </row>
    <row r="420" spans="1:13" ht="17.25">
      <c r="A420" s="283" t="s">
        <v>662</v>
      </c>
      <c r="B420" s="284"/>
      <c r="C420" s="284"/>
      <c r="D420" s="284"/>
      <c r="E420" s="284"/>
      <c r="F420" s="284"/>
      <c r="G420" s="284"/>
      <c r="H420" s="284"/>
      <c r="I420" s="284"/>
      <c r="J420" s="284"/>
      <c r="K420" s="284"/>
      <c r="L420" s="284"/>
      <c r="M420" s="284"/>
    </row>
    <row r="421" spans="1:13" ht="17.25">
      <c r="A421" s="283"/>
      <c r="B421" s="286"/>
      <c r="C421" s="286"/>
      <c r="D421" s="286"/>
      <c r="E421" s="286"/>
      <c r="F421" s="286"/>
      <c r="G421" s="286"/>
      <c r="H421" s="286"/>
      <c r="I421" s="286"/>
      <c r="J421" s="286"/>
      <c r="K421" s="286"/>
      <c r="L421" s="286"/>
      <c r="M421" s="286"/>
    </row>
    <row r="422" spans="1:13" ht="17.25">
      <c r="A422" s="283" t="s">
        <v>663</v>
      </c>
      <c r="B422" s="284"/>
      <c r="C422" s="284"/>
      <c r="D422" s="284"/>
      <c r="E422" s="284"/>
      <c r="F422" s="284"/>
      <c r="G422" s="284"/>
      <c r="H422" s="284"/>
      <c r="I422" s="284"/>
      <c r="J422" s="284"/>
      <c r="K422" s="284"/>
      <c r="L422" s="284"/>
      <c r="M422" s="284"/>
    </row>
    <row r="423" spans="1:13" ht="17.25">
      <c r="A423" s="289"/>
      <c r="B423" s="288"/>
      <c r="C423" s="288"/>
      <c r="D423" s="288"/>
      <c r="E423" s="288"/>
      <c r="F423" s="288"/>
      <c r="G423" s="288"/>
      <c r="H423" s="288"/>
      <c r="I423" s="288"/>
      <c r="J423" s="288"/>
      <c r="K423" s="288"/>
      <c r="L423" s="288"/>
      <c r="M423" s="288"/>
    </row>
    <row r="424" spans="1:13" ht="16.5">
      <c r="A424" s="290" t="s">
        <v>664</v>
      </c>
      <c r="B424" s="291"/>
      <c r="C424" s="292"/>
      <c r="D424" s="292"/>
      <c r="E424" s="292"/>
      <c r="F424" s="292"/>
      <c r="G424" s="292"/>
      <c r="H424" s="291"/>
      <c r="I424" s="292"/>
      <c r="J424" s="292"/>
      <c r="K424" s="292"/>
      <c r="L424" s="292"/>
      <c r="M424" s="292"/>
    </row>
    <row r="425" spans="1:13" ht="34.5">
      <c r="A425" s="283" t="s">
        <v>665</v>
      </c>
      <c r="B425" s="284"/>
      <c r="C425" s="284"/>
      <c r="D425" s="284"/>
      <c r="E425" s="284"/>
      <c r="F425" s="284"/>
      <c r="G425" s="284"/>
      <c r="H425" s="284"/>
      <c r="I425" s="284"/>
      <c r="J425" s="284"/>
      <c r="K425" s="284"/>
      <c r="L425" s="284"/>
      <c r="M425" s="284"/>
    </row>
    <row r="426" spans="1:13" ht="17.25">
      <c r="A426" s="283"/>
      <c r="B426" s="288"/>
      <c r="C426" s="288"/>
      <c r="D426" s="288"/>
      <c r="E426" s="288"/>
      <c r="F426" s="288"/>
      <c r="G426" s="288"/>
      <c r="H426" s="288"/>
      <c r="I426" s="288"/>
      <c r="J426" s="288"/>
      <c r="K426" s="288"/>
      <c r="L426" s="288"/>
      <c r="M426" s="288"/>
    </row>
    <row r="427" spans="1:13" ht="17.25">
      <c r="A427" s="283" t="s">
        <v>666</v>
      </c>
      <c r="B427" s="293"/>
      <c r="C427" s="293"/>
      <c r="D427" s="293"/>
      <c r="E427" s="293"/>
      <c r="F427" s="293"/>
      <c r="G427" s="293"/>
      <c r="H427" s="293"/>
      <c r="I427" s="293"/>
      <c r="J427" s="293"/>
      <c r="K427" s="293"/>
      <c r="L427" s="293"/>
      <c r="M427" s="293"/>
    </row>
    <row r="428" spans="1:13" ht="17.25">
      <c r="A428" s="283"/>
      <c r="B428" s="288"/>
      <c r="C428" s="288"/>
      <c r="D428" s="288"/>
      <c r="E428" s="288"/>
      <c r="F428" s="288"/>
      <c r="G428" s="288"/>
      <c r="H428" s="288"/>
      <c r="I428" s="288"/>
      <c r="J428" s="288"/>
      <c r="K428" s="288"/>
      <c r="L428" s="288"/>
      <c r="M428" s="288"/>
    </row>
    <row r="429" spans="1:13" ht="17.25">
      <c r="A429" s="283" t="s">
        <v>667</v>
      </c>
      <c r="B429" s="294"/>
      <c r="C429" s="294"/>
      <c r="D429" s="294"/>
      <c r="E429" s="294"/>
      <c r="F429" s="294"/>
      <c r="G429" s="294"/>
      <c r="H429" s="294"/>
      <c r="I429" s="294"/>
      <c r="J429" s="294"/>
      <c r="K429" s="294"/>
      <c r="L429" s="294"/>
      <c r="M429" s="294"/>
    </row>
    <row r="430" spans="1:13" ht="17.25">
      <c r="A430" s="283"/>
      <c r="B430" s="295"/>
      <c r="C430" s="295"/>
      <c r="D430" s="295"/>
      <c r="E430" s="295"/>
      <c r="F430" s="295"/>
      <c r="G430" s="295"/>
      <c r="H430" s="295"/>
      <c r="I430" s="295"/>
      <c r="J430" s="295"/>
      <c r="K430" s="295"/>
      <c r="L430" s="295"/>
      <c r="M430" s="295"/>
    </row>
    <row r="431" spans="1:13" s="282" customFormat="1" ht="17.25">
      <c r="A431" s="283" t="s">
        <v>668</v>
      </c>
      <c r="B431" s="296"/>
      <c r="C431" s="296"/>
      <c r="D431" s="296"/>
      <c r="E431" s="296"/>
      <c r="F431" s="296"/>
      <c r="G431" s="296"/>
      <c r="H431" s="296"/>
      <c r="I431" s="296"/>
      <c r="J431" s="296"/>
      <c r="K431" s="296"/>
      <c r="L431" s="296"/>
      <c r="M431" s="296"/>
    </row>
    <row r="432" spans="1:13" s="282" customFormat="1" ht="17.25">
      <c r="A432" s="283"/>
      <c r="B432" s="295"/>
      <c r="C432" s="295"/>
      <c r="D432" s="295"/>
      <c r="E432" s="295"/>
      <c r="F432" s="295"/>
      <c r="G432" s="295"/>
      <c r="H432" s="295"/>
      <c r="I432" s="295"/>
      <c r="J432" s="295"/>
      <c r="K432" s="295"/>
      <c r="L432" s="295"/>
      <c r="M432" s="295"/>
    </row>
    <row r="433" spans="1:13" s="282" customFormat="1" ht="17.25">
      <c r="A433" s="283" t="s">
        <v>669</v>
      </c>
      <c r="B433" s="284"/>
      <c r="C433" s="284"/>
      <c r="D433" s="284"/>
      <c r="E433" s="284"/>
      <c r="F433" s="284"/>
      <c r="G433" s="284"/>
      <c r="H433" s="284"/>
      <c r="I433" s="284"/>
      <c r="J433" s="284"/>
      <c r="K433" s="284"/>
      <c r="L433" s="284"/>
      <c r="M433" s="284"/>
    </row>
    <row r="434" spans="1:13" s="282" customFormat="1" ht="17.25">
      <c r="A434" s="283"/>
      <c r="B434" s="288"/>
      <c r="C434" s="288"/>
      <c r="D434" s="288"/>
      <c r="E434" s="288"/>
      <c r="F434" s="288"/>
      <c r="G434" s="288"/>
      <c r="H434" s="288"/>
      <c r="I434" s="288"/>
      <c r="J434" s="288"/>
      <c r="K434" s="288"/>
      <c r="L434" s="288"/>
      <c r="M434" s="288"/>
    </row>
    <row r="435" spans="1:13" s="282" customFormat="1" ht="34.5">
      <c r="A435" s="283" t="s">
        <v>670</v>
      </c>
      <c r="B435" s="294"/>
      <c r="C435" s="294"/>
      <c r="D435" s="294"/>
      <c r="E435" s="294"/>
      <c r="F435" s="294"/>
      <c r="G435" s="294"/>
      <c r="H435" s="294"/>
      <c r="I435" s="294"/>
      <c r="J435" s="294"/>
      <c r="K435" s="294"/>
      <c r="L435" s="294"/>
      <c r="M435" s="294"/>
    </row>
    <row r="436" spans="1:13" ht="16.5">
      <c r="A436" s="297"/>
      <c r="B436" s="288"/>
      <c r="C436" s="288"/>
      <c r="D436" s="288"/>
      <c r="E436" s="288"/>
      <c r="F436" s="288"/>
      <c r="G436" s="288"/>
      <c r="H436" s="288"/>
      <c r="I436" s="288"/>
      <c r="J436" s="288"/>
      <c r="K436" s="288"/>
      <c r="L436" s="288"/>
      <c r="M436" s="288"/>
    </row>
    <row r="437" spans="1:13" ht="16.5">
      <c r="A437" s="178"/>
      <c r="B437" s="169"/>
      <c r="C437" s="169"/>
      <c r="D437" s="169"/>
      <c r="E437" s="169"/>
      <c r="F437" s="169"/>
      <c r="G437" s="169"/>
      <c r="H437" s="169"/>
      <c r="I437" s="169"/>
      <c r="J437" s="169"/>
      <c r="K437" s="169"/>
      <c r="L437" s="169"/>
      <c r="M437" s="169"/>
    </row>
    <row r="439" spans="1:13" ht="15.75" thickBot="1"/>
    <row r="440" spans="1:13" ht="18.75">
      <c r="A440" s="673" t="s">
        <v>677</v>
      </c>
      <c r="B440" s="674"/>
      <c r="C440" s="674"/>
      <c r="D440" s="675"/>
    </row>
    <row r="441" spans="1:13">
      <c r="A441" s="187"/>
      <c r="B441" s="161" t="s">
        <v>655</v>
      </c>
      <c r="C441" s="161" t="s">
        <v>803</v>
      </c>
      <c r="D441" s="161" t="s">
        <v>804</v>
      </c>
    </row>
    <row r="442" spans="1:13" ht="15.75">
      <c r="A442" s="226" t="s">
        <v>656</v>
      </c>
      <c r="B442" s="163"/>
      <c r="C442" s="163"/>
      <c r="D442" s="204"/>
    </row>
    <row r="443" spans="1:13" ht="30">
      <c r="A443" s="187" t="s">
        <v>657</v>
      </c>
      <c r="B443" s="161"/>
      <c r="C443" s="161"/>
      <c r="D443" s="188"/>
    </row>
    <row r="444" spans="1:13" ht="17.25">
      <c r="A444" s="227" t="s">
        <v>658</v>
      </c>
      <c r="B444" s="165"/>
      <c r="C444" s="165"/>
      <c r="D444" s="193"/>
    </row>
    <row r="445" spans="1:13" ht="17.25">
      <c r="A445" s="227"/>
      <c r="B445" s="166"/>
      <c r="C445" s="166"/>
      <c r="D445" s="195"/>
    </row>
    <row r="446" spans="1:13" ht="34.5">
      <c r="A446" s="227" t="s">
        <v>659</v>
      </c>
      <c r="B446" s="165"/>
      <c r="C446" s="165"/>
      <c r="D446" s="193"/>
    </row>
    <row r="447" spans="1:13" ht="17.25">
      <c r="A447" s="227"/>
      <c r="B447" s="166"/>
      <c r="C447" s="166"/>
      <c r="D447" s="195"/>
    </row>
    <row r="448" spans="1:13" ht="17.25">
      <c r="A448" s="227" t="s">
        <v>660</v>
      </c>
      <c r="B448" s="165"/>
      <c r="C448" s="165"/>
      <c r="D448" s="193"/>
    </row>
    <row r="449" spans="1:4" ht="17.25">
      <c r="A449" s="227"/>
      <c r="B449" s="167"/>
      <c r="C449" s="167"/>
      <c r="D449" s="197"/>
    </row>
    <row r="450" spans="1:4" ht="17.25">
      <c r="A450" s="227" t="s">
        <v>661</v>
      </c>
      <c r="B450" s="165"/>
      <c r="C450" s="165"/>
      <c r="D450" s="193"/>
    </row>
    <row r="451" spans="1:4" ht="16.5">
      <c r="A451" s="228"/>
      <c r="B451" s="169"/>
      <c r="C451" s="169"/>
      <c r="D451" s="200"/>
    </row>
    <row r="452" spans="1:4" ht="17.25">
      <c r="A452" s="227" t="s">
        <v>662</v>
      </c>
      <c r="B452" s="165"/>
      <c r="C452" s="165"/>
      <c r="D452" s="193"/>
    </row>
    <row r="453" spans="1:4" ht="17.25">
      <c r="A453" s="227"/>
      <c r="B453" s="167"/>
      <c r="C453" s="167"/>
      <c r="D453" s="197"/>
    </row>
    <row r="454" spans="1:4" ht="29.25" customHeight="1">
      <c r="A454" s="227" t="s">
        <v>663</v>
      </c>
      <c r="B454" s="165"/>
      <c r="C454" s="165"/>
      <c r="D454" s="193"/>
    </row>
    <row r="455" spans="1:4" ht="17.25">
      <c r="A455" s="229"/>
      <c r="B455" s="169"/>
      <c r="C455" s="169"/>
      <c r="D455" s="200"/>
    </row>
    <row r="456" spans="1:4" ht="16.5">
      <c r="A456" s="230" t="s">
        <v>664</v>
      </c>
      <c r="B456" s="172"/>
      <c r="C456" s="173"/>
      <c r="D456" s="212"/>
    </row>
    <row r="457" spans="1:4" ht="34.5">
      <c r="A457" s="227" t="s">
        <v>665</v>
      </c>
      <c r="B457" s="165"/>
      <c r="C457" s="165"/>
      <c r="D457" s="193"/>
    </row>
    <row r="458" spans="1:4" ht="17.25">
      <c r="A458" s="227"/>
      <c r="B458" s="169"/>
      <c r="C458" s="169"/>
      <c r="D458" s="200"/>
    </row>
    <row r="459" spans="1:4" ht="17.25">
      <c r="A459" s="227" t="s">
        <v>666</v>
      </c>
      <c r="B459" s="174"/>
      <c r="C459" s="174"/>
      <c r="D459" s="213"/>
    </row>
    <row r="460" spans="1:4" ht="17.25">
      <c r="A460" s="227"/>
      <c r="B460" s="169"/>
      <c r="C460" s="169"/>
      <c r="D460" s="200"/>
    </row>
    <row r="461" spans="1:4" ht="17.25">
      <c r="A461" s="227" t="s">
        <v>667</v>
      </c>
      <c r="B461" s="175"/>
      <c r="C461" s="175"/>
      <c r="D461" s="215"/>
    </row>
    <row r="462" spans="1:4" ht="17.25">
      <c r="A462" s="227"/>
      <c r="B462" s="176"/>
      <c r="C462" s="176"/>
      <c r="D462" s="217"/>
    </row>
    <row r="463" spans="1:4" ht="17.25">
      <c r="A463" s="227" t="s">
        <v>668</v>
      </c>
      <c r="B463" s="177"/>
      <c r="C463" s="177"/>
      <c r="D463" s="219"/>
    </row>
    <row r="464" spans="1:4" ht="17.25">
      <c r="A464" s="227"/>
      <c r="B464" s="176"/>
      <c r="C464" s="176"/>
      <c r="D464" s="217"/>
    </row>
    <row r="465" spans="1:13" ht="17.25">
      <c r="A465" s="227" t="s">
        <v>669</v>
      </c>
      <c r="B465" s="165"/>
      <c r="C465" s="165"/>
      <c r="D465" s="193"/>
    </row>
    <row r="466" spans="1:13" ht="17.25">
      <c r="A466" s="227"/>
      <c r="B466" s="169"/>
      <c r="C466" s="169"/>
      <c r="D466" s="200"/>
    </row>
    <row r="467" spans="1:13" s="282" customFormat="1" ht="34.5">
      <c r="A467" s="227" t="s">
        <v>670</v>
      </c>
      <c r="B467" s="175"/>
      <c r="C467" s="175"/>
      <c r="D467" s="215"/>
      <c r="E467"/>
      <c r="F467"/>
      <c r="G467"/>
      <c r="H467"/>
      <c r="I467"/>
      <c r="J467"/>
      <c r="K467"/>
      <c r="L467"/>
      <c r="M467"/>
    </row>
    <row r="468" spans="1:13" s="282" customFormat="1" ht="16.5">
      <c r="A468" s="231"/>
      <c r="B468" s="169"/>
      <c r="C468" s="169"/>
      <c r="D468" s="200"/>
      <c r="E468"/>
      <c r="F468"/>
      <c r="G468"/>
      <c r="H468"/>
      <c r="I468"/>
      <c r="J468"/>
      <c r="K468"/>
      <c r="L468"/>
      <c r="M468"/>
    </row>
    <row r="469" spans="1:13" s="282" customFormat="1" ht="15.75" thickBot="1">
      <c r="A469" s="232"/>
      <c r="B469" s="233"/>
      <c r="C469" s="233"/>
      <c r="D469" s="234"/>
      <c r="E469"/>
      <c r="F469"/>
      <c r="G469"/>
      <c r="H469"/>
      <c r="I469"/>
      <c r="J469"/>
      <c r="K469"/>
      <c r="L469"/>
      <c r="M469"/>
    </row>
    <row r="470" spans="1:13" s="282" customFormat="1">
      <c r="A470"/>
      <c r="B470"/>
      <c r="C470"/>
      <c r="D470"/>
      <c r="E470"/>
      <c r="F470"/>
      <c r="G470"/>
      <c r="H470"/>
      <c r="I470"/>
      <c r="J470"/>
      <c r="K470"/>
      <c r="L470"/>
      <c r="M470"/>
    </row>
    <row r="471" spans="1:13" s="282" customFormat="1">
      <c r="A471"/>
      <c r="B471"/>
      <c r="C471"/>
      <c r="D471"/>
      <c r="E471"/>
      <c r="F471"/>
      <c r="G471"/>
      <c r="H471"/>
      <c r="I471"/>
      <c r="J471"/>
      <c r="K471"/>
      <c r="L471"/>
      <c r="M471"/>
    </row>
    <row r="472" spans="1:13" s="282" customFormat="1">
      <c r="A472"/>
      <c r="B472"/>
      <c r="C472"/>
      <c r="D472"/>
      <c r="E472"/>
      <c r="F472"/>
      <c r="G472"/>
      <c r="H472"/>
      <c r="I472"/>
      <c r="J472"/>
      <c r="K472"/>
      <c r="L472"/>
      <c r="M472"/>
    </row>
    <row r="473" spans="1:13" s="282" customFormat="1">
      <c r="A473"/>
      <c r="B473"/>
      <c r="C473"/>
      <c r="D473"/>
      <c r="E473"/>
      <c r="F473"/>
      <c r="G473"/>
      <c r="H473"/>
      <c r="I473"/>
      <c r="J473"/>
      <c r="K473"/>
      <c r="L473"/>
      <c r="M473"/>
    </row>
    <row r="474" spans="1:13" s="282" customFormat="1">
      <c r="A474"/>
      <c r="B474"/>
      <c r="C474"/>
      <c r="D474"/>
      <c r="E474"/>
      <c r="F474"/>
      <c r="G474"/>
      <c r="H474"/>
      <c r="I474"/>
      <c r="J474"/>
      <c r="K474"/>
      <c r="L474"/>
      <c r="M474"/>
    </row>
    <row r="475" spans="1:13" s="282" customFormat="1">
      <c r="A475"/>
      <c r="B475"/>
      <c r="C475"/>
      <c r="D475"/>
      <c r="E475"/>
      <c r="F475"/>
      <c r="G475"/>
      <c r="H475"/>
      <c r="I475"/>
      <c r="J475"/>
      <c r="K475"/>
      <c r="L475"/>
      <c r="M475"/>
    </row>
    <row r="476" spans="1:13" s="282" customFormat="1">
      <c r="A476"/>
      <c r="B476"/>
      <c r="C476"/>
      <c r="D476"/>
      <c r="E476"/>
      <c r="F476"/>
      <c r="G476"/>
      <c r="H476"/>
      <c r="I476"/>
      <c r="J476"/>
      <c r="K476"/>
      <c r="L476"/>
      <c r="M476"/>
    </row>
    <row r="477" spans="1:13" s="282" customFormat="1">
      <c r="A477"/>
      <c r="B477"/>
      <c r="C477"/>
      <c r="D477"/>
      <c r="E477"/>
      <c r="F477"/>
      <c r="G477"/>
      <c r="H477"/>
      <c r="I477"/>
      <c r="J477"/>
      <c r="K477"/>
      <c r="L477"/>
      <c r="M477"/>
    </row>
    <row r="478" spans="1:13" s="282" customFormat="1">
      <c r="A478"/>
      <c r="B478"/>
      <c r="C478"/>
      <c r="D478"/>
      <c r="E478"/>
      <c r="F478"/>
      <c r="G478"/>
      <c r="H478"/>
      <c r="I478"/>
      <c r="J478"/>
      <c r="K478"/>
      <c r="L478"/>
      <c r="M478"/>
    </row>
    <row r="479" spans="1:13" s="282" customFormat="1">
      <c r="A479"/>
      <c r="B479"/>
      <c r="C479"/>
      <c r="D479"/>
      <c r="E479"/>
      <c r="F479"/>
      <c r="G479"/>
      <c r="H479"/>
      <c r="I479"/>
      <c r="J479"/>
      <c r="K479"/>
      <c r="L479"/>
      <c r="M479"/>
    </row>
    <row r="480" spans="1:13" s="282" customFormat="1">
      <c r="A480"/>
      <c r="B480"/>
      <c r="C480"/>
      <c r="D480"/>
      <c r="E480"/>
      <c r="F480"/>
      <c r="G480"/>
      <c r="H480"/>
      <c r="I480"/>
      <c r="J480"/>
      <c r="K480"/>
      <c r="L480"/>
      <c r="M480"/>
    </row>
    <row r="481" spans="1:13" s="282" customFormat="1">
      <c r="A481"/>
      <c r="B481"/>
      <c r="C481"/>
      <c r="D481"/>
      <c r="E481"/>
      <c r="F481"/>
      <c r="G481"/>
      <c r="H481"/>
      <c r="I481"/>
      <c r="J481"/>
      <c r="K481"/>
      <c r="L481"/>
      <c r="M481"/>
    </row>
    <row r="482" spans="1:13" s="282" customFormat="1">
      <c r="A482"/>
      <c r="B482"/>
      <c r="C482"/>
      <c r="D482"/>
      <c r="E482"/>
      <c r="F482"/>
      <c r="G482"/>
      <c r="H482"/>
      <c r="I482"/>
      <c r="J482"/>
      <c r="K482"/>
      <c r="L482"/>
      <c r="M482"/>
    </row>
    <row r="483" spans="1:13" s="282" customFormat="1">
      <c r="A483"/>
      <c r="B483"/>
      <c r="C483"/>
      <c r="D483"/>
      <c r="E483"/>
      <c r="F483"/>
      <c r="G483"/>
      <c r="H483"/>
      <c r="I483"/>
      <c r="J483"/>
      <c r="K483"/>
      <c r="L483"/>
      <c r="M483"/>
    </row>
    <row r="484" spans="1:13" s="282" customFormat="1">
      <c r="A484"/>
      <c r="B484"/>
      <c r="C484"/>
      <c r="D484"/>
      <c r="E484"/>
      <c r="F484"/>
      <c r="G484"/>
      <c r="H484"/>
      <c r="I484"/>
      <c r="J484"/>
      <c r="K484"/>
      <c r="L484"/>
      <c r="M484"/>
    </row>
    <row r="485" spans="1:13" s="282" customFormat="1">
      <c r="A485"/>
      <c r="B485"/>
      <c r="C485"/>
      <c r="D485"/>
      <c r="E485"/>
      <c r="F485"/>
      <c r="G485"/>
      <c r="H485"/>
      <c r="I485"/>
      <c r="J485"/>
      <c r="K485"/>
      <c r="L485"/>
      <c r="M485"/>
    </row>
    <row r="486" spans="1:13" s="282" customFormat="1">
      <c r="A486"/>
      <c r="B486"/>
      <c r="C486"/>
      <c r="D486"/>
      <c r="E486"/>
      <c r="F486"/>
      <c r="G486"/>
      <c r="H486"/>
      <c r="I486"/>
      <c r="J486"/>
      <c r="K486"/>
      <c r="L486"/>
      <c r="M486"/>
    </row>
    <row r="487" spans="1:13" s="282" customFormat="1">
      <c r="A487"/>
      <c r="B487"/>
      <c r="C487"/>
      <c r="D487"/>
      <c r="E487"/>
      <c r="F487"/>
      <c r="G487"/>
      <c r="H487"/>
      <c r="I487"/>
      <c r="J487"/>
      <c r="K487"/>
      <c r="L487"/>
      <c r="M487"/>
    </row>
    <row r="488" spans="1:13" s="282" customFormat="1">
      <c r="A488"/>
      <c r="B488"/>
      <c r="C488"/>
      <c r="D488"/>
      <c r="E488"/>
      <c r="F488"/>
      <c r="G488"/>
      <c r="H488"/>
      <c r="I488"/>
      <c r="J488"/>
      <c r="K488"/>
      <c r="L488"/>
      <c r="M488"/>
    </row>
    <row r="489" spans="1:13" s="282" customFormat="1">
      <c r="A489"/>
      <c r="B489"/>
      <c r="C489"/>
      <c r="D489"/>
      <c r="E489"/>
      <c r="F489"/>
      <c r="G489"/>
      <c r="H489"/>
      <c r="I489"/>
      <c r="J489"/>
      <c r="K489"/>
      <c r="L489"/>
      <c r="M489"/>
    </row>
    <row r="490" spans="1:13" s="282" customFormat="1">
      <c r="A490"/>
      <c r="B490"/>
      <c r="C490"/>
      <c r="D490"/>
      <c r="E490"/>
      <c r="F490"/>
      <c r="G490"/>
      <c r="H490"/>
      <c r="I490"/>
      <c r="J490"/>
      <c r="K490"/>
      <c r="L490"/>
      <c r="M490"/>
    </row>
    <row r="491" spans="1:13" s="282" customFormat="1">
      <c r="A491"/>
      <c r="B491"/>
      <c r="C491"/>
      <c r="D491"/>
      <c r="E491"/>
      <c r="F491"/>
      <c r="G491"/>
      <c r="H491"/>
      <c r="I491"/>
      <c r="J491"/>
      <c r="K491"/>
      <c r="L491"/>
      <c r="M491"/>
    </row>
    <row r="492" spans="1:13" s="282" customFormat="1">
      <c r="A492"/>
      <c r="B492"/>
      <c r="C492"/>
      <c r="D492"/>
      <c r="E492"/>
      <c r="F492"/>
      <c r="G492"/>
      <c r="H492"/>
      <c r="I492"/>
      <c r="J492"/>
      <c r="K492"/>
      <c r="L492"/>
      <c r="M492"/>
    </row>
    <row r="493" spans="1:13" s="282" customFormat="1">
      <c r="A493"/>
      <c r="B493"/>
      <c r="C493"/>
      <c r="D493"/>
      <c r="E493"/>
      <c r="F493"/>
      <c r="G493"/>
      <c r="H493"/>
      <c r="I493"/>
      <c r="J493"/>
      <c r="K493"/>
      <c r="L493"/>
      <c r="M493"/>
    </row>
    <row r="494" spans="1:13" s="282" customFormat="1">
      <c r="A494"/>
      <c r="B494"/>
      <c r="C494"/>
      <c r="D494"/>
      <c r="E494"/>
      <c r="F494"/>
      <c r="G494"/>
      <c r="H494"/>
      <c r="I494"/>
      <c r="J494"/>
      <c r="K494"/>
      <c r="L494"/>
      <c r="M494"/>
    </row>
    <row r="495" spans="1:13" s="282" customFormat="1">
      <c r="A495"/>
      <c r="B495"/>
      <c r="C495"/>
      <c r="D495"/>
      <c r="E495"/>
      <c r="F495"/>
      <c r="G495"/>
      <c r="H495"/>
      <c r="I495"/>
      <c r="J495"/>
      <c r="K495"/>
      <c r="L495"/>
      <c r="M495"/>
    </row>
    <row r="496" spans="1:13" s="282" customFormat="1">
      <c r="A496"/>
      <c r="B496"/>
      <c r="C496"/>
      <c r="D496"/>
      <c r="E496"/>
      <c r="F496"/>
      <c r="G496"/>
      <c r="H496"/>
      <c r="I496"/>
      <c r="J496"/>
      <c r="K496"/>
      <c r="L496"/>
      <c r="M496"/>
    </row>
    <row r="497" spans="1:13" s="282" customFormat="1">
      <c r="A497"/>
      <c r="B497"/>
      <c r="C497"/>
      <c r="D497"/>
      <c r="E497"/>
      <c r="F497"/>
      <c r="G497"/>
      <c r="H497"/>
      <c r="I497"/>
      <c r="J497"/>
      <c r="K497"/>
      <c r="L497"/>
      <c r="M497"/>
    </row>
    <row r="498" spans="1:13" s="282" customFormat="1">
      <c r="A498"/>
      <c r="B498"/>
      <c r="C498"/>
      <c r="D498"/>
      <c r="E498"/>
      <c r="F498"/>
      <c r="G498"/>
      <c r="H498"/>
      <c r="I498"/>
      <c r="J498"/>
      <c r="K498"/>
      <c r="L498"/>
      <c r="M498"/>
    </row>
    <row r="499" spans="1:13" s="282" customFormat="1" ht="17.25" customHeight="1">
      <c r="A499"/>
      <c r="B499"/>
      <c r="C499"/>
      <c r="D499"/>
      <c r="E499"/>
      <c r="F499"/>
      <c r="G499"/>
      <c r="H499"/>
      <c r="I499"/>
      <c r="J499"/>
      <c r="K499"/>
      <c r="L499"/>
      <c r="M499"/>
    </row>
    <row r="500" spans="1:13" s="282" customFormat="1">
      <c r="A500"/>
      <c r="B500"/>
      <c r="C500"/>
      <c r="D500"/>
      <c r="E500"/>
      <c r="F500"/>
      <c r="G500"/>
      <c r="H500"/>
      <c r="I500"/>
      <c r="J500"/>
      <c r="K500"/>
      <c r="L500"/>
      <c r="M500"/>
    </row>
    <row r="502" spans="1:13" s="184" customFormat="1" ht="18.75">
      <c r="A502"/>
      <c r="B502"/>
      <c r="C502"/>
      <c r="D502"/>
      <c r="E502"/>
      <c r="F502"/>
      <c r="G502"/>
      <c r="H502"/>
      <c r="I502"/>
      <c r="J502"/>
      <c r="K502"/>
      <c r="L502"/>
      <c r="M502"/>
    </row>
    <row r="503" spans="1:13" s="182" customFormat="1" ht="33.75" customHeight="1">
      <c r="A503"/>
      <c r="B503"/>
      <c r="C503"/>
      <c r="D503"/>
      <c r="E503"/>
      <c r="F503"/>
      <c r="G503"/>
      <c r="H503"/>
      <c r="I503"/>
      <c r="J503"/>
      <c r="K503"/>
      <c r="L503"/>
      <c r="M503"/>
    </row>
  </sheetData>
  <mergeCells count="73">
    <mergeCell ref="K129:M129"/>
    <mergeCell ref="H129:J129"/>
    <mergeCell ref="E129:G129"/>
    <mergeCell ref="B129:D129"/>
    <mergeCell ref="B160:D160"/>
    <mergeCell ref="E160:G160"/>
    <mergeCell ref="H160:J160"/>
    <mergeCell ref="K160:M160"/>
    <mergeCell ref="A159:M159"/>
    <mergeCell ref="A440:D440"/>
    <mergeCell ref="A407:M407"/>
    <mergeCell ref="B408:D408"/>
    <mergeCell ref="E408:G408"/>
    <mergeCell ref="H408:J408"/>
    <mergeCell ref="K408:M408"/>
    <mergeCell ref="A221:M221"/>
    <mergeCell ref="B222:D222"/>
    <mergeCell ref="E222:G222"/>
    <mergeCell ref="H222:J222"/>
    <mergeCell ref="K222:M222"/>
    <mergeCell ref="A190:M190"/>
    <mergeCell ref="B191:D191"/>
    <mergeCell ref="E191:G191"/>
    <mergeCell ref="H191:J191"/>
    <mergeCell ref="K191:M191"/>
    <mergeCell ref="E66:G66"/>
    <mergeCell ref="H66:J66"/>
    <mergeCell ref="K66:M66"/>
    <mergeCell ref="A96:M96"/>
    <mergeCell ref="K97:M97"/>
    <mergeCell ref="H97:J97"/>
    <mergeCell ref="E97:G97"/>
    <mergeCell ref="B97:D97"/>
    <mergeCell ref="A252:M252"/>
    <mergeCell ref="A1:M1"/>
    <mergeCell ref="A2:M2"/>
    <mergeCell ref="A3:M3"/>
    <mergeCell ref="B4:D4"/>
    <mergeCell ref="E4:G4"/>
    <mergeCell ref="H4:J4"/>
    <mergeCell ref="K4:M4"/>
    <mergeCell ref="A128:M128"/>
    <mergeCell ref="A34:M34"/>
    <mergeCell ref="B35:D35"/>
    <mergeCell ref="E35:G35"/>
    <mergeCell ref="H35:J35"/>
    <mergeCell ref="K35:M35"/>
    <mergeCell ref="A65:M65"/>
    <mergeCell ref="B66:D66"/>
    <mergeCell ref="B376:D376"/>
    <mergeCell ref="E376:G376"/>
    <mergeCell ref="H376:J376"/>
    <mergeCell ref="K376:M376"/>
    <mergeCell ref="A345:M345"/>
    <mergeCell ref="B346:D346"/>
    <mergeCell ref="E346:G346"/>
    <mergeCell ref="H346:J346"/>
    <mergeCell ref="K346:M346"/>
    <mergeCell ref="B253:D253"/>
    <mergeCell ref="E253:G253"/>
    <mergeCell ref="H253:J253"/>
    <mergeCell ref="K253:M253"/>
    <mergeCell ref="A375:M375"/>
    <mergeCell ref="A315:M315"/>
    <mergeCell ref="A283:M283"/>
    <mergeCell ref="B284:D284"/>
    <mergeCell ref="E284:G284"/>
    <mergeCell ref="H284:J284"/>
    <mergeCell ref="K284:M284"/>
    <mergeCell ref="B316:D316"/>
    <mergeCell ref="E316:G316"/>
    <mergeCell ref="H316:J316"/>
    <mergeCell ref="K316:M316"/>
  </mergeCells>
  <pageMargins left="0.7" right="0.7" top="0.75" bottom="0.75" header="0.3" footer="0.3"/>
  <pageSetup scale="70" orientation="portrait" r:id="rId1"/>
  <rowBreaks count="8" manualBreakCount="8">
    <brk id="33" max="16383" man="1"/>
    <brk id="64" max="16383" man="1"/>
    <brk id="112" max="16383" man="1"/>
    <brk id="158" max="16383" man="1"/>
    <brk id="221" max="16383" man="1"/>
    <brk id="252" max="16383" man="1"/>
    <brk id="401" max="16383" man="1"/>
    <brk id="5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M248"/>
  <sheetViews>
    <sheetView workbookViewId="0">
      <selection sqref="A1:M1"/>
    </sheetView>
  </sheetViews>
  <sheetFormatPr defaultRowHeight="15"/>
  <cols>
    <col min="1" max="1" width="17.42578125" customWidth="1"/>
  </cols>
  <sheetData>
    <row r="1" spans="1:13" ht="30.75">
      <c r="A1" s="655" t="s">
        <v>678</v>
      </c>
      <c r="B1" s="656"/>
      <c r="C1" s="656"/>
      <c r="D1" s="656"/>
      <c r="E1" s="656"/>
      <c r="F1" s="656"/>
      <c r="G1" s="656"/>
      <c r="H1" s="656"/>
      <c r="I1" s="656"/>
      <c r="J1" s="656"/>
      <c r="K1" s="656"/>
      <c r="L1" s="656"/>
      <c r="M1" s="656"/>
    </row>
    <row r="2" spans="1:13" ht="66" customHeight="1" thickBot="1">
      <c r="A2" s="657" t="s">
        <v>647</v>
      </c>
      <c r="B2" s="657"/>
      <c r="C2" s="657"/>
      <c r="D2" s="657"/>
      <c r="E2" s="657"/>
      <c r="F2" s="657"/>
      <c r="G2" s="657"/>
      <c r="H2" s="657"/>
      <c r="I2" s="657"/>
      <c r="J2" s="657"/>
      <c r="K2" s="657"/>
      <c r="L2" s="657"/>
      <c r="M2" s="657"/>
    </row>
    <row r="3" spans="1:13" ht="21.75" thickBot="1">
      <c r="A3" s="676" t="s">
        <v>679</v>
      </c>
      <c r="B3" s="677"/>
      <c r="C3" s="677"/>
      <c r="D3" s="677"/>
      <c r="E3" s="677"/>
      <c r="F3" s="677"/>
      <c r="G3" s="677"/>
      <c r="H3" s="677"/>
      <c r="I3" s="677"/>
      <c r="J3" s="677"/>
      <c r="K3" s="677"/>
      <c r="L3" s="677"/>
      <c r="M3" s="678"/>
    </row>
    <row r="4" spans="1:13" ht="15.75">
      <c r="A4" s="314"/>
      <c r="B4" s="679" t="s">
        <v>649</v>
      </c>
      <c r="C4" s="680"/>
      <c r="D4" s="681"/>
      <c r="E4" s="682" t="s">
        <v>650</v>
      </c>
      <c r="F4" s="683"/>
      <c r="G4" s="684"/>
      <c r="H4" s="685" t="s">
        <v>680</v>
      </c>
      <c r="I4" s="686"/>
      <c r="J4" s="687"/>
      <c r="K4" s="682" t="s">
        <v>681</v>
      </c>
      <c r="L4" s="683"/>
      <c r="M4" s="684"/>
    </row>
    <row r="5" spans="1:13" ht="15.75" thickBot="1">
      <c r="A5" s="315"/>
      <c r="B5" s="161" t="s">
        <v>655</v>
      </c>
      <c r="C5" s="161" t="s">
        <v>803</v>
      </c>
      <c r="D5" s="161" t="s">
        <v>804</v>
      </c>
      <c r="E5" s="161" t="s">
        <v>655</v>
      </c>
      <c r="F5" s="161" t="s">
        <v>803</v>
      </c>
      <c r="G5" s="161" t="s">
        <v>804</v>
      </c>
      <c r="H5" s="161" t="s">
        <v>655</v>
      </c>
      <c r="I5" s="161" t="s">
        <v>803</v>
      </c>
      <c r="J5" s="161" t="s">
        <v>804</v>
      </c>
      <c r="K5" s="161" t="s">
        <v>655</v>
      </c>
      <c r="L5" s="161" t="s">
        <v>803</v>
      </c>
      <c r="M5" s="161" t="s">
        <v>804</v>
      </c>
    </row>
    <row r="6" spans="1:13" ht="16.5" thickBot="1">
      <c r="A6" s="316" t="s">
        <v>656</v>
      </c>
      <c r="B6" s="317"/>
      <c r="C6" s="317"/>
      <c r="D6" s="317"/>
      <c r="E6" s="317"/>
      <c r="F6" s="317"/>
      <c r="G6" s="317"/>
      <c r="H6" s="317"/>
      <c r="I6" s="317"/>
      <c r="J6" s="317"/>
      <c r="K6" s="317"/>
      <c r="L6" s="317"/>
      <c r="M6" s="318"/>
    </row>
    <row r="7" spans="1:13" ht="30">
      <c r="A7" s="319" t="s">
        <v>657</v>
      </c>
      <c r="B7" s="319"/>
      <c r="C7" s="319"/>
      <c r="D7" s="319"/>
      <c r="E7" s="319"/>
      <c r="F7" s="319"/>
      <c r="G7" s="319"/>
      <c r="H7" s="319"/>
      <c r="I7" s="319"/>
      <c r="J7" s="319"/>
      <c r="K7" s="319"/>
      <c r="L7" s="319"/>
      <c r="M7" s="319"/>
    </row>
    <row r="8" spans="1:13" ht="34.5">
      <c r="A8" s="283" t="s">
        <v>658</v>
      </c>
      <c r="B8" s="284"/>
      <c r="C8" s="284"/>
      <c r="D8" s="284"/>
      <c r="E8" s="284"/>
      <c r="F8" s="284"/>
      <c r="G8" s="284"/>
      <c r="H8" s="284"/>
      <c r="I8" s="284"/>
      <c r="J8" s="284"/>
      <c r="K8" s="284"/>
      <c r="L8" s="284"/>
      <c r="M8" s="284"/>
    </row>
    <row r="9" spans="1:13" ht="17.25">
      <c r="A9" s="283"/>
      <c r="B9" s="285"/>
      <c r="C9" s="285"/>
      <c r="D9" s="285"/>
      <c r="E9" s="285"/>
      <c r="F9" s="285"/>
      <c r="G9" s="285"/>
      <c r="H9" s="285"/>
      <c r="I9" s="285"/>
      <c r="J9" s="285"/>
      <c r="K9" s="285"/>
      <c r="L9" s="285"/>
      <c r="M9" s="285"/>
    </row>
    <row r="10" spans="1:13" ht="34.5">
      <c r="A10" s="283" t="s">
        <v>659</v>
      </c>
      <c r="B10" s="284"/>
      <c r="C10" s="284"/>
      <c r="D10" s="284"/>
      <c r="E10" s="284"/>
      <c r="F10" s="284"/>
      <c r="G10" s="284"/>
      <c r="H10" s="284"/>
      <c r="I10" s="284"/>
      <c r="J10" s="284"/>
      <c r="K10" s="284"/>
      <c r="L10" s="284"/>
      <c r="M10" s="284"/>
    </row>
    <row r="11" spans="1:13" ht="17.25">
      <c r="A11" s="283"/>
      <c r="B11" s="285"/>
      <c r="C11" s="285"/>
      <c r="D11" s="285"/>
      <c r="E11" s="285"/>
      <c r="F11" s="285"/>
      <c r="G11" s="285"/>
      <c r="H11" s="285"/>
      <c r="I11" s="285"/>
      <c r="J11" s="285"/>
      <c r="K11" s="285"/>
      <c r="L11" s="285"/>
      <c r="M11" s="285"/>
    </row>
    <row r="12" spans="1:13" ht="17.25">
      <c r="A12" s="283" t="s">
        <v>660</v>
      </c>
      <c r="B12" s="284"/>
      <c r="C12" s="284"/>
      <c r="D12" s="284"/>
      <c r="E12" s="284"/>
      <c r="F12" s="284"/>
      <c r="G12" s="284"/>
      <c r="H12" s="284"/>
      <c r="I12" s="284"/>
      <c r="J12" s="284"/>
      <c r="K12" s="284"/>
      <c r="L12" s="284"/>
      <c r="M12" s="284"/>
    </row>
    <row r="13" spans="1:13" ht="17.25">
      <c r="A13" s="283"/>
      <c r="B13" s="286"/>
      <c r="C13" s="286"/>
      <c r="D13" s="286"/>
      <c r="E13" s="286"/>
      <c r="F13" s="286"/>
      <c r="G13" s="286"/>
      <c r="H13" s="286"/>
      <c r="I13" s="286"/>
      <c r="J13" s="286"/>
      <c r="K13" s="286"/>
      <c r="L13" s="286"/>
      <c r="M13" s="286"/>
    </row>
    <row r="14" spans="1:13" ht="17.25">
      <c r="A14" s="283" t="s">
        <v>661</v>
      </c>
      <c r="B14" s="284"/>
      <c r="C14" s="284"/>
      <c r="D14" s="284"/>
      <c r="E14" s="284"/>
      <c r="F14" s="284"/>
      <c r="G14" s="284"/>
      <c r="H14" s="284"/>
      <c r="I14" s="284"/>
      <c r="J14" s="284"/>
      <c r="K14" s="284"/>
      <c r="L14" s="284"/>
      <c r="M14" s="284"/>
    </row>
    <row r="15" spans="1:13" ht="16.5">
      <c r="A15" s="287"/>
      <c r="B15" s="288"/>
      <c r="C15" s="288"/>
      <c r="D15" s="288"/>
      <c r="E15" s="288"/>
      <c r="F15" s="288"/>
      <c r="G15" s="285"/>
      <c r="H15" s="288"/>
      <c r="I15" s="288"/>
      <c r="J15" s="285"/>
      <c r="K15" s="288"/>
      <c r="L15" s="288"/>
      <c r="M15" s="285"/>
    </row>
    <row r="16" spans="1:13" ht="17.25">
      <c r="A16" s="283" t="s">
        <v>662</v>
      </c>
      <c r="B16" s="284"/>
      <c r="C16" s="284"/>
      <c r="D16" s="284"/>
      <c r="E16" s="284"/>
      <c r="F16" s="284"/>
      <c r="G16" s="284"/>
      <c r="H16" s="284"/>
      <c r="I16" s="284"/>
      <c r="J16" s="284"/>
      <c r="K16" s="284"/>
      <c r="L16" s="284"/>
      <c r="M16" s="284"/>
    </row>
    <row r="17" spans="1:13" ht="17.25">
      <c r="A17" s="283"/>
      <c r="B17" s="286"/>
      <c r="C17" s="286"/>
      <c r="D17" s="286"/>
      <c r="E17" s="286"/>
      <c r="F17" s="286"/>
      <c r="G17" s="286"/>
      <c r="H17" s="286"/>
      <c r="I17" s="286"/>
      <c r="J17" s="286"/>
      <c r="K17" s="286"/>
      <c r="L17" s="286"/>
      <c r="M17" s="286"/>
    </row>
    <row r="18" spans="1:13" ht="17.25">
      <c r="A18" s="283" t="s">
        <v>663</v>
      </c>
      <c r="B18" s="284"/>
      <c r="C18" s="284"/>
      <c r="D18" s="284"/>
      <c r="E18" s="284"/>
      <c r="F18" s="284"/>
      <c r="G18" s="284"/>
      <c r="H18" s="284"/>
      <c r="I18" s="284"/>
      <c r="J18" s="284"/>
      <c r="K18" s="284"/>
      <c r="L18" s="284"/>
      <c r="M18" s="284"/>
    </row>
    <row r="19" spans="1:13" ht="17.25">
      <c r="A19" s="289"/>
      <c r="B19" s="288"/>
      <c r="C19" s="288"/>
      <c r="D19" s="288"/>
      <c r="E19" s="288"/>
      <c r="F19" s="288"/>
      <c r="G19" s="288"/>
      <c r="H19" s="288"/>
      <c r="I19" s="288"/>
      <c r="J19" s="288"/>
      <c r="K19" s="288"/>
      <c r="L19" s="288"/>
      <c r="M19" s="288"/>
    </row>
    <row r="20" spans="1:13" ht="16.5">
      <c r="A20" s="290" t="s">
        <v>664</v>
      </c>
      <c r="B20" s="291"/>
      <c r="C20" s="292"/>
      <c r="D20" s="292"/>
      <c r="E20" s="292"/>
      <c r="F20" s="292"/>
      <c r="G20" s="292"/>
      <c r="H20" s="292"/>
      <c r="I20" s="292"/>
      <c r="J20" s="292"/>
      <c r="K20" s="292"/>
      <c r="L20" s="292"/>
      <c r="M20" s="292"/>
    </row>
    <row r="21" spans="1:13" ht="34.5">
      <c r="A21" s="283" t="s">
        <v>665</v>
      </c>
      <c r="B21" s="284"/>
      <c r="C21" s="284"/>
      <c r="D21" s="284"/>
      <c r="E21" s="284"/>
      <c r="F21" s="284"/>
      <c r="G21" s="284"/>
      <c r="H21" s="284"/>
      <c r="I21" s="284"/>
      <c r="J21" s="284"/>
      <c r="K21" s="284"/>
      <c r="L21" s="284"/>
      <c r="M21" s="284"/>
    </row>
    <row r="22" spans="1:13" ht="17.25">
      <c r="A22" s="283"/>
      <c r="B22" s="288"/>
      <c r="C22" s="288"/>
      <c r="D22" s="288"/>
      <c r="E22" s="288"/>
      <c r="F22" s="288"/>
      <c r="G22" s="288"/>
      <c r="H22" s="288"/>
      <c r="I22" s="288"/>
      <c r="J22" s="288"/>
      <c r="K22" s="288"/>
      <c r="L22" s="288"/>
      <c r="M22" s="288"/>
    </row>
    <row r="23" spans="1:13" ht="34.5">
      <c r="A23" s="283" t="s">
        <v>666</v>
      </c>
      <c r="B23" s="293"/>
      <c r="C23" s="293"/>
      <c r="D23" s="293"/>
      <c r="E23" s="293"/>
      <c r="F23" s="293"/>
      <c r="G23" s="293"/>
      <c r="H23" s="293"/>
      <c r="I23" s="293"/>
      <c r="J23" s="293"/>
      <c r="K23" s="293"/>
      <c r="L23" s="293"/>
      <c r="M23" s="293"/>
    </row>
    <row r="24" spans="1:13" ht="17.25">
      <c r="A24" s="283"/>
      <c r="B24" s="288"/>
      <c r="C24" s="288"/>
      <c r="D24" s="288"/>
      <c r="E24" s="288"/>
      <c r="F24" s="288"/>
      <c r="G24" s="288"/>
      <c r="H24" s="288"/>
      <c r="I24" s="288"/>
      <c r="J24" s="288"/>
      <c r="K24" s="288"/>
      <c r="L24" s="288"/>
      <c r="M24" s="288"/>
    </row>
    <row r="25" spans="1:13" ht="17.25">
      <c r="A25" s="283" t="s">
        <v>667</v>
      </c>
      <c r="B25" s="294"/>
      <c r="C25" s="294"/>
      <c r="D25" s="294"/>
      <c r="E25" s="294"/>
      <c r="F25" s="294"/>
      <c r="G25" s="294"/>
      <c r="H25" s="294"/>
      <c r="I25" s="294"/>
      <c r="J25" s="294"/>
      <c r="K25" s="294"/>
      <c r="L25" s="294"/>
      <c r="M25" s="294"/>
    </row>
    <row r="26" spans="1:13" ht="17.25">
      <c r="A26" s="283"/>
      <c r="B26" s="295"/>
      <c r="C26" s="295"/>
      <c r="D26" s="295"/>
      <c r="E26" s="295"/>
      <c r="F26" s="295"/>
      <c r="G26" s="295"/>
      <c r="H26" s="295"/>
      <c r="I26" s="295"/>
      <c r="J26" s="295"/>
      <c r="K26" s="295"/>
      <c r="L26" s="295"/>
      <c r="M26" s="295"/>
    </row>
    <row r="27" spans="1:13" ht="17.25">
      <c r="A27" s="283" t="s">
        <v>668</v>
      </c>
      <c r="B27" s="296"/>
      <c r="C27" s="296"/>
      <c r="D27" s="296"/>
      <c r="E27" s="296"/>
      <c r="F27" s="296"/>
      <c r="G27" s="296"/>
      <c r="H27" s="296"/>
      <c r="I27" s="296"/>
      <c r="J27" s="296"/>
      <c r="K27" s="296"/>
      <c r="L27" s="296"/>
      <c r="M27" s="296"/>
    </row>
    <row r="28" spans="1:13" ht="17.25">
      <c r="A28" s="283"/>
      <c r="B28" s="295"/>
      <c r="C28" s="295"/>
      <c r="D28" s="295"/>
      <c r="E28" s="295"/>
      <c r="F28" s="295"/>
      <c r="G28" s="295"/>
      <c r="H28" s="295"/>
      <c r="I28" s="295"/>
      <c r="J28" s="295"/>
      <c r="K28" s="295"/>
      <c r="L28" s="295"/>
      <c r="M28" s="295"/>
    </row>
    <row r="29" spans="1:13" ht="17.25">
      <c r="A29" s="283" t="s">
        <v>669</v>
      </c>
      <c r="B29" s="284"/>
      <c r="C29" s="284"/>
      <c r="D29" s="284"/>
      <c r="E29" s="284"/>
      <c r="F29" s="284"/>
      <c r="G29" s="284"/>
      <c r="H29" s="284"/>
      <c r="I29" s="284"/>
      <c r="J29" s="284"/>
      <c r="K29" s="284"/>
      <c r="L29" s="284"/>
      <c r="M29" s="284"/>
    </row>
    <row r="30" spans="1:13" ht="17.25">
      <c r="A30" s="283"/>
      <c r="B30" s="288"/>
      <c r="C30" s="288"/>
      <c r="D30" s="288"/>
      <c r="E30" s="288"/>
      <c r="F30" s="288"/>
      <c r="G30" s="288"/>
      <c r="H30" s="288"/>
      <c r="I30" s="288"/>
      <c r="J30" s="288"/>
      <c r="K30" s="288"/>
      <c r="L30" s="288"/>
      <c r="M30" s="288"/>
    </row>
    <row r="31" spans="1:13" ht="34.5">
      <c r="A31" s="283" t="s">
        <v>670</v>
      </c>
      <c r="B31" s="294"/>
      <c r="C31" s="294"/>
      <c r="D31" s="294"/>
      <c r="E31" s="294"/>
      <c r="F31" s="294"/>
      <c r="G31" s="294"/>
      <c r="H31" s="294"/>
      <c r="I31" s="294"/>
      <c r="J31" s="294"/>
      <c r="K31" s="294"/>
      <c r="L31" s="294"/>
      <c r="M31" s="294"/>
    </row>
    <row r="32" spans="1:13" ht="16.5">
      <c r="A32" s="297"/>
      <c r="B32" s="288"/>
      <c r="C32" s="288"/>
      <c r="D32" s="288"/>
      <c r="E32" s="288"/>
      <c r="F32" s="288"/>
      <c r="G32" s="288"/>
      <c r="H32" s="288"/>
      <c r="I32" s="288"/>
      <c r="J32" s="288"/>
      <c r="K32" s="288"/>
      <c r="L32" s="288"/>
      <c r="M32" s="288"/>
    </row>
    <row r="34" spans="1:13" ht="21">
      <c r="A34" s="691" t="s">
        <v>682</v>
      </c>
      <c r="B34" s="691"/>
      <c r="C34" s="691"/>
      <c r="D34" s="691"/>
      <c r="E34" s="691"/>
      <c r="F34" s="691"/>
      <c r="G34" s="691"/>
      <c r="H34" s="691"/>
      <c r="I34" s="691"/>
      <c r="J34" s="691"/>
      <c r="K34" s="691"/>
      <c r="L34" s="691"/>
      <c r="M34" s="691"/>
    </row>
    <row r="35" spans="1:13" ht="15.75">
      <c r="A35" s="320"/>
      <c r="B35" s="692" t="s">
        <v>649</v>
      </c>
      <c r="C35" s="693"/>
      <c r="D35" s="694"/>
      <c r="E35" s="664" t="s">
        <v>650</v>
      </c>
      <c r="F35" s="665"/>
      <c r="G35" s="666"/>
      <c r="H35" s="688" t="s">
        <v>680</v>
      </c>
      <c r="I35" s="689"/>
      <c r="J35" s="690"/>
      <c r="K35" s="664" t="s">
        <v>681</v>
      </c>
      <c r="L35" s="665"/>
      <c r="M35" s="666"/>
    </row>
    <row r="36" spans="1:13" ht="15.75" thickBot="1">
      <c r="A36" s="315"/>
      <c r="B36" s="161" t="s">
        <v>655</v>
      </c>
      <c r="C36" s="161" t="s">
        <v>803</v>
      </c>
      <c r="D36" s="161" t="s">
        <v>804</v>
      </c>
      <c r="E36" s="161" t="s">
        <v>655</v>
      </c>
      <c r="F36" s="161" t="s">
        <v>803</v>
      </c>
      <c r="G36" s="161" t="s">
        <v>804</v>
      </c>
      <c r="H36" s="161" t="s">
        <v>655</v>
      </c>
      <c r="I36" s="161" t="s">
        <v>803</v>
      </c>
      <c r="J36" s="161" t="s">
        <v>804</v>
      </c>
      <c r="K36" s="161" t="s">
        <v>655</v>
      </c>
      <c r="L36" s="161" t="s">
        <v>803</v>
      </c>
      <c r="M36" s="161" t="s">
        <v>804</v>
      </c>
    </row>
    <row r="37" spans="1:13" ht="16.5" thickBot="1">
      <c r="A37" s="316" t="s">
        <v>656</v>
      </c>
      <c r="B37" s="317"/>
      <c r="C37" s="317"/>
      <c r="D37" s="317"/>
      <c r="E37" s="317"/>
      <c r="F37" s="317"/>
      <c r="G37" s="317"/>
      <c r="H37" s="317"/>
      <c r="I37" s="317"/>
      <c r="J37" s="317"/>
      <c r="K37" s="317"/>
      <c r="L37" s="317"/>
      <c r="M37" s="318"/>
    </row>
    <row r="38" spans="1:13" ht="30">
      <c r="A38" s="319" t="s">
        <v>657</v>
      </c>
      <c r="B38" s="319"/>
      <c r="C38" s="319"/>
      <c r="D38" s="319"/>
      <c r="E38" s="319"/>
      <c r="F38" s="319"/>
      <c r="G38" s="319"/>
      <c r="H38" s="319"/>
      <c r="I38" s="319"/>
      <c r="J38" s="319"/>
      <c r="K38" s="319"/>
      <c r="L38" s="319"/>
      <c r="M38" s="319"/>
    </row>
    <row r="39" spans="1:13" ht="34.5">
      <c r="A39" s="283" t="s">
        <v>658</v>
      </c>
      <c r="B39" s="284"/>
      <c r="C39" s="284"/>
      <c r="D39" s="284"/>
      <c r="E39" s="284"/>
      <c r="F39" s="284"/>
      <c r="G39" s="284"/>
      <c r="H39" s="284"/>
      <c r="I39" s="284"/>
      <c r="J39" s="284"/>
      <c r="K39" s="284"/>
      <c r="L39" s="284"/>
      <c r="M39" s="284"/>
    </row>
    <row r="40" spans="1:13" ht="17.25">
      <c r="A40" s="283"/>
      <c r="B40" s="285"/>
      <c r="C40" s="285"/>
      <c r="D40" s="285"/>
      <c r="E40" s="285"/>
      <c r="F40" s="285"/>
      <c r="G40" s="285"/>
      <c r="H40" s="285"/>
      <c r="I40" s="285"/>
      <c r="J40" s="285"/>
      <c r="K40" s="285"/>
      <c r="L40" s="285"/>
      <c r="M40" s="285"/>
    </row>
    <row r="41" spans="1:13" ht="34.5">
      <c r="A41" s="283" t="s">
        <v>659</v>
      </c>
      <c r="B41" s="284"/>
      <c r="C41" s="284"/>
      <c r="D41" s="284"/>
      <c r="E41" s="284"/>
      <c r="F41" s="284"/>
      <c r="G41" s="284"/>
      <c r="H41" s="284"/>
      <c r="I41" s="284"/>
      <c r="J41" s="284"/>
      <c r="K41" s="284"/>
      <c r="L41" s="284"/>
      <c r="M41" s="284"/>
    </row>
    <row r="42" spans="1:13" ht="17.25">
      <c r="A42" s="283"/>
      <c r="B42" s="285"/>
      <c r="C42" s="285"/>
      <c r="D42" s="285"/>
      <c r="E42" s="285"/>
      <c r="F42" s="285"/>
      <c r="G42" s="285"/>
      <c r="H42" s="285"/>
      <c r="I42" s="285"/>
      <c r="J42" s="285"/>
      <c r="K42" s="285"/>
      <c r="L42" s="285"/>
      <c r="M42" s="285"/>
    </row>
    <row r="43" spans="1:13" ht="17.25">
      <c r="A43" s="283" t="s">
        <v>660</v>
      </c>
      <c r="B43" s="284"/>
      <c r="C43" s="284"/>
      <c r="D43" s="284"/>
      <c r="E43" s="284"/>
      <c r="F43" s="284"/>
      <c r="G43" s="284"/>
      <c r="H43" s="284"/>
      <c r="I43" s="284"/>
      <c r="J43" s="284"/>
      <c r="K43" s="284"/>
      <c r="L43" s="284"/>
      <c r="M43" s="284"/>
    </row>
    <row r="44" spans="1:13" ht="17.25">
      <c r="A44" s="283"/>
      <c r="B44" s="286"/>
      <c r="C44" s="286"/>
      <c r="D44" s="286"/>
      <c r="E44" s="286"/>
      <c r="F44" s="286"/>
      <c r="G44" s="286"/>
      <c r="H44" s="286"/>
      <c r="I44" s="286"/>
      <c r="J44" s="286"/>
      <c r="K44" s="286"/>
      <c r="L44" s="286"/>
      <c r="M44" s="286"/>
    </row>
    <row r="45" spans="1:13" ht="17.25">
      <c r="A45" s="283" t="s">
        <v>661</v>
      </c>
      <c r="B45" s="284"/>
      <c r="C45" s="284"/>
      <c r="D45" s="284"/>
      <c r="E45" s="284"/>
      <c r="F45" s="284"/>
      <c r="G45" s="284"/>
      <c r="H45" s="284"/>
      <c r="I45" s="284"/>
      <c r="J45" s="284"/>
      <c r="K45" s="284"/>
      <c r="L45" s="284"/>
      <c r="M45" s="284"/>
    </row>
    <row r="46" spans="1:13" ht="16.5">
      <c r="A46" s="287"/>
      <c r="B46" s="288"/>
      <c r="C46" s="288"/>
      <c r="D46" s="288"/>
      <c r="E46" s="288"/>
      <c r="F46" s="288"/>
      <c r="G46" s="285"/>
      <c r="H46" s="288"/>
      <c r="I46" s="288"/>
      <c r="J46" s="285"/>
      <c r="K46" s="288"/>
      <c r="L46" s="288"/>
      <c r="M46" s="285"/>
    </row>
    <row r="47" spans="1:13" ht="17.25">
      <c r="A47" s="283" t="s">
        <v>662</v>
      </c>
      <c r="B47" s="284"/>
      <c r="C47" s="284"/>
      <c r="D47" s="284"/>
      <c r="E47" s="284"/>
      <c r="F47" s="284"/>
      <c r="G47" s="284"/>
      <c r="H47" s="284"/>
      <c r="I47" s="284"/>
      <c r="J47" s="284"/>
      <c r="K47" s="284"/>
      <c r="L47" s="284"/>
      <c r="M47" s="284"/>
    </row>
    <row r="48" spans="1:13" ht="17.25">
      <c r="A48" s="283"/>
      <c r="B48" s="286"/>
      <c r="C48" s="286"/>
      <c r="D48" s="286"/>
      <c r="E48" s="286"/>
      <c r="F48" s="286"/>
      <c r="G48" s="286"/>
      <c r="H48" s="286"/>
      <c r="I48" s="286"/>
      <c r="J48" s="286"/>
      <c r="K48" s="286"/>
      <c r="L48" s="286"/>
      <c r="M48" s="286"/>
    </row>
    <row r="49" spans="1:13" ht="17.25">
      <c r="A49" s="283" t="s">
        <v>663</v>
      </c>
      <c r="B49" s="284"/>
      <c r="C49" s="284"/>
      <c r="D49" s="284"/>
      <c r="E49" s="284"/>
      <c r="F49" s="284"/>
      <c r="G49" s="284"/>
      <c r="H49" s="284"/>
      <c r="I49" s="284"/>
      <c r="J49" s="284"/>
      <c r="K49" s="284"/>
      <c r="L49" s="284"/>
      <c r="M49" s="284"/>
    </row>
    <row r="50" spans="1:13" ht="17.25">
      <c r="A50" s="289"/>
      <c r="B50" s="288"/>
      <c r="C50" s="288"/>
      <c r="D50" s="288"/>
      <c r="E50" s="288"/>
      <c r="F50" s="288"/>
      <c r="G50" s="288"/>
      <c r="H50" s="288"/>
      <c r="I50" s="288"/>
      <c r="J50" s="288"/>
      <c r="K50" s="288"/>
      <c r="L50" s="288"/>
      <c r="M50" s="288"/>
    </row>
    <row r="51" spans="1:13" ht="16.5">
      <c r="A51" s="290" t="s">
        <v>664</v>
      </c>
      <c r="B51" s="291"/>
      <c r="C51" s="292"/>
      <c r="D51" s="292"/>
      <c r="E51" s="292"/>
      <c r="F51" s="292"/>
      <c r="G51" s="292"/>
      <c r="H51" s="292"/>
      <c r="I51" s="292"/>
      <c r="J51" s="292"/>
      <c r="K51" s="292"/>
      <c r="L51" s="292"/>
      <c r="M51" s="292"/>
    </row>
    <row r="52" spans="1:13" ht="34.5">
      <c r="A52" s="283" t="s">
        <v>665</v>
      </c>
      <c r="B52" s="284"/>
      <c r="C52" s="284"/>
      <c r="D52" s="284"/>
      <c r="E52" s="284"/>
      <c r="F52" s="284"/>
      <c r="G52" s="284"/>
      <c r="H52" s="284"/>
      <c r="I52" s="284"/>
      <c r="J52" s="284"/>
      <c r="K52" s="284"/>
      <c r="L52" s="284"/>
      <c r="M52" s="284"/>
    </row>
    <row r="53" spans="1:13" ht="17.25">
      <c r="A53" s="283"/>
      <c r="B53" s="288"/>
      <c r="C53" s="288"/>
      <c r="D53" s="288"/>
      <c r="E53" s="288"/>
      <c r="F53" s="288"/>
      <c r="G53" s="288"/>
      <c r="H53" s="288"/>
      <c r="I53" s="288"/>
      <c r="J53" s="288"/>
      <c r="K53" s="288"/>
      <c r="L53" s="288"/>
      <c r="M53" s="288"/>
    </row>
    <row r="54" spans="1:13" ht="34.5">
      <c r="A54" s="283" t="s">
        <v>666</v>
      </c>
      <c r="B54" s="293"/>
      <c r="C54" s="293"/>
      <c r="D54" s="293"/>
      <c r="E54" s="293"/>
      <c r="F54" s="293"/>
      <c r="G54" s="293"/>
      <c r="H54" s="293"/>
      <c r="I54" s="293"/>
      <c r="J54" s="293"/>
      <c r="K54" s="293"/>
      <c r="L54" s="293"/>
      <c r="M54" s="293"/>
    </row>
    <row r="55" spans="1:13" ht="17.25">
      <c r="A55" s="283"/>
      <c r="B55" s="288"/>
      <c r="C55" s="288"/>
      <c r="D55" s="288"/>
      <c r="E55" s="288"/>
      <c r="F55" s="288"/>
      <c r="G55" s="288"/>
      <c r="H55" s="288"/>
      <c r="I55" s="288"/>
      <c r="J55" s="288"/>
      <c r="K55" s="288"/>
      <c r="L55" s="288"/>
      <c r="M55" s="288"/>
    </row>
    <row r="56" spans="1:13" ht="17.25">
      <c r="A56" s="283" t="s">
        <v>667</v>
      </c>
      <c r="B56" s="294"/>
      <c r="C56" s="294"/>
      <c r="D56" s="294"/>
      <c r="E56" s="294"/>
      <c r="F56" s="294"/>
      <c r="G56" s="294"/>
      <c r="H56" s="294"/>
      <c r="I56" s="294"/>
      <c r="J56" s="294"/>
      <c r="K56" s="294"/>
      <c r="L56" s="294"/>
      <c r="M56" s="294"/>
    </row>
    <row r="57" spans="1:13" ht="17.25">
      <c r="A57" s="283"/>
      <c r="B57" s="295"/>
      <c r="C57" s="295"/>
      <c r="D57" s="295"/>
      <c r="E57" s="295"/>
      <c r="F57" s="295"/>
      <c r="G57" s="295"/>
      <c r="H57" s="295"/>
      <c r="I57" s="295"/>
      <c r="J57" s="295"/>
      <c r="K57" s="295"/>
      <c r="L57" s="295"/>
      <c r="M57" s="295"/>
    </row>
    <row r="58" spans="1:13" ht="17.25">
      <c r="A58" s="283" t="s">
        <v>668</v>
      </c>
      <c r="B58" s="296"/>
      <c r="C58" s="296"/>
      <c r="D58" s="296"/>
      <c r="E58" s="296"/>
      <c r="F58" s="296"/>
      <c r="G58" s="296"/>
      <c r="H58" s="296"/>
      <c r="I58" s="296"/>
      <c r="J58" s="296"/>
      <c r="K58" s="296"/>
      <c r="L58" s="296"/>
      <c r="M58" s="296"/>
    </row>
    <row r="59" spans="1:13" ht="17.25">
      <c r="A59" s="283"/>
      <c r="B59" s="295"/>
      <c r="C59" s="295"/>
      <c r="D59" s="295"/>
      <c r="E59" s="295"/>
      <c r="F59" s="295"/>
      <c r="G59" s="295"/>
      <c r="H59" s="295"/>
      <c r="I59" s="295"/>
      <c r="J59" s="295"/>
      <c r="K59" s="295"/>
      <c r="L59" s="295"/>
      <c r="M59" s="295"/>
    </row>
    <row r="60" spans="1:13" ht="17.25">
      <c r="A60" s="283" t="s">
        <v>669</v>
      </c>
      <c r="B60" s="284"/>
      <c r="C60" s="284"/>
      <c r="D60" s="284"/>
      <c r="E60" s="284"/>
      <c r="F60" s="284"/>
      <c r="G60" s="284"/>
      <c r="H60" s="284"/>
      <c r="I60" s="284"/>
      <c r="J60" s="284"/>
      <c r="K60" s="284"/>
      <c r="L60" s="284"/>
      <c r="M60" s="284"/>
    </row>
    <row r="61" spans="1:13" ht="17.25">
      <c r="A61" s="283"/>
      <c r="B61" s="288"/>
      <c r="C61" s="288"/>
      <c r="D61" s="288"/>
      <c r="E61" s="288"/>
      <c r="F61" s="288"/>
      <c r="G61" s="288"/>
      <c r="H61" s="288"/>
      <c r="I61" s="288"/>
      <c r="J61" s="288"/>
      <c r="K61" s="288"/>
      <c r="L61" s="288"/>
      <c r="M61" s="288"/>
    </row>
    <row r="62" spans="1:13" ht="34.5">
      <c r="A62" s="283" t="s">
        <v>670</v>
      </c>
      <c r="B62" s="294"/>
      <c r="C62" s="294"/>
      <c r="D62" s="294"/>
      <c r="E62" s="294"/>
      <c r="F62" s="294"/>
      <c r="G62" s="294"/>
      <c r="H62" s="294"/>
      <c r="I62" s="294"/>
      <c r="J62" s="294"/>
      <c r="K62" s="294"/>
      <c r="L62" s="294"/>
      <c r="M62" s="294"/>
    </row>
    <row r="63" spans="1:13" ht="16.5">
      <c r="A63" s="297"/>
      <c r="B63" s="288"/>
      <c r="C63" s="288"/>
      <c r="D63" s="288"/>
      <c r="E63" s="288"/>
      <c r="F63" s="288"/>
      <c r="G63" s="288"/>
      <c r="H63" s="288"/>
      <c r="I63" s="288"/>
      <c r="J63" s="288"/>
      <c r="K63" s="288"/>
      <c r="L63" s="288"/>
      <c r="M63" s="288"/>
    </row>
    <row r="64" spans="1:13" ht="15.75" thickBot="1">
      <c r="A64" s="282"/>
      <c r="B64" s="282"/>
      <c r="C64" s="282"/>
      <c r="D64" s="282"/>
      <c r="E64" s="282"/>
      <c r="F64" s="282"/>
      <c r="G64" s="282"/>
      <c r="H64" s="282"/>
      <c r="I64" s="282"/>
      <c r="J64" s="282"/>
      <c r="K64" s="282"/>
      <c r="L64" s="282"/>
      <c r="M64" s="282"/>
    </row>
    <row r="65" spans="1:13" ht="21.75" thickBot="1">
      <c r="A65" s="676" t="s">
        <v>683</v>
      </c>
      <c r="B65" s="677"/>
      <c r="C65" s="677"/>
      <c r="D65" s="677"/>
      <c r="E65" s="677"/>
      <c r="F65" s="677"/>
      <c r="G65" s="677"/>
      <c r="H65" s="677"/>
      <c r="I65" s="677"/>
      <c r="J65" s="677"/>
      <c r="K65" s="677"/>
      <c r="L65" s="677"/>
      <c r="M65" s="678"/>
    </row>
    <row r="66" spans="1:13" ht="15.75">
      <c r="A66" s="314"/>
      <c r="B66" s="679" t="s">
        <v>649</v>
      </c>
      <c r="C66" s="680"/>
      <c r="D66" s="681"/>
      <c r="E66" s="682" t="s">
        <v>650</v>
      </c>
      <c r="F66" s="683"/>
      <c r="G66" s="684"/>
      <c r="H66" s="685" t="s">
        <v>680</v>
      </c>
      <c r="I66" s="686"/>
      <c r="J66" s="687"/>
      <c r="K66" s="682" t="s">
        <v>681</v>
      </c>
      <c r="L66" s="683"/>
      <c r="M66" s="684"/>
    </row>
    <row r="67" spans="1:13" ht="15.75" thickBot="1">
      <c r="A67" s="315"/>
      <c r="B67" s="161" t="s">
        <v>655</v>
      </c>
      <c r="C67" s="161" t="s">
        <v>803</v>
      </c>
      <c r="D67" s="161" t="s">
        <v>804</v>
      </c>
      <c r="E67" s="161" t="s">
        <v>655</v>
      </c>
      <c r="F67" s="161" t="s">
        <v>803</v>
      </c>
      <c r="G67" s="161" t="s">
        <v>804</v>
      </c>
      <c r="H67" s="161" t="s">
        <v>655</v>
      </c>
      <c r="I67" s="161" t="s">
        <v>803</v>
      </c>
      <c r="J67" s="161" t="s">
        <v>804</v>
      </c>
      <c r="K67" s="161" t="s">
        <v>655</v>
      </c>
      <c r="L67" s="161" t="s">
        <v>803</v>
      </c>
      <c r="M67" s="161" t="s">
        <v>804</v>
      </c>
    </row>
    <row r="68" spans="1:13" ht="16.5" thickBot="1">
      <c r="A68" s="316" t="s">
        <v>656</v>
      </c>
      <c r="B68" s="317"/>
      <c r="C68" s="317"/>
      <c r="D68" s="317"/>
      <c r="E68" s="317"/>
      <c r="F68" s="317"/>
      <c r="G68" s="317"/>
      <c r="H68" s="317"/>
      <c r="I68" s="317"/>
      <c r="J68" s="317"/>
      <c r="K68" s="317"/>
      <c r="L68" s="317"/>
      <c r="M68" s="318"/>
    </row>
    <row r="69" spans="1:13" ht="30">
      <c r="A69" s="319" t="s">
        <v>657</v>
      </c>
      <c r="B69" s="319"/>
      <c r="C69" s="319"/>
      <c r="D69" s="319"/>
      <c r="E69" s="319"/>
      <c r="F69" s="319"/>
      <c r="G69" s="319"/>
      <c r="H69" s="319"/>
      <c r="I69" s="319"/>
      <c r="J69" s="319"/>
      <c r="K69" s="319"/>
      <c r="L69" s="319"/>
      <c r="M69" s="319"/>
    </row>
    <row r="70" spans="1:13" ht="34.5">
      <c r="A70" s="283" t="s">
        <v>658</v>
      </c>
      <c r="B70" s="284"/>
      <c r="C70" s="284"/>
      <c r="D70" s="284"/>
      <c r="E70" s="284"/>
      <c r="F70" s="284"/>
      <c r="G70" s="284"/>
      <c r="H70" s="284"/>
      <c r="I70" s="284"/>
      <c r="J70" s="284"/>
      <c r="K70" s="284"/>
      <c r="L70" s="284"/>
      <c r="M70" s="284"/>
    </row>
    <row r="71" spans="1:13" ht="17.25">
      <c r="A71" s="283"/>
      <c r="B71" s="285"/>
      <c r="C71" s="285"/>
      <c r="D71" s="285"/>
      <c r="E71" s="285"/>
      <c r="F71" s="285"/>
      <c r="G71" s="285"/>
      <c r="H71" s="285"/>
      <c r="I71" s="285"/>
      <c r="J71" s="285"/>
      <c r="K71" s="285"/>
      <c r="L71" s="285"/>
      <c r="M71" s="285"/>
    </row>
    <row r="72" spans="1:13" ht="34.5">
      <c r="A72" s="283" t="s">
        <v>659</v>
      </c>
      <c r="B72" s="284"/>
      <c r="C72" s="284"/>
      <c r="D72" s="284"/>
      <c r="E72" s="284"/>
      <c r="F72" s="284"/>
      <c r="G72" s="284"/>
      <c r="H72" s="284"/>
      <c r="I72" s="284"/>
      <c r="J72" s="284"/>
      <c r="K72" s="284"/>
      <c r="L72" s="284"/>
      <c r="M72" s="284"/>
    </row>
    <row r="73" spans="1:13" ht="17.25">
      <c r="A73" s="283"/>
      <c r="B73" s="285"/>
      <c r="C73" s="285"/>
      <c r="D73" s="285"/>
      <c r="E73" s="285"/>
      <c r="F73" s="285"/>
      <c r="G73" s="285"/>
      <c r="H73" s="285"/>
      <c r="I73" s="285"/>
      <c r="J73" s="285"/>
      <c r="K73" s="285"/>
      <c r="L73" s="285"/>
      <c r="M73" s="285"/>
    </row>
    <row r="74" spans="1:13" ht="17.25">
      <c r="A74" s="283" t="s">
        <v>660</v>
      </c>
      <c r="B74" s="284"/>
      <c r="C74" s="284"/>
      <c r="D74" s="284"/>
      <c r="E74" s="284"/>
      <c r="F74" s="284"/>
      <c r="G74" s="284"/>
      <c r="H74" s="284"/>
      <c r="I74" s="284"/>
      <c r="J74" s="284"/>
      <c r="K74" s="284"/>
      <c r="L74" s="284"/>
      <c r="M74" s="284"/>
    </row>
    <row r="75" spans="1:13" ht="17.25">
      <c r="A75" s="283"/>
      <c r="B75" s="286"/>
      <c r="C75" s="286"/>
      <c r="D75" s="286"/>
      <c r="E75" s="286"/>
      <c r="F75" s="286"/>
      <c r="G75" s="286"/>
      <c r="H75" s="286"/>
      <c r="I75" s="286"/>
      <c r="J75" s="286"/>
      <c r="K75" s="286"/>
      <c r="L75" s="286"/>
      <c r="M75" s="286"/>
    </row>
    <row r="76" spans="1:13" ht="17.25">
      <c r="A76" s="283" t="s">
        <v>661</v>
      </c>
      <c r="B76" s="284"/>
      <c r="C76" s="284"/>
      <c r="D76" s="284"/>
      <c r="E76" s="284"/>
      <c r="F76" s="284"/>
      <c r="G76" s="284"/>
      <c r="H76" s="284"/>
      <c r="I76" s="284"/>
      <c r="J76" s="284"/>
      <c r="K76" s="284"/>
      <c r="L76" s="284"/>
      <c r="M76" s="284"/>
    </row>
    <row r="77" spans="1:13" ht="16.5">
      <c r="A77" s="287"/>
      <c r="B77" s="288"/>
      <c r="C77" s="288"/>
      <c r="D77" s="288"/>
      <c r="E77" s="288"/>
      <c r="F77" s="288"/>
      <c r="G77" s="285"/>
      <c r="H77" s="288"/>
      <c r="I77" s="288"/>
      <c r="J77" s="285"/>
      <c r="K77" s="288"/>
      <c r="L77" s="288"/>
      <c r="M77" s="285"/>
    </row>
    <row r="78" spans="1:13" ht="17.25">
      <c r="A78" s="283" t="s">
        <v>662</v>
      </c>
      <c r="B78" s="284"/>
      <c r="C78" s="284"/>
      <c r="D78" s="284"/>
      <c r="E78" s="284"/>
      <c r="F78" s="284"/>
      <c r="G78" s="284"/>
      <c r="H78" s="284"/>
      <c r="I78" s="284"/>
      <c r="J78" s="284"/>
      <c r="K78" s="284"/>
      <c r="L78" s="284"/>
      <c r="M78" s="284"/>
    </row>
    <row r="79" spans="1:13" ht="17.25">
      <c r="A79" s="283"/>
      <c r="B79" s="286"/>
      <c r="C79" s="286"/>
      <c r="D79" s="286"/>
      <c r="E79" s="286"/>
      <c r="F79" s="286"/>
      <c r="G79" s="286"/>
      <c r="H79" s="286"/>
      <c r="I79" s="286"/>
      <c r="J79" s="286"/>
      <c r="K79" s="286"/>
      <c r="L79" s="286"/>
      <c r="M79" s="286"/>
    </row>
    <row r="80" spans="1:13" ht="17.25">
      <c r="A80" s="283" t="s">
        <v>663</v>
      </c>
      <c r="B80" s="284"/>
      <c r="C80" s="284"/>
      <c r="D80" s="284"/>
      <c r="E80" s="284"/>
      <c r="F80" s="284"/>
      <c r="G80" s="284"/>
      <c r="H80" s="284"/>
      <c r="I80" s="284"/>
      <c r="J80" s="284"/>
      <c r="K80" s="284"/>
      <c r="L80" s="284"/>
      <c r="M80" s="284"/>
    </row>
    <row r="81" spans="1:13" ht="17.25">
      <c r="A81" s="289"/>
      <c r="B81" s="288"/>
      <c r="C81" s="288"/>
      <c r="D81" s="288"/>
      <c r="E81" s="288"/>
      <c r="F81" s="288"/>
      <c r="G81" s="288"/>
      <c r="H81" s="288"/>
      <c r="I81" s="288"/>
      <c r="J81" s="288"/>
      <c r="K81" s="288"/>
      <c r="L81" s="288"/>
      <c r="M81" s="288"/>
    </row>
    <row r="82" spans="1:13" ht="16.5">
      <c r="A82" s="290" t="s">
        <v>664</v>
      </c>
      <c r="B82" s="291"/>
      <c r="C82" s="292"/>
      <c r="D82" s="292"/>
      <c r="E82" s="292"/>
      <c r="F82" s="292"/>
      <c r="G82" s="292"/>
      <c r="H82" s="292"/>
      <c r="I82" s="292"/>
      <c r="J82" s="292"/>
      <c r="K82" s="292"/>
      <c r="L82" s="292"/>
      <c r="M82" s="292"/>
    </row>
    <row r="83" spans="1:13" ht="34.5">
      <c r="A83" s="283" t="s">
        <v>665</v>
      </c>
      <c r="B83" s="284"/>
      <c r="C83" s="284"/>
      <c r="D83" s="284"/>
      <c r="E83" s="284"/>
      <c r="F83" s="284"/>
      <c r="G83" s="284"/>
      <c r="H83" s="284"/>
      <c r="I83" s="284"/>
      <c r="J83" s="284"/>
      <c r="K83" s="284"/>
      <c r="L83" s="284"/>
      <c r="M83" s="284"/>
    </row>
    <row r="84" spans="1:13" ht="17.25">
      <c r="A84" s="283"/>
      <c r="B84" s="288"/>
      <c r="C84" s="288"/>
      <c r="D84" s="288"/>
      <c r="E84" s="288"/>
      <c r="F84" s="288"/>
      <c r="G84" s="288"/>
      <c r="H84" s="288"/>
      <c r="I84" s="288"/>
      <c r="J84" s="288"/>
      <c r="K84" s="288"/>
      <c r="L84" s="288"/>
      <c r="M84" s="288"/>
    </row>
    <row r="85" spans="1:13" ht="34.5">
      <c r="A85" s="283" t="s">
        <v>666</v>
      </c>
      <c r="B85" s="293"/>
      <c r="C85" s="293"/>
      <c r="D85" s="293"/>
      <c r="E85" s="293"/>
      <c r="F85" s="293"/>
      <c r="G85" s="293"/>
      <c r="H85" s="293"/>
      <c r="I85" s="293"/>
      <c r="J85" s="293"/>
      <c r="K85" s="293"/>
      <c r="L85" s="293"/>
      <c r="M85" s="293"/>
    </row>
    <row r="86" spans="1:13" ht="17.25">
      <c r="A86" s="283"/>
      <c r="B86" s="288"/>
      <c r="C86" s="288"/>
      <c r="D86" s="288"/>
      <c r="E86" s="288"/>
      <c r="F86" s="288"/>
      <c r="G86" s="288"/>
      <c r="H86" s="288"/>
      <c r="I86" s="288"/>
      <c r="J86" s="288"/>
      <c r="K86" s="288"/>
      <c r="L86" s="288"/>
      <c r="M86" s="288"/>
    </row>
    <row r="87" spans="1:13" ht="17.25">
      <c r="A87" s="283" t="s">
        <v>667</v>
      </c>
      <c r="B87" s="294"/>
      <c r="C87" s="294"/>
      <c r="D87" s="294"/>
      <c r="E87" s="294"/>
      <c r="F87" s="294"/>
      <c r="G87" s="294"/>
      <c r="H87" s="294"/>
      <c r="I87" s="294"/>
      <c r="J87" s="294"/>
      <c r="K87" s="294"/>
      <c r="L87" s="294"/>
      <c r="M87" s="294"/>
    </row>
    <row r="88" spans="1:13" ht="17.25">
      <c r="A88" s="283"/>
      <c r="B88" s="295"/>
      <c r="C88" s="295"/>
      <c r="D88" s="295"/>
      <c r="E88" s="295"/>
      <c r="F88" s="295"/>
      <c r="G88" s="295"/>
      <c r="H88" s="295"/>
      <c r="I88" s="295"/>
      <c r="J88" s="295"/>
      <c r="K88" s="295"/>
      <c r="L88" s="295"/>
      <c r="M88" s="295"/>
    </row>
    <row r="89" spans="1:13" ht="17.25">
      <c r="A89" s="283" t="s">
        <v>668</v>
      </c>
      <c r="B89" s="296"/>
      <c r="C89" s="296"/>
      <c r="D89" s="296"/>
      <c r="E89" s="296"/>
      <c r="F89" s="296"/>
      <c r="G89" s="296"/>
      <c r="H89" s="296"/>
      <c r="I89" s="296"/>
      <c r="J89" s="296"/>
      <c r="K89" s="296"/>
      <c r="L89" s="296"/>
      <c r="M89" s="296"/>
    </row>
    <row r="90" spans="1:13" ht="17.25">
      <c r="A90" s="283"/>
      <c r="B90" s="295"/>
      <c r="C90" s="295"/>
      <c r="D90" s="295"/>
      <c r="E90" s="295"/>
      <c r="F90" s="295"/>
      <c r="G90" s="295"/>
      <c r="H90" s="295"/>
      <c r="I90" s="295"/>
      <c r="J90" s="295"/>
      <c r="K90" s="295"/>
      <c r="L90" s="295"/>
      <c r="M90" s="295"/>
    </row>
    <row r="91" spans="1:13" ht="17.25">
      <c r="A91" s="283" t="s">
        <v>669</v>
      </c>
      <c r="B91" s="284"/>
      <c r="C91" s="284"/>
      <c r="D91" s="284"/>
      <c r="E91" s="284"/>
      <c r="F91" s="284"/>
      <c r="G91" s="284"/>
      <c r="H91" s="284"/>
      <c r="I91" s="284"/>
      <c r="J91" s="284"/>
      <c r="K91" s="284"/>
      <c r="L91" s="284"/>
      <c r="M91" s="284"/>
    </row>
    <row r="92" spans="1:13" ht="17.25">
      <c r="A92" s="283"/>
      <c r="B92" s="288"/>
      <c r="C92" s="288"/>
      <c r="D92" s="288"/>
      <c r="E92" s="288"/>
      <c r="F92" s="288"/>
      <c r="G92" s="288"/>
      <c r="H92" s="288"/>
      <c r="I92" s="288"/>
      <c r="J92" s="288"/>
      <c r="K92" s="288"/>
      <c r="L92" s="288"/>
      <c r="M92" s="288"/>
    </row>
    <row r="93" spans="1:13" ht="34.5">
      <c r="A93" s="283" t="s">
        <v>670</v>
      </c>
      <c r="B93" s="294"/>
      <c r="C93" s="294"/>
      <c r="D93" s="294"/>
      <c r="E93" s="294"/>
      <c r="F93" s="294"/>
      <c r="G93" s="294"/>
      <c r="H93" s="294"/>
      <c r="I93" s="294"/>
      <c r="J93" s="294"/>
      <c r="K93" s="294"/>
      <c r="L93" s="294"/>
      <c r="M93" s="294"/>
    </row>
    <row r="94" spans="1:13" ht="16.5">
      <c r="A94" s="297"/>
      <c r="B94" s="288"/>
      <c r="C94" s="288"/>
      <c r="D94" s="288"/>
      <c r="E94" s="288"/>
      <c r="F94" s="288"/>
      <c r="G94" s="288"/>
      <c r="H94" s="288"/>
      <c r="I94" s="288"/>
      <c r="J94" s="288"/>
      <c r="K94" s="288"/>
      <c r="L94" s="288"/>
      <c r="M94" s="288"/>
    </row>
    <row r="96" spans="1:13" ht="15.75" thickBot="1">
      <c r="A96" s="282"/>
      <c r="B96" s="282"/>
      <c r="C96" s="282"/>
      <c r="D96" s="282"/>
      <c r="E96" s="282"/>
      <c r="F96" s="282"/>
      <c r="G96" s="282"/>
      <c r="H96" s="282"/>
      <c r="I96" s="282"/>
      <c r="J96" s="282"/>
      <c r="K96" s="282"/>
      <c r="L96" s="282"/>
      <c r="M96" s="282"/>
    </row>
    <row r="97" spans="1:13" ht="21.75" thickBot="1">
      <c r="A97" s="676" t="s">
        <v>813</v>
      </c>
      <c r="B97" s="677"/>
      <c r="C97" s="677"/>
      <c r="D97" s="677"/>
      <c r="E97" s="677"/>
      <c r="F97" s="677"/>
      <c r="G97" s="677"/>
      <c r="H97" s="677"/>
      <c r="I97" s="677"/>
      <c r="J97" s="677"/>
      <c r="K97" s="677"/>
      <c r="L97" s="677"/>
      <c r="M97" s="678"/>
    </row>
    <row r="98" spans="1:13" ht="15.75">
      <c r="A98" s="314"/>
      <c r="B98" s="679" t="s">
        <v>649</v>
      </c>
      <c r="C98" s="680"/>
      <c r="D98" s="681"/>
      <c r="E98" s="682" t="s">
        <v>650</v>
      </c>
      <c r="F98" s="683"/>
      <c r="G98" s="684"/>
      <c r="H98" s="685" t="s">
        <v>680</v>
      </c>
      <c r="I98" s="686"/>
      <c r="J98" s="687"/>
      <c r="K98" s="682" t="s">
        <v>681</v>
      </c>
      <c r="L98" s="683"/>
      <c r="M98" s="684"/>
    </row>
    <row r="99" spans="1:13" ht="15.75" thickBot="1">
      <c r="A99" s="315"/>
      <c r="B99" s="161" t="s">
        <v>655</v>
      </c>
      <c r="C99" s="161" t="s">
        <v>803</v>
      </c>
      <c r="D99" s="161" t="s">
        <v>804</v>
      </c>
      <c r="E99" s="161" t="s">
        <v>655</v>
      </c>
      <c r="F99" s="161" t="s">
        <v>803</v>
      </c>
      <c r="G99" s="161" t="s">
        <v>804</v>
      </c>
      <c r="H99" s="161" t="s">
        <v>655</v>
      </c>
      <c r="I99" s="161" t="s">
        <v>803</v>
      </c>
      <c r="J99" s="161" t="s">
        <v>804</v>
      </c>
      <c r="K99" s="161" t="s">
        <v>655</v>
      </c>
      <c r="L99" s="161" t="s">
        <v>803</v>
      </c>
      <c r="M99" s="161" t="s">
        <v>804</v>
      </c>
    </row>
    <row r="100" spans="1:13" ht="16.5" thickBot="1">
      <c r="A100" s="316" t="s">
        <v>656</v>
      </c>
      <c r="B100" s="317"/>
      <c r="C100" s="317"/>
      <c r="D100" s="317"/>
      <c r="E100" s="317"/>
      <c r="F100" s="317"/>
      <c r="G100" s="317"/>
      <c r="H100" s="317"/>
      <c r="I100" s="317"/>
      <c r="J100" s="317"/>
      <c r="K100" s="317"/>
      <c r="L100" s="317"/>
      <c r="M100" s="318"/>
    </row>
    <row r="101" spans="1:13" ht="30">
      <c r="A101" s="319" t="s">
        <v>657</v>
      </c>
      <c r="B101" s="319"/>
      <c r="C101" s="319"/>
      <c r="D101" s="319"/>
      <c r="E101" s="319"/>
      <c r="F101" s="319"/>
      <c r="G101" s="319"/>
      <c r="H101" s="319"/>
      <c r="I101" s="319"/>
      <c r="J101" s="319"/>
      <c r="K101" s="319"/>
      <c r="L101" s="319"/>
      <c r="M101" s="319"/>
    </row>
    <row r="102" spans="1:13" ht="34.5">
      <c r="A102" s="283" t="s">
        <v>658</v>
      </c>
      <c r="B102" s="284"/>
      <c r="C102" s="284"/>
      <c r="D102" s="284"/>
      <c r="E102" s="284"/>
      <c r="F102" s="284"/>
      <c r="G102" s="284"/>
      <c r="H102" s="284"/>
      <c r="I102" s="284"/>
      <c r="J102" s="284"/>
      <c r="K102" s="284"/>
      <c r="L102" s="284"/>
      <c r="M102" s="284"/>
    </row>
    <row r="103" spans="1:13" ht="17.25">
      <c r="A103" s="283"/>
      <c r="B103" s="285"/>
      <c r="C103" s="285"/>
      <c r="D103" s="285"/>
      <c r="E103" s="285"/>
      <c r="F103" s="285"/>
      <c r="G103" s="285"/>
      <c r="H103" s="285"/>
      <c r="I103" s="285"/>
      <c r="J103" s="285"/>
      <c r="K103" s="285"/>
      <c r="L103" s="285"/>
      <c r="M103" s="285"/>
    </row>
    <row r="104" spans="1:13" ht="34.5">
      <c r="A104" s="283" t="s">
        <v>659</v>
      </c>
      <c r="B104" s="284"/>
      <c r="C104" s="284"/>
      <c r="D104" s="284"/>
      <c r="E104" s="284"/>
      <c r="F104" s="284"/>
      <c r="G104" s="284"/>
      <c r="H104" s="284"/>
      <c r="I104" s="284"/>
      <c r="J104" s="284"/>
      <c r="K104" s="284"/>
      <c r="L104" s="284"/>
      <c r="M104" s="284"/>
    </row>
    <row r="105" spans="1:13" ht="17.25">
      <c r="A105" s="283"/>
      <c r="B105" s="285"/>
      <c r="C105" s="285"/>
      <c r="D105" s="285"/>
      <c r="E105" s="285"/>
      <c r="F105" s="285"/>
      <c r="G105" s="285"/>
      <c r="H105" s="285"/>
      <c r="I105" s="285"/>
      <c r="J105" s="285"/>
      <c r="K105" s="285"/>
      <c r="L105" s="285"/>
      <c r="M105" s="285"/>
    </row>
    <row r="106" spans="1:13" ht="17.25">
      <c r="A106" s="283" t="s">
        <v>660</v>
      </c>
      <c r="B106" s="284"/>
      <c r="C106" s="284"/>
      <c r="D106" s="284"/>
      <c r="E106" s="284"/>
      <c r="F106" s="284"/>
      <c r="G106" s="284"/>
      <c r="H106" s="284"/>
      <c r="I106" s="284"/>
      <c r="J106" s="284"/>
      <c r="K106" s="284"/>
      <c r="L106" s="284"/>
      <c r="M106" s="284"/>
    </row>
    <row r="107" spans="1:13" ht="17.25">
      <c r="A107" s="283"/>
      <c r="B107" s="286"/>
      <c r="C107" s="286"/>
      <c r="D107" s="286"/>
      <c r="E107" s="286"/>
      <c r="F107" s="286"/>
      <c r="G107" s="286"/>
      <c r="H107" s="286"/>
      <c r="I107" s="286"/>
      <c r="J107" s="286"/>
      <c r="K107" s="286"/>
      <c r="L107" s="286"/>
      <c r="M107" s="286"/>
    </row>
    <row r="108" spans="1:13" ht="17.25">
      <c r="A108" s="283" t="s">
        <v>661</v>
      </c>
      <c r="B108" s="284"/>
      <c r="C108" s="284"/>
      <c r="D108" s="284"/>
      <c r="E108" s="284"/>
      <c r="F108" s="284"/>
      <c r="G108" s="284"/>
      <c r="H108" s="284"/>
      <c r="I108" s="284"/>
      <c r="J108" s="284"/>
      <c r="K108" s="284"/>
      <c r="L108" s="284"/>
      <c r="M108" s="284"/>
    </row>
    <row r="109" spans="1:13" ht="16.5">
      <c r="A109" s="287"/>
      <c r="B109" s="288"/>
      <c r="C109" s="288"/>
      <c r="D109" s="288"/>
      <c r="E109" s="288"/>
      <c r="F109" s="288"/>
      <c r="G109" s="285"/>
      <c r="H109" s="288"/>
      <c r="I109" s="288"/>
      <c r="J109" s="285"/>
      <c r="K109" s="288"/>
      <c r="L109" s="288"/>
      <c r="M109" s="285"/>
    </row>
    <row r="110" spans="1:13" ht="17.25">
      <c r="A110" s="283" t="s">
        <v>662</v>
      </c>
      <c r="B110" s="284"/>
      <c r="C110" s="284"/>
      <c r="D110" s="284"/>
      <c r="E110" s="284"/>
      <c r="F110" s="284"/>
      <c r="G110" s="284"/>
      <c r="H110" s="284"/>
      <c r="I110" s="284"/>
      <c r="J110" s="284"/>
      <c r="K110" s="284"/>
      <c r="L110" s="284"/>
      <c r="M110" s="284"/>
    </row>
    <row r="111" spans="1:13" ht="17.25">
      <c r="A111" s="283"/>
      <c r="B111" s="286"/>
      <c r="C111" s="286"/>
      <c r="D111" s="286"/>
      <c r="E111" s="286"/>
      <c r="F111" s="286"/>
      <c r="G111" s="286"/>
      <c r="H111" s="286"/>
      <c r="I111" s="286"/>
      <c r="J111" s="286"/>
      <c r="K111" s="286"/>
      <c r="L111" s="286"/>
      <c r="M111" s="286"/>
    </row>
    <row r="112" spans="1:13" ht="17.25">
      <c r="A112" s="283" t="s">
        <v>663</v>
      </c>
      <c r="B112" s="284"/>
      <c r="C112" s="284"/>
      <c r="D112" s="284"/>
      <c r="E112" s="284"/>
      <c r="F112" s="284"/>
      <c r="G112" s="284"/>
      <c r="H112" s="284"/>
      <c r="I112" s="284"/>
      <c r="J112" s="284"/>
      <c r="K112" s="284"/>
      <c r="L112" s="284"/>
      <c r="M112" s="284"/>
    </row>
    <row r="113" spans="1:13" ht="17.25">
      <c r="A113" s="289"/>
      <c r="B113" s="288"/>
      <c r="C113" s="288"/>
      <c r="D113" s="288"/>
      <c r="E113" s="288"/>
      <c r="F113" s="288"/>
      <c r="G113" s="288"/>
      <c r="H113" s="288"/>
      <c r="I113" s="288"/>
      <c r="J113" s="288"/>
      <c r="K113" s="288"/>
      <c r="L113" s="288"/>
      <c r="M113" s="288"/>
    </row>
    <row r="114" spans="1:13" ht="16.5">
      <c r="A114" s="290" t="s">
        <v>664</v>
      </c>
      <c r="B114" s="291"/>
      <c r="C114" s="292"/>
      <c r="D114" s="292"/>
      <c r="E114" s="292"/>
      <c r="F114" s="292"/>
      <c r="G114" s="292"/>
      <c r="H114" s="292"/>
      <c r="I114" s="292"/>
      <c r="J114" s="292"/>
      <c r="K114" s="292"/>
      <c r="L114" s="292"/>
      <c r="M114" s="292"/>
    </row>
    <row r="115" spans="1:13" ht="34.5">
      <c r="A115" s="283" t="s">
        <v>665</v>
      </c>
      <c r="B115" s="284"/>
      <c r="C115" s="284"/>
      <c r="D115" s="284"/>
      <c r="E115" s="284"/>
      <c r="F115" s="284"/>
      <c r="G115" s="284"/>
      <c r="H115" s="284"/>
      <c r="I115" s="284"/>
      <c r="J115" s="284"/>
      <c r="K115" s="284"/>
      <c r="L115" s="284"/>
      <c r="M115" s="284"/>
    </row>
    <row r="116" spans="1:13" ht="17.25">
      <c r="A116" s="283"/>
      <c r="B116" s="288"/>
      <c r="C116" s="288"/>
      <c r="D116" s="288"/>
      <c r="E116" s="288"/>
      <c r="F116" s="288"/>
      <c r="G116" s="288"/>
      <c r="H116" s="288"/>
      <c r="I116" s="288"/>
      <c r="J116" s="288"/>
      <c r="K116" s="288"/>
      <c r="L116" s="288"/>
      <c r="M116" s="288"/>
    </row>
    <row r="117" spans="1:13" ht="34.5">
      <c r="A117" s="283" t="s">
        <v>666</v>
      </c>
      <c r="B117" s="293"/>
      <c r="C117" s="293"/>
      <c r="D117" s="293"/>
      <c r="E117" s="293"/>
      <c r="F117" s="293"/>
      <c r="G117" s="293"/>
      <c r="H117" s="293"/>
      <c r="I117" s="293"/>
      <c r="J117" s="293"/>
      <c r="K117" s="293"/>
      <c r="L117" s="293"/>
      <c r="M117" s="293"/>
    </row>
    <row r="118" spans="1:13" ht="17.25">
      <c r="A118" s="283"/>
      <c r="B118" s="288"/>
      <c r="C118" s="288"/>
      <c r="D118" s="288"/>
      <c r="E118" s="288"/>
      <c r="F118" s="288"/>
      <c r="G118" s="288"/>
      <c r="H118" s="288"/>
      <c r="I118" s="288"/>
      <c r="J118" s="288"/>
      <c r="K118" s="288"/>
      <c r="L118" s="288"/>
      <c r="M118" s="288"/>
    </row>
    <row r="119" spans="1:13" ht="17.25">
      <c r="A119" s="283" t="s">
        <v>667</v>
      </c>
      <c r="B119" s="294"/>
      <c r="C119" s="294"/>
      <c r="D119" s="294"/>
      <c r="E119" s="294"/>
      <c r="F119" s="294"/>
      <c r="G119" s="294"/>
      <c r="H119" s="294"/>
      <c r="I119" s="294"/>
      <c r="J119" s="294"/>
      <c r="K119" s="294"/>
      <c r="L119" s="294"/>
      <c r="M119" s="294"/>
    </row>
    <row r="120" spans="1:13" ht="17.25">
      <c r="A120" s="283"/>
      <c r="B120" s="295"/>
      <c r="C120" s="295"/>
      <c r="D120" s="295"/>
      <c r="E120" s="295"/>
      <c r="F120" s="295"/>
      <c r="G120" s="295"/>
      <c r="H120" s="295"/>
      <c r="I120" s="295"/>
      <c r="J120" s="295"/>
      <c r="K120" s="295"/>
      <c r="L120" s="295"/>
      <c r="M120" s="295"/>
    </row>
    <row r="121" spans="1:13" ht="17.25">
      <c r="A121" s="283" t="s">
        <v>668</v>
      </c>
      <c r="B121" s="296"/>
      <c r="C121" s="296"/>
      <c r="D121" s="296"/>
      <c r="E121" s="296"/>
      <c r="F121" s="296"/>
      <c r="G121" s="296"/>
      <c r="H121" s="296"/>
      <c r="I121" s="296"/>
      <c r="J121" s="296"/>
      <c r="K121" s="296"/>
      <c r="L121" s="296"/>
      <c r="M121" s="296"/>
    </row>
    <row r="122" spans="1:13" ht="17.25">
      <c r="A122" s="283"/>
      <c r="B122" s="295"/>
      <c r="C122" s="295"/>
      <c r="D122" s="295"/>
      <c r="E122" s="295"/>
      <c r="F122" s="295"/>
      <c r="G122" s="295"/>
      <c r="H122" s="295"/>
      <c r="I122" s="295"/>
      <c r="J122" s="295"/>
      <c r="K122" s="295"/>
      <c r="L122" s="295"/>
      <c r="M122" s="295"/>
    </row>
    <row r="123" spans="1:13" ht="17.25">
      <c r="A123" s="283" t="s">
        <v>669</v>
      </c>
      <c r="B123" s="284"/>
      <c r="C123" s="284"/>
      <c r="D123" s="284"/>
      <c r="E123" s="284"/>
      <c r="F123" s="284"/>
      <c r="G123" s="284"/>
      <c r="H123" s="284"/>
      <c r="I123" s="284"/>
      <c r="J123" s="284"/>
      <c r="K123" s="284"/>
      <c r="L123" s="284"/>
      <c r="M123" s="284"/>
    </row>
    <row r="124" spans="1:13" ht="17.25">
      <c r="A124" s="283"/>
      <c r="B124" s="288"/>
      <c r="C124" s="288"/>
      <c r="D124" s="288"/>
      <c r="E124" s="288"/>
      <c r="F124" s="288"/>
      <c r="G124" s="288"/>
      <c r="H124" s="288"/>
      <c r="I124" s="288"/>
      <c r="J124" s="288"/>
      <c r="K124" s="288"/>
      <c r="L124" s="288"/>
      <c r="M124" s="288"/>
    </row>
    <row r="125" spans="1:13" ht="34.5">
      <c r="A125" s="283" t="s">
        <v>670</v>
      </c>
      <c r="B125" s="294"/>
      <c r="C125" s="294"/>
      <c r="D125" s="294"/>
      <c r="E125" s="294"/>
      <c r="F125" s="294"/>
      <c r="G125" s="294"/>
      <c r="H125" s="294"/>
      <c r="I125" s="294"/>
      <c r="J125" s="294"/>
      <c r="K125" s="294"/>
      <c r="L125" s="294"/>
      <c r="M125" s="294"/>
    </row>
    <row r="126" spans="1:13" ht="16.5">
      <c r="A126" s="297"/>
      <c r="B126" s="288"/>
      <c r="C126" s="288"/>
      <c r="D126" s="288"/>
      <c r="E126" s="288"/>
      <c r="F126" s="288"/>
      <c r="G126" s="288"/>
      <c r="H126" s="288"/>
      <c r="I126" s="288"/>
      <c r="J126" s="288"/>
      <c r="K126" s="288"/>
      <c r="L126" s="288"/>
      <c r="M126" s="288"/>
    </row>
    <row r="127" spans="1:13" ht="15.75" thickBot="1">
      <c r="A127" s="282"/>
      <c r="B127" s="282"/>
      <c r="C127" s="282"/>
      <c r="D127" s="282"/>
      <c r="E127" s="282"/>
      <c r="F127" s="282"/>
      <c r="G127" s="282"/>
      <c r="H127" s="282"/>
      <c r="I127" s="282"/>
      <c r="J127" s="282"/>
      <c r="K127" s="282"/>
      <c r="L127" s="282"/>
      <c r="M127" s="282"/>
    </row>
    <row r="128" spans="1:13" ht="21.75" thickBot="1">
      <c r="A128" s="676" t="s">
        <v>812</v>
      </c>
      <c r="B128" s="677"/>
      <c r="C128" s="677"/>
      <c r="D128" s="677"/>
      <c r="E128" s="677"/>
      <c r="F128" s="677"/>
      <c r="G128" s="677"/>
      <c r="H128" s="677"/>
      <c r="I128" s="677"/>
      <c r="J128" s="677"/>
      <c r="K128" s="677"/>
      <c r="L128" s="677"/>
      <c r="M128" s="678"/>
    </row>
    <row r="129" spans="1:13" ht="15.75">
      <c r="A129" s="314"/>
      <c r="B129" s="679" t="s">
        <v>649</v>
      </c>
      <c r="C129" s="680"/>
      <c r="D129" s="681"/>
      <c r="E129" s="682" t="s">
        <v>650</v>
      </c>
      <c r="F129" s="683"/>
      <c r="G129" s="684"/>
      <c r="H129" s="685" t="s">
        <v>680</v>
      </c>
      <c r="I129" s="686"/>
      <c r="J129" s="687"/>
      <c r="K129" s="682" t="s">
        <v>681</v>
      </c>
      <c r="L129" s="683"/>
      <c r="M129" s="684"/>
    </row>
    <row r="130" spans="1:13" ht="15.75" thickBot="1">
      <c r="A130" s="315"/>
      <c r="B130" s="161" t="s">
        <v>655</v>
      </c>
      <c r="C130" s="161" t="s">
        <v>803</v>
      </c>
      <c r="D130" s="161" t="s">
        <v>804</v>
      </c>
      <c r="E130" s="161" t="s">
        <v>655</v>
      </c>
      <c r="F130" s="161" t="s">
        <v>803</v>
      </c>
      <c r="G130" s="161" t="s">
        <v>804</v>
      </c>
      <c r="H130" s="161" t="s">
        <v>655</v>
      </c>
      <c r="I130" s="161" t="s">
        <v>803</v>
      </c>
      <c r="J130" s="161" t="s">
        <v>804</v>
      </c>
      <c r="K130" s="161" t="s">
        <v>655</v>
      </c>
      <c r="L130" s="161" t="s">
        <v>803</v>
      </c>
      <c r="M130" s="161" t="s">
        <v>804</v>
      </c>
    </row>
    <row r="131" spans="1:13" ht="16.5" thickBot="1">
      <c r="A131" s="316" t="s">
        <v>656</v>
      </c>
      <c r="B131" s="317"/>
      <c r="C131" s="317"/>
      <c r="D131" s="317"/>
      <c r="E131" s="317"/>
      <c r="F131" s="317"/>
      <c r="G131" s="317"/>
      <c r="H131" s="317"/>
      <c r="I131" s="317"/>
      <c r="J131" s="317"/>
      <c r="K131" s="317"/>
      <c r="L131" s="317"/>
      <c r="M131" s="318"/>
    </row>
    <row r="132" spans="1:13" ht="30">
      <c r="A132" s="319" t="s">
        <v>657</v>
      </c>
      <c r="B132" s="319"/>
      <c r="C132" s="319"/>
      <c r="D132" s="319"/>
      <c r="E132" s="319"/>
      <c r="F132" s="319"/>
      <c r="G132" s="319"/>
      <c r="H132" s="319"/>
      <c r="I132" s="319"/>
      <c r="J132" s="319"/>
      <c r="K132" s="319"/>
      <c r="L132" s="319"/>
      <c r="M132" s="319"/>
    </row>
    <row r="133" spans="1:13" ht="34.5">
      <c r="A133" s="283" t="s">
        <v>658</v>
      </c>
      <c r="B133" s="284"/>
      <c r="C133" s="284"/>
      <c r="D133" s="284"/>
      <c r="E133" s="284"/>
      <c r="F133" s="284"/>
      <c r="G133" s="284"/>
      <c r="H133" s="284"/>
      <c r="I133" s="284"/>
      <c r="J133" s="284"/>
      <c r="K133" s="284"/>
      <c r="L133" s="284"/>
      <c r="M133" s="284"/>
    </row>
    <row r="134" spans="1:13" ht="17.25">
      <c r="A134" s="283"/>
      <c r="B134" s="285"/>
      <c r="C134" s="285"/>
      <c r="D134" s="285"/>
      <c r="E134" s="285"/>
      <c r="F134" s="285"/>
      <c r="G134" s="285"/>
      <c r="H134" s="285"/>
      <c r="I134" s="285"/>
      <c r="J134" s="285"/>
      <c r="K134" s="285"/>
      <c r="L134" s="285"/>
      <c r="M134" s="285"/>
    </row>
    <row r="135" spans="1:13" ht="34.5">
      <c r="A135" s="283" t="s">
        <v>659</v>
      </c>
      <c r="B135" s="284"/>
      <c r="C135" s="284"/>
      <c r="D135" s="284"/>
      <c r="E135" s="284"/>
      <c r="F135" s="284"/>
      <c r="G135" s="284"/>
      <c r="H135" s="284"/>
      <c r="I135" s="284"/>
      <c r="J135" s="284"/>
      <c r="K135" s="284"/>
      <c r="L135" s="284"/>
      <c r="M135" s="284"/>
    </row>
    <row r="136" spans="1:13" ht="17.25">
      <c r="A136" s="283"/>
      <c r="B136" s="285"/>
      <c r="C136" s="285"/>
      <c r="D136" s="285"/>
      <c r="E136" s="285"/>
      <c r="F136" s="285"/>
      <c r="G136" s="285"/>
      <c r="H136" s="285"/>
      <c r="I136" s="285"/>
      <c r="J136" s="285"/>
      <c r="K136" s="285"/>
      <c r="L136" s="285"/>
      <c r="M136" s="285"/>
    </row>
    <row r="137" spans="1:13" ht="17.25">
      <c r="A137" s="283" t="s">
        <v>660</v>
      </c>
      <c r="B137" s="284"/>
      <c r="C137" s="284"/>
      <c r="D137" s="284"/>
      <c r="E137" s="284"/>
      <c r="F137" s="284"/>
      <c r="G137" s="284"/>
      <c r="H137" s="284"/>
      <c r="I137" s="284"/>
      <c r="J137" s="284"/>
      <c r="K137" s="284"/>
      <c r="L137" s="284"/>
      <c r="M137" s="284"/>
    </row>
    <row r="138" spans="1:13" ht="17.25">
      <c r="A138" s="283"/>
      <c r="B138" s="286"/>
      <c r="C138" s="286"/>
      <c r="D138" s="286"/>
      <c r="E138" s="286"/>
      <c r="F138" s="286"/>
      <c r="G138" s="286"/>
      <c r="H138" s="286"/>
      <c r="I138" s="286"/>
      <c r="J138" s="286"/>
      <c r="K138" s="286"/>
      <c r="L138" s="286"/>
      <c r="M138" s="286"/>
    </row>
    <row r="139" spans="1:13" ht="17.25">
      <c r="A139" s="283" t="s">
        <v>661</v>
      </c>
      <c r="B139" s="284"/>
      <c r="C139" s="284"/>
      <c r="D139" s="284"/>
      <c r="E139" s="284"/>
      <c r="F139" s="284"/>
      <c r="G139" s="284"/>
      <c r="H139" s="284"/>
      <c r="I139" s="284"/>
      <c r="J139" s="284"/>
      <c r="K139" s="284"/>
      <c r="L139" s="284"/>
      <c r="M139" s="284"/>
    </row>
    <row r="140" spans="1:13" ht="16.5">
      <c r="A140" s="287"/>
      <c r="B140" s="288"/>
      <c r="C140" s="288"/>
      <c r="D140" s="288"/>
      <c r="E140" s="288"/>
      <c r="F140" s="288"/>
      <c r="G140" s="285"/>
      <c r="H140" s="288"/>
      <c r="I140" s="288"/>
      <c r="J140" s="285"/>
      <c r="K140" s="288"/>
      <c r="L140" s="288"/>
      <c r="M140" s="285"/>
    </row>
    <row r="141" spans="1:13" ht="17.25">
      <c r="A141" s="283" t="s">
        <v>662</v>
      </c>
      <c r="B141" s="284"/>
      <c r="C141" s="284"/>
      <c r="D141" s="284"/>
      <c r="E141" s="284"/>
      <c r="F141" s="284"/>
      <c r="G141" s="284"/>
      <c r="H141" s="284"/>
      <c r="I141" s="284"/>
      <c r="J141" s="284"/>
      <c r="K141" s="284"/>
      <c r="L141" s="284"/>
      <c r="M141" s="284"/>
    </row>
    <row r="142" spans="1:13" ht="17.25">
      <c r="A142" s="283"/>
      <c r="B142" s="286"/>
      <c r="C142" s="286"/>
      <c r="D142" s="286"/>
      <c r="E142" s="286"/>
      <c r="F142" s="286"/>
      <c r="G142" s="286"/>
      <c r="H142" s="286"/>
      <c r="I142" s="286"/>
      <c r="J142" s="286"/>
      <c r="K142" s="286"/>
      <c r="L142" s="286"/>
      <c r="M142" s="286"/>
    </row>
    <row r="143" spans="1:13" ht="17.25">
      <c r="A143" s="283" t="s">
        <v>663</v>
      </c>
      <c r="B143" s="284"/>
      <c r="C143" s="284"/>
      <c r="D143" s="284"/>
      <c r="E143" s="284"/>
      <c r="F143" s="284"/>
      <c r="G143" s="284"/>
      <c r="H143" s="284"/>
      <c r="I143" s="284"/>
      <c r="J143" s="284"/>
      <c r="K143" s="284"/>
      <c r="L143" s="284"/>
      <c r="M143" s="284"/>
    </row>
    <row r="144" spans="1:13" ht="17.25">
      <c r="A144" s="289"/>
      <c r="B144" s="288"/>
      <c r="C144" s="288"/>
      <c r="D144" s="288"/>
      <c r="E144" s="288"/>
      <c r="F144" s="288"/>
      <c r="G144" s="288"/>
      <c r="H144" s="288"/>
      <c r="I144" s="288"/>
      <c r="J144" s="288"/>
      <c r="K144" s="288"/>
      <c r="L144" s="288"/>
      <c r="M144" s="288"/>
    </row>
    <row r="145" spans="1:13" ht="16.5">
      <c r="A145" s="290" t="s">
        <v>664</v>
      </c>
      <c r="B145" s="291"/>
      <c r="C145" s="292"/>
      <c r="D145" s="292"/>
      <c r="E145" s="292"/>
      <c r="F145" s="292"/>
      <c r="G145" s="292"/>
      <c r="H145" s="292"/>
      <c r="I145" s="292"/>
      <c r="J145" s="292"/>
      <c r="K145" s="292"/>
      <c r="L145" s="292"/>
      <c r="M145" s="292"/>
    </row>
    <row r="146" spans="1:13" ht="34.5">
      <c r="A146" s="283" t="s">
        <v>665</v>
      </c>
      <c r="B146" s="284"/>
      <c r="C146" s="284"/>
      <c r="D146" s="284"/>
      <c r="E146" s="284"/>
      <c r="F146" s="284"/>
      <c r="G146" s="284"/>
      <c r="H146" s="284"/>
      <c r="I146" s="284"/>
      <c r="J146" s="284"/>
      <c r="K146" s="284"/>
      <c r="L146" s="284"/>
      <c r="M146" s="284"/>
    </row>
    <row r="147" spans="1:13" ht="17.25">
      <c r="A147" s="283"/>
      <c r="B147" s="288"/>
      <c r="C147" s="288"/>
      <c r="D147" s="288"/>
      <c r="E147" s="288"/>
      <c r="F147" s="288"/>
      <c r="G147" s="288"/>
      <c r="H147" s="288"/>
      <c r="I147" s="288"/>
      <c r="J147" s="288"/>
      <c r="K147" s="288"/>
      <c r="L147" s="288"/>
      <c r="M147" s="288"/>
    </row>
    <row r="148" spans="1:13" ht="34.5">
      <c r="A148" s="283" t="s">
        <v>666</v>
      </c>
      <c r="B148" s="293"/>
      <c r="C148" s="293"/>
      <c r="D148" s="293"/>
      <c r="E148" s="293"/>
      <c r="F148" s="293"/>
      <c r="G148" s="293"/>
      <c r="H148" s="293"/>
      <c r="I148" s="293"/>
      <c r="J148" s="293"/>
      <c r="K148" s="293"/>
      <c r="L148" s="293"/>
      <c r="M148" s="293"/>
    </row>
    <row r="149" spans="1:13" ht="17.25">
      <c r="A149" s="283"/>
      <c r="B149" s="288"/>
      <c r="C149" s="288"/>
      <c r="D149" s="288"/>
      <c r="E149" s="288"/>
      <c r="F149" s="288"/>
      <c r="G149" s="288"/>
      <c r="H149" s="288"/>
      <c r="I149" s="288"/>
      <c r="J149" s="288"/>
      <c r="K149" s="288"/>
      <c r="L149" s="288"/>
      <c r="M149" s="288"/>
    </row>
    <row r="150" spans="1:13" ht="17.25">
      <c r="A150" s="283" t="s">
        <v>667</v>
      </c>
      <c r="B150" s="294"/>
      <c r="C150" s="294"/>
      <c r="D150" s="294"/>
      <c r="E150" s="294"/>
      <c r="F150" s="294"/>
      <c r="G150" s="294"/>
      <c r="H150" s="294"/>
      <c r="I150" s="294"/>
      <c r="J150" s="294"/>
      <c r="K150" s="294"/>
      <c r="L150" s="294"/>
      <c r="M150" s="294"/>
    </row>
    <row r="151" spans="1:13" ht="17.25">
      <c r="A151" s="283"/>
      <c r="B151" s="295"/>
      <c r="C151" s="295"/>
      <c r="D151" s="295"/>
      <c r="E151" s="295"/>
      <c r="F151" s="295"/>
      <c r="G151" s="295"/>
      <c r="H151" s="295"/>
      <c r="I151" s="295"/>
      <c r="J151" s="295"/>
      <c r="K151" s="295"/>
      <c r="L151" s="295"/>
      <c r="M151" s="295"/>
    </row>
    <row r="152" spans="1:13" ht="17.25">
      <c r="A152" s="283" t="s">
        <v>668</v>
      </c>
      <c r="B152" s="296"/>
      <c r="C152" s="296"/>
      <c r="D152" s="296"/>
      <c r="E152" s="296"/>
      <c r="F152" s="296"/>
      <c r="G152" s="296"/>
      <c r="H152" s="296"/>
      <c r="I152" s="296"/>
      <c r="J152" s="296"/>
      <c r="K152" s="296"/>
      <c r="L152" s="296"/>
      <c r="M152" s="296"/>
    </row>
    <row r="153" spans="1:13" ht="17.25">
      <c r="A153" s="283"/>
      <c r="B153" s="295"/>
      <c r="C153" s="295"/>
      <c r="D153" s="295"/>
      <c r="E153" s="295"/>
      <c r="F153" s="295"/>
      <c r="G153" s="295"/>
      <c r="H153" s="295"/>
      <c r="I153" s="295"/>
      <c r="J153" s="295"/>
      <c r="K153" s="295"/>
      <c r="L153" s="295"/>
      <c r="M153" s="295"/>
    </row>
    <row r="154" spans="1:13" ht="17.25">
      <c r="A154" s="283" t="s">
        <v>669</v>
      </c>
      <c r="B154" s="284"/>
      <c r="C154" s="284"/>
      <c r="D154" s="284"/>
      <c r="E154" s="284"/>
      <c r="F154" s="284"/>
      <c r="G154" s="284"/>
      <c r="H154" s="284"/>
      <c r="I154" s="284"/>
      <c r="J154" s="284"/>
      <c r="K154" s="284"/>
      <c r="L154" s="284"/>
      <c r="M154" s="284"/>
    </row>
    <row r="155" spans="1:13" ht="17.25">
      <c r="A155" s="283"/>
      <c r="B155" s="288"/>
      <c r="C155" s="288"/>
      <c r="D155" s="288"/>
      <c r="E155" s="288"/>
      <c r="F155" s="288"/>
      <c r="G155" s="288"/>
      <c r="H155" s="288"/>
      <c r="I155" s="288"/>
      <c r="J155" s="288"/>
      <c r="K155" s="288"/>
      <c r="L155" s="288"/>
      <c r="M155" s="288"/>
    </row>
    <row r="156" spans="1:13" ht="34.5">
      <c r="A156" s="283" t="s">
        <v>670</v>
      </c>
      <c r="B156" s="294"/>
      <c r="C156" s="294"/>
      <c r="D156" s="294"/>
      <c r="E156" s="294"/>
      <c r="F156" s="294"/>
      <c r="G156" s="294"/>
      <c r="H156" s="294"/>
      <c r="I156" s="294"/>
      <c r="J156" s="294"/>
      <c r="K156" s="294"/>
      <c r="L156" s="294"/>
      <c r="M156" s="294"/>
    </row>
    <row r="157" spans="1:13" ht="16.5">
      <c r="A157" s="297"/>
      <c r="B157" s="288"/>
      <c r="C157" s="288"/>
      <c r="D157" s="288"/>
      <c r="E157" s="288"/>
      <c r="F157" s="288"/>
      <c r="G157" s="288"/>
      <c r="H157" s="288"/>
      <c r="I157" s="288"/>
      <c r="J157" s="288"/>
      <c r="K157" s="288"/>
      <c r="L157" s="288"/>
      <c r="M157" s="288"/>
    </row>
    <row r="158" spans="1:13" ht="15.75" thickBot="1">
      <c r="A158" s="282"/>
      <c r="B158" s="282"/>
      <c r="C158" s="282"/>
      <c r="D158" s="282"/>
      <c r="E158" s="282"/>
      <c r="F158" s="282"/>
      <c r="G158" s="282"/>
      <c r="H158" s="282"/>
      <c r="I158" s="282"/>
      <c r="J158" s="282"/>
      <c r="K158" s="282"/>
      <c r="L158" s="282"/>
      <c r="M158" s="282"/>
    </row>
    <row r="159" spans="1:13" ht="21.75" thickBot="1">
      <c r="A159" s="676" t="s">
        <v>811</v>
      </c>
      <c r="B159" s="677"/>
      <c r="C159" s="677"/>
      <c r="D159" s="677"/>
      <c r="E159" s="677"/>
      <c r="F159" s="677"/>
      <c r="G159" s="677"/>
      <c r="H159" s="677"/>
      <c r="I159" s="677"/>
      <c r="J159" s="677"/>
      <c r="K159" s="677"/>
      <c r="L159" s="677"/>
      <c r="M159" s="678"/>
    </row>
    <row r="160" spans="1:13" ht="15.75">
      <c r="A160" s="314"/>
      <c r="B160" s="679" t="s">
        <v>649</v>
      </c>
      <c r="C160" s="680"/>
      <c r="D160" s="681"/>
      <c r="E160" s="682" t="s">
        <v>650</v>
      </c>
      <c r="F160" s="683"/>
      <c r="G160" s="684"/>
      <c r="H160" s="685" t="s">
        <v>680</v>
      </c>
      <c r="I160" s="686"/>
      <c r="J160" s="687"/>
      <c r="K160" s="682" t="s">
        <v>681</v>
      </c>
      <c r="L160" s="683"/>
      <c r="M160" s="684"/>
    </row>
    <row r="161" spans="1:13" ht="15.75" thickBot="1">
      <c r="A161" s="315"/>
      <c r="B161" s="161" t="s">
        <v>655</v>
      </c>
      <c r="C161" s="161" t="s">
        <v>803</v>
      </c>
      <c r="D161" s="161" t="s">
        <v>804</v>
      </c>
      <c r="E161" s="161" t="s">
        <v>655</v>
      </c>
      <c r="F161" s="161" t="s">
        <v>803</v>
      </c>
      <c r="G161" s="161" t="s">
        <v>804</v>
      </c>
      <c r="H161" s="161" t="s">
        <v>655</v>
      </c>
      <c r="I161" s="161" t="s">
        <v>803</v>
      </c>
      <c r="J161" s="161" t="s">
        <v>804</v>
      </c>
      <c r="K161" s="161" t="s">
        <v>655</v>
      </c>
      <c r="L161" s="161" t="s">
        <v>803</v>
      </c>
      <c r="M161" s="161" t="s">
        <v>804</v>
      </c>
    </row>
    <row r="162" spans="1:13" ht="16.5" thickBot="1">
      <c r="A162" s="316" t="s">
        <v>656</v>
      </c>
      <c r="B162" s="317"/>
      <c r="C162" s="317"/>
      <c r="D162" s="317"/>
      <c r="E162" s="317"/>
      <c r="F162" s="317"/>
      <c r="G162" s="317"/>
      <c r="H162" s="317"/>
      <c r="I162" s="317"/>
      <c r="J162" s="317"/>
      <c r="K162" s="317"/>
      <c r="L162" s="317"/>
      <c r="M162" s="318"/>
    </row>
    <row r="163" spans="1:13" ht="30">
      <c r="A163" s="319" t="s">
        <v>657</v>
      </c>
      <c r="B163" s="319"/>
      <c r="C163" s="319"/>
      <c r="D163" s="319"/>
      <c r="E163" s="319"/>
      <c r="F163" s="319"/>
      <c r="G163" s="319"/>
      <c r="H163" s="319"/>
      <c r="I163" s="319"/>
      <c r="J163" s="319"/>
      <c r="K163" s="319"/>
      <c r="L163" s="319"/>
      <c r="M163" s="319"/>
    </row>
    <row r="164" spans="1:13" ht="34.5">
      <c r="A164" s="283" t="s">
        <v>658</v>
      </c>
      <c r="B164" s="284"/>
      <c r="C164" s="284"/>
      <c r="D164" s="284"/>
      <c r="E164" s="284"/>
      <c r="F164" s="284"/>
      <c r="G164" s="284"/>
      <c r="H164" s="284"/>
      <c r="I164" s="284"/>
      <c r="J164" s="284"/>
      <c r="K164" s="284"/>
      <c r="L164" s="284"/>
      <c r="M164" s="284"/>
    </row>
    <row r="165" spans="1:13" ht="17.25">
      <c r="A165" s="283"/>
      <c r="B165" s="285"/>
      <c r="C165" s="285"/>
      <c r="D165" s="285"/>
      <c r="E165" s="285"/>
      <c r="F165" s="285"/>
      <c r="G165" s="285"/>
      <c r="H165" s="285"/>
      <c r="I165" s="285"/>
      <c r="J165" s="285"/>
      <c r="K165" s="285"/>
      <c r="L165" s="285"/>
      <c r="M165" s="285"/>
    </row>
    <row r="166" spans="1:13" ht="34.5">
      <c r="A166" s="283" t="s">
        <v>659</v>
      </c>
      <c r="B166" s="284"/>
      <c r="C166" s="284"/>
      <c r="D166" s="284"/>
      <c r="E166" s="284"/>
      <c r="F166" s="284"/>
      <c r="G166" s="284"/>
      <c r="H166" s="284"/>
      <c r="I166" s="284"/>
      <c r="J166" s="284"/>
      <c r="K166" s="284"/>
      <c r="L166" s="284"/>
      <c r="M166" s="284"/>
    </row>
    <row r="167" spans="1:13" ht="17.25">
      <c r="A167" s="283"/>
      <c r="B167" s="285"/>
      <c r="C167" s="285"/>
      <c r="D167" s="285"/>
      <c r="E167" s="285"/>
      <c r="F167" s="285"/>
      <c r="G167" s="285"/>
      <c r="H167" s="285"/>
      <c r="I167" s="285"/>
      <c r="J167" s="285"/>
      <c r="K167" s="285"/>
      <c r="L167" s="285"/>
      <c r="M167" s="285"/>
    </row>
    <row r="168" spans="1:13" ht="17.25">
      <c r="A168" s="283" t="s">
        <v>660</v>
      </c>
      <c r="B168" s="284"/>
      <c r="C168" s="284"/>
      <c r="D168" s="284"/>
      <c r="E168" s="284"/>
      <c r="F168" s="284"/>
      <c r="G168" s="284"/>
      <c r="H168" s="284"/>
      <c r="I168" s="284"/>
      <c r="J168" s="284"/>
      <c r="K168" s="284"/>
      <c r="L168" s="284"/>
      <c r="M168" s="284"/>
    </row>
    <row r="169" spans="1:13" ht="17.25">
      <c r="A169" s="283"/>
      <c r="B169" s="286"/>
      <c r="C169" s="286"/>
      <c r="D169" s="286"/>
      <c r="E169" s="286"/>
      <c r="F169" s="286"/>
      <c r="G169" s="286"/>
      <c r="H169" s="286"/>
      <c r="I169" s="286"/>
      <c r="J169" s="286"/>
      <c r="K169" s="286"/>
      <c r="L169" s="286"/>
      <c r="M169" s="286"/>
    </row>
    <row r="170" spans="1:13" ht="17.25">
      <c r="A170" s="283" t="s">
        <v>661</v>
      </c>
      <c r="B170" s="284"/>
      <c r="C170" s="284"/>
      <c r="D170" s="284"/>
      <c r="E170" s="284"/>
      <c r="F170" s="284"/>
      <c r="G170" s="284"/>
      <c r="H170" s="284"/>
      <c r="I170" s="284"/>
      <c r="J170" s="284"/>
      <c r="K170" s="284"/>
      <c r="L170" s="284"/>
      <c r="M170" s="284"/>
    </row>
    <row r="171" spans="1:13" ht="16.5">
      <c r="A171" s="287"/>
      <c r="B171" s="288"/>
      <c r="C171" s="288"/>
      <c r="D171" s="288"/>
      <c r="E171" s="288"/>
      <c r="F171" s="288"/>
      <c r="G171" s="285"/>
      <c r="H171" s="288"/>
      <c r="I171" s="288"/>
      <c r="J171" s="285"/>
      <c r="K171" s="288"/>
      <c r="L171" s="288"/>
      <c r="M171" s="285"/>
    </row>
    <row r="172" spans="1:13" ht="17.25">
      <c r="A172" s="283" t="s">
        <v>662</v>
      </c>
      <c r="B172" s="284"/>
      <c r="C172" s="284"/>
      <c r="D172" s="284"/>
      <c r="E172" s="284"/>
      <c r="F172" s="284"/>
      <c r="G172" s="284"/>
      <c r="H172" s="284"/>
      <c r="I172" s="284"/>
      <c r="J172" s="284"/>
      <c r="K172" s="284"/>
      <c r="L172" s="284"/>
      <c r="M172" s="284"/>
    </row>
    <row r="173" spans="1:13" ht="17.25">
      <c r="A173" s="283"/>
      <c r="B173" s="286"/>
      <c r="C173" s="286"/>
      <c r="D173" s="286"/>
      <c r="E173" s="286"/>
      <c r="F173" s="286"/>
      <c r="G173" s="286"/>
      <c r="H173" s="286"/>
      <c r="I173" s="286"/>
      <c r="J173" s="286"/>
      <c r="K173" s="286"/>
      <c r="L173" s="286"/>
      <c r="M173" s="286"/>
    </row>
    <row r="174" spans="1:13" ht="17.25">
      <c r="A174" s="283" t="s">
        <v>663</v>
      </c>
      <c r="B174" s="284"/>
      <c r="C174" s="284"/>
      <c r="D174" s="284"/>
      <c r="E174" s="284"/>
      <c r="F174" s="284"/>
      <c r="G174" s="284"/>
      <c r="H174" s="284"/>
      <c r="I174" s="284"/>
      <c r="J174" s="284"/>
      <c r="K174" s="284"/>
      <c r="L174" s="284"/>
      <c r="M174" s="284"/>
    </row>
    <row r="175" spans="1:13" ht="17.25">
      <c r="A175" s="289"/>
      <c r="B175" s="288"/>
      <c r="C175" s="288"/>
      <c r="D175" s="288"/>
      <c r="E175" s="288"/>
      <c r="F175" s="288"/>
      <c r="G175" s="288"/>
      <c r="H175" s="288"/>
      <c r="I175" s="288"/>
      <c r="J175" s="288"/>
      <c r="K175" s="288"/>
      <c r="L175" s="288"/>
      <c r="M175" s="288"/>
    </row>
    <row r="176" spans="1:13" ht="16.5">
      <c r="A176" s="290" t="s">
        <v>664</v>
      </c>
      <c r="B176" s="291"/>
      <c r="C176" s="292"/>
      <c r="D176" s="292"/>
      <c r="E176" s="292"/>
      <c r="F176" s="292"/>
      <c r="G176" s="292"/>
      <c r="H176" s="292"/>
      <c r="I176" s="292"/>
      <c r="J176" s="292"/>
      <c r="K176" s="292"/>
      <c r="L176" s="292"/>
      <c r="M176" s="292"/>
    </row>
    <row r="177" spans="1:13" ht="34.5">
      <c r="A177" s="283" t="s">
        <v>665</v>
      </c>
      <c r="B177" s="284"/>
      <c r="C177" s="284"/>
      <c r="D177" s="284"/>
      <c r="E177" s="284"/>
      <c r="F177" s="284"/>
      <c r="G177" s="284"/>
      <c r="H177" s="284"/>
      <c r="I177" s="284"/>
      <c r="J177" s="284"/>
      <c r="K177" s="284"/>
      <c r="L177" s="284"/>
      <c r="M177" s="284"/>
    </row>
    <row r="178" spans="1:13" ht="17.25">
      <c r="A178" s="283"/>
      <c r="B178" s="288"/>
      <c r="C178" s="288"/>
      <c r="D178" s="288"/>
      <c r="E178" s="288"/>
      <c r="F178" s="288"/>
      <c r="G178" s="288"/>
      <c r="H178" s="288"/>
      <c r="I178" s="288"/>
      <c r="J178" s="288"/>
      <c r="K178" s="288"/>
      <c r="L178" s="288"/>
      <c r="M178" s="288"/>
    </row>
    <row r="179" spans="1:13" ht="34.5">
      <c r="A179" s="283" t="s">
        <v>666</v>
      </c>
      <c r="B179" s="293"/>
      <c r="C179" s="293"/>
      <c r="D179" s="293"/>
      <c r="E179" s="293"/>
      <c r="F179" s="293"/>
      <c r="G179" s="293"/>
      <c r="H179" s="293"/>
      <c r="I179" s="293"/>
      <c r="J179" s="293"/>
      <c r="K179" s="293"/>
      <c r="L179" s="293"/>
      <c r="M179" s="293"/>
    </row>
    <row r="180" spans="1:13" ht="17.25">
      <c r="A180" s="283"/>
      <c r="B180" s="288"/>
      <c r="C180" s="288"/>
      <c r="D180" s="288"/>
      <c r="E180" s="288"/>
      <c r="F180" s="288"/>
      <c r="G180" s="288"/>
      <c r="H180" s="288"/>
      <c r="I180" s="288"/>
      <c r="J180" s="288"/>
      <c r="K180" s="288"/>
      <c r="L180" s="288"/>
      <c r="M180" s="288"/>
    </row>
    <row r="181" spans="1:13" ht="17.25">
      <c r="A181" s="283" t="s">
        <v>667</v>
      </c>
      <c r="B181" s="294"/>
      <c r="C181" s="294"/>
      <c r="D181" s="294"/>
      <c r="E181" s="294"/>
      <c r="F181" s="294"/>
      <c r="G181" s="294"/>
      <c r="H181" s="294"/>
      <c r="I181" s="294"/>
      <c r="J181" s="294"/>
      <c r="K181" s="294"/>
      <c r="L181" s="294"/>
      <c r="M181" s="294"/>
    </row>
    <row r="182" spans="1:13" ht="17.25">
      <c r="A182" s="283"/>
      <c r="B182" s="295"/>
      <c r="C182" s="295"/>
      <c r="D182" s="295"/>
      <c r="E182" s="295"/>
      <c r="F182" s="295"/>
      <c r="G182" s="295"/>
      <c r="H182" s="295"/>
      <c r="I182" s="295"/>
      <c r="J182" s="295"/>
      <c r="K182" s="295"/>
      <c r="L182" s="295"/>
      <c r="M182" s="295"/>
    </row>
    <row r="183" spans="1:13" ht="17.25">
      <c r="A183" s="283" t="s">
        <v>668</v>
      </c>
      <c r="B183" s="296"/>
      <c r="C183" s="296"/>
      <c r="D183" s="296"/>
      <c r="E183" s="296"/>
      <c r="F183" s="296"/>
      <c r="G183" s="296"/>
      <c r="H183" s="296"/>
      <c r="I183" s="296"/>
      <c r="J183" s="296"/>
      <c r="K183" s="296"/>
      <c r="L183" s="296"/>
      <c r="M183" s="296"/>
    </row>
    <row r="184" spans="1:13" ht="17.25">
      <c r="A184" s="283"/>
      <c r="B184" s="295"/>
      <c r="C184" s="295"/>
      <c r="D184" s="295"/>
      <c r="E184" s="295"/>
      <c r="F184" s="295"/>
      <c r="G184" s="295"/>
      <c r="H184" s="295"/>
      <c r="I184" s="295"/>
      <c r="J184" s="295"/>
      <c r="K184" s="295"/>
      <c r="L184" s="295"/>
      <c r="M184" s="295"/>
    </row>
    <row r="185" spans="1:13" ht="17.25">
      <c r="A185" s="283" t="s">
        <v>669</v>
      </c>
      <c r="B185" s="284"/>
      <c r="C185" s="284"/>
      <c r="D185" s="284"/>
      <c r="E185" s="284"/>
      <c r="F185" s="284"/>
      <c r="G185" s="284"/>
      <c r="H185" s="284"/>
      <c r="I185" s="284"/>
      <c r="J185" s="284"/>
      <c r="K185" s="284"/>
      <c r="L185" s="284"/>
      <c r="M185" s="284"/>
    </row>
    <row r="186" spans="1:13" ht="17.25">
      <c r="A186" s="283"/>
      <c r="B186" s="288"/>
      <c r="C186" s="288"/>
      <c r="D186" s="288"/>
      <c r="E186" s="288"/>
      <c r="F186" s="288"/>
      <c r="G186" s="288"/>
      <c r="H186" s="288"/>
      <c r="I186" s="288"/>
      <c r="J186" s="288"/>
      <c r="K186" s="288"/>
      <c r="L186" s="288"/>
      <c r="M186" s="288"/>
    </row>
    <row r="187" spans="1:13" ht="34.5">
      <c r="A187" s="283" t="s">
        <v>670</v>
      </c>
      <c r="B187" s="294"/>
      <c r="C187" s="294"/>
      <c r="D187" s="294"/>
      <c r="E187" s="294"/>
      <c r="F187" s="294"/>
      <c r="G187" s="294"/>
      <c r="H187" s="294"/>
      <c r="I187" s="294"/>
      <c r="J187" s="294"/>
      <c r="K187" s="294"/>
      <c r="L187" s="294"/>
      <c r="M187" s="294"/>
    </row>
    <row r="188" spans="1:13" ht="16.5">
      <c r="A188" s="297"/>
      <c r="B188" s="288"/>
      <c r="C188" s="288"/>
      <c r="D188" s="288"/>
      <c r="E188" s="288"/>
      <c r="F188" s="288"/>
      <c r="G188" s="288"/>
      <c r="H188" s="288"/>
      <c r="I188" s="288"/>
      <c r="J188" s="288"/>
      <c r="K188" s="288"/>
      <c r="L188" s="288"/>
      <c r="M188" s="288"/>
    </row>
    <row r="189" spans="1:13" ht="15.75" thickBot="1">
      <c r="A189" s="282"/>
      <c r="B189" s="282"/>
      <c r="C189" s="282"/>
      <c r="D189" s="282"/>
      <c r="E189" s="282"/>
      <c r="F189" s="282"/>
      <c r="G189" s="282"/>
      <c r="H189" s="282"/>
      <c r="I189" s="282"/>
      <c r="J189" s="282"/>
      <c r="K189" s="282"/>
      <c r="L189" s="282"/>
      <c r="M189" s="282"/>
    </row>
    <row r="190" spans="1:13" ht="18.75">
      <c r="A190" s="673" t="s">
        <v>684</v>
      </c>
      <c r="B190" s="695"/>
      <c r="C190" s="695"/>
      <c r="D190" s="696"/>
      <c r="E190" s="298"/>
      <c r="J190" s="298"/>
      <c r="K190" s="298"/>
      <c r="L190" s="298"/>
      <c r="M190" s="298"/>
    </row>
    <row r="191" spans="1:13" ht="15.75" thickBot="1">
      <c r="A191" s="321"/>
      <c r="B191" s="161" t="s">
        <v>655</v>
      </c>
      <c r="C191" s="161" t="s">
        <v>803</v>
      </c>
      <c r="D191" s="161" t="s">
        <v>804</v>
      </c>
      <c r="E191" s="282"/>
      <c r="J191" s="282"/>
      <c r="K191" s="282"/>
      <c r="L191" s="282"/>
      <c r="M191" s="282"/>
    </row>
    <row r="192" spans="1:13" ht="16.5" thickBot="1">
      <c r="A192" s="316" t="s">
        <v>656</v>
      </c>
      <c r="B192" s="317"/>
      <c r="C192" s="317"/>
      <c r="D192" s="318"/>
      <c r="E192" s="282"/>
      <c r="J192" s="282"/>
      <c r="K192" s="282"/>
      <c r="L192" s="282"/>
      <c r="M192" s="282"/>
    </row>
    <row r="193" spans="1:5" ht="30">
      <c r="A193" s="324" t="s">
        <v>657</v>
      </c>
      <c r="B193" s="319"/>
      <c r="C193" s="319"/>
      <c r="D193" s="325"/>
      <c r="E193" s="282"/>
    </row>
    <row r="194" spans="1:5" ht="34.5">
      <c r="A194" s="310" t="s">
        <v>658</v>
      </c>
      <c r="B194" s="284"/>
      <c r="C194" s="284"/>
      <c r="D194" s="299"/>
      <c r="E194" s="282"/>
    </row>
    <row r="195" spans="1:5" ht="17.25">
      <c r="A195" s="310"/>
      <c r="B195" s="285"/>
      <c r="C195" s="285"/>
      <c r="D195" s="300"/>
      <c r="E195" s="282"/>
    </row>
    <row r="196" spans="1:5" ht="34.5">
      <c r="A196" s="310" t="s">
        <v>659</v>
      </c>
      <c r="B196" s="284"/>
      <c r="C196" s="284"/>
      <c r="D196" s="299"/>
      <c r="E196" s="282"/>
    </row>
    <row r="197" spans="1:5" ht="17.25">
      <c r="A197" s="310"/>
      <c r="B197" s="285"/>
      <c r="C197" s="285"/>
      <c r="D197" s="300"/>
      <c r="E197" s="282"/>
    </row>
    <row r="198" spans="1:5" ht="17.25">
      <c r="A198" s="310" t="s">
        <v>660</v>
      </c>
      <c r="B198" s="284"/>
      <c r="C198" s="284"/>
      <c r="D198" s="299"/>
      <c r="E198" s="282"/>
    </row>
    <row r="199" spans="1:5" ht="17.25">
      <c r="A199" s="310"/>
      <c r="B199" s="286"/>
      <c r="C199" s="286"/>
      <c r="D199" s="301"/>
      <c r="E199" s="282"/>
    </row>
    <row r="200" spans="1:5" ht="17.25">
      <c r="A200" s="310" t="s">
        <v>661</v>
      </c>
      <c r="B200" s="284"/>
      <c r="C200" s="284"/>
      <c r="D200" s="299"/>
      <c r="E200" s="282"/>
    </row>
    <row r="201" spans="1:5" ht="16.5">
      <c r="A201" s="311"/>
      <c r="B201" s="288"/>
      <c r="C201" s="288"/>
      <c r="D201" s="302"/>
      <c r="E201" s="282"/>
    </row>
    <row r="202" spans="1:5" ht="17.25">
      <c r="A202" s="310" t="s">
        <v>662</v>
      </c>
      <c r="B202" s="284"/>
      <c r="C202" s="284"/>
      <c r="D202" s="299"/>
      <c r="E202" s="282"/>
    </row>
    <row r="203" spans="1:5" ht="17.25">
      <c r="A203" s="310"/>
      <c r="B203" s="286"/>
      <c r="C203" s="286"/>
      <c r="D203" s="301"/>
      <c r="E203" s="282"/>
    </row>
    <row r="204" spans="1:5" ht="17.25">
      <c r="A204" s="310" t="s">
        <v>663</v>
      </c>
      <c r="B204" s="284"/>
      <c r="C204" s="284"/>
      <c r="D204" s="299"/>
      <c r="E204" s="282"/>
    </row>
    <row r="205" spans="1:5" ht="17.25">
      <c r="A205" s="312"/>
      <c r="B205" s="288"/>
      <c r="C205" s="288"/>
      <c r="D205" s="302"/>
      <c r="E205" s="282"/>
    </row>
    <row r="206" spans="1:5" ht="16.5">
      <c r="A206" s="313" t="s">
        <v>664</v>
      </c>
      <c r="B206" s="291"/>
      <c r="C206" s="292"/>
      <c r="D206" s="303"/>
      <c r="E206" s="282"/>
    </row>
    <row r="207" spans="1:5" ht="34.5">
      <c r="A207" s="310" t="s">
        <v>665</v>
      </c>
      <c r="B207" s="284"/>
      <c r="C207" s="284"/>
      <c r="D207" s="299"/>
      <c r="E207" s="282"/>
    </row>
    <row r="208" spans="1:5" ht="17.25">
      <c r="A208" s="310"/>
      <c r="B208" s="288"/>
      <c r="C208" s="288"/>
      <c r="D208" s="302"/>
      <c r="E208" s="282"/>
    </row>
    <row r="209" spans="1:5" ht="34.5">
      <c r="A209" s="310" t="s">
        <v>666</v>
      </c>
      <c r="B209" s="293"/>
      <c r="C209" s="293"/>
      <c r="D209" s="304"/>
      <c r="E209" s="282"/>
    </row>
    <row r="210" spans="1:5" ht="17.25">
      <c r="A210" s="310"/>
      <c r="B210" s="288"/>
      <c r="C210" s="288"/>
      <c r="D210" s="302"/>
      <c r="E210" s="282"/>
    </row>
    <row r="211" spans="1:5" ht="17.25">
      <c r="A211" s="310" t="s">
        <v>667</v>
      </c>
      <c r="B211" s="294"/>
      <c r="C211" s="294"/>
      <c r="D211" s="305"/>
      <c r="E211" s="282"/>
    </row>
    <row r="212" spans="1:5" ht="17.25">
      <c r="A212" s="310"/>
      <c r="B212" s="295"/>
      <c r="C212" s="295"/>
      <c r="D212" s="306"/>
      <c r="E212" s="282"/>
    </row>
    <row r="213" spans="1:5" ht="17.25">
      <c r="A213" s="310" t="s">
        <v>668</v>
      </c>
      <c r="B213" s="296"/>
      <c r="C213" s="296"/>
      <c r="D213" s="307"/>
      <c r="E213" s="282"/>
    </row>
    <row r="214" spans="1:5" ht="17.25">
      <c r="A214" s="310"/>
      <c r="B214" s="295"/>
      <c r="C214" s="295"/>
      <c r="D214" s="306"/>
      <c r="E214" s="282"/>
    </row>
    <row r="215" spans="1:5" ht="17.25">
      <c r="A215" s="310" t="s">
        <v>669</v>
      </c>
      <c r="B215" s="284"/>
      <c r="C215" s="284"/>
      <c r="D215" s="299"/>
      <c r="E215" s="282"/>
    </row>
    <row r="216" spans="1:5" ht="17.25">
      <c r="A216" s="310"/>
      <c r="B216" s="288"/>
      <c r="C216" s="288"/>
      <c r="D216" s="302"/>
      <c r="E216" s="282"/>
    </row>
    <row r="217" spans="1:5" ht="34.5">
      <c r="A217" s="310" t="s">
        <v>670</v>
      </c>
      <c r="B217" s="294"/>
      <c r="C217" s="294"/>
      <c r="D217" s="305"/>
      <c r="E217" s="282"/>
    </row>
    <row r="218" spans="1:5" ht="17.25" thickBot="1">
      <c r="A218" s="326"/>
      <c r="B218" s="308"/>
      <c r="C218" s="308"/>
      <c r="D218" s="309"/>
      <c r="E218" s="282"/>
    </row>
    <row r="219" spans="1:5" ht="15.75" thickBot="1"/>
    <row r="220" spans="1:5" ht="18.75">
      <c r="A220" s="673" t="s">
        <v>685</v>
      </c>
      <c r="B220" s="695"/>
      <c r="C220" s="695"/>
      <c r="D220" s="696"/>
    </row>
    <row r="221" spans="1:5" ht="15.75" thickBot="1">
      <c r="A221" s="321"/>
      <c r="B221" s="322" t="s">
        <v>653</v>
      </c>
      <c r="C221" s="322" t="s">
        <v>654</v>
      </c>
      <c r="D221" s="323" t="s">
        <v>655</v>
      </c>
    </row>
    <row r="222" spans="1:5" ht="16.5" thickBot="1">
      <c r="A222" s="316" t="s">
        <v>656</v>
      </c>
      <c r="B222" s="317"/>
      <c r="C222" s="317"/>
      <c r="D222" s="318"/>
    </row>
    <row r="223" spans="1:5" ht="30">
      <c r="A223" s="324" t="s">
        <v>657</v>
      </c>
      <c r="B223" s="319"/>
      <c r="C223" s="319"/>
      <c r="D223" s="325"/>
    </row>
    <row r="224" spans="1:5" ht="34.5">
      <c r="A224" s="310" t="s">
        <v>658</v>
      </c>
      <c r="B224" s="284"/>
      <c r="C224" s="284"/>
      <c r="D224" s="299"/>
    </row>
    <row r="225" spans="1:4" ht="17.25">
      <c r="A225" s="310"/>
      <c r="B225" s="285"/>
      <c r="C225" s="285"/>
      <c r="D225" s="300"/>
    </row>
    <row r="226" spans="1:4" ht="34.5">
      <c r="A226" s="310" t="s">
        <v>659</v>
      </c>
      <c r="B226" s="284"/>
      <c r="C226" s="284"/>
      <c r="D226" s="299"/>
    </row>
    <row r="227" spans="1:4" ht="17.25">
      <c r="A227" s="310"/>
      <c r="B227" s="285"/>
      <c r="C227" s="285"/>
      <c r="D227" s="300"/>
    </row>
    <row r="228" spans="1:4" ht="17.25">
      <c r="A228" s="310" t="s">
        <v>660</v>
      </c>
      <c r="B228" s="284"/>
      <c r="C228" s="284"/>
      <c r="D228" s="299"/>
    </row>
    <row r="229" spans="1:4" ht="17.25">
      <c r="A229" s="310"/>
      <c r="B229" s="286"/>
      <c r="C229" s="286"/>
      <c r="D229" s="301"/>
    </row>
    <row r="230" spans="1:4" ht="17.25">
      <c r="A230" s="310" t="s">
        <v>661</v>
      </c>
      <c r="B230" s="284"/>
      <c r="C230" s="284"/>
      <c r="D230" s="299"/>
    </row>
    <row r="231" spans="1:4" ht="16.5">
      <c r="A231" s="311"/>
      <c r="B231" s="288"/>
      <c r="C231" s="288"/>
      <c r="D231" s="302"/>
    </row>
    <row r="232" spans="1:4" ht="17.25">
      <c r="A232" s="310" t="s">
        <v>662</v>
      </c>
      <c r="B232" s="284"/>
      <c r="C232" s="284"/>
      <c r="D232" s="299"/>
    </row>
    <row r="233" spans="1:4" ht="17.25">
      <c r="A233" s="310"/>
      <c r="B233" s="286"/>
      <c r="C233" s="286"/>
      <c r="D233" s="301"/>
    </row>
    <row r="234" spans="1:4" ht="17.25">
      <c r="A234" s="310" t="s">
        <v>663</v>
      </c>
      <c r="B234" s="284"/>
      <c r="C234" s="284"/>
      <c r="D234" s="299"/>
    </row>
    <row r="235" spans="1:4" ht="17.25">
      <c r="A235" s="312"/>
      <c r="B235" s="288"/>
      <c r="C235" s="288"/>
      <c r="D235" s="302"/>
    </row>
    <row r="236" spans="1:4" ht="16.5">
      <c r="A236" s="313" t="s">
        <v>664</v>
      </c>
      <c r="B236" s="291"/>
      <c r="C236" s="292"/>
      <c r="D236" s="303"/>
    </row>
    <row r="237" spans="1:4" ht="34.5">
      <c r="A237" s="310" t="s">
        <v>665</v>
      </c>
      <c r="B237" s="284"/>
      <c r="C237" s="284"/>
      <c r="D237" s="299"/>
    </row>
    <row r="238" spans="1:4" ht="17.25">
      <c r="A238" s="310"/>
      <c r="B238" s="288"/>
      <c r="C238" s="288"/>
      <c r="D238" s="302"/>
    </row>
    <row r="239" spans="1:4" ht="34.5">
      <c r="A239" s="310" t="s">
        <v>666</v>
      </c>
      <c r="B239" s="293"/>
      <c r="C239" s="293"/>
      <c r="D239" s="304"/>
    </row>
    <row r="240" spans="1:4" ht="17.25">
      <c r="A240" s="310"/>
      <c r="B240" s="288"/>
      <c r="C240" s="288"/>
      <c r="D240" s="302"/>
    </row>
    <row r="241" spans="1:4" ht="17.25">
      <c r="A241" s="310" t="s">
        <v>667</v>
      </c>
      <c r="B241" s="294"/>
      <c r="C241" s="294"/>
      <c r="D241" s="305"/>
    </row>
    <row r="242" spans="1:4" ht="17.25">
      <c r="A242" s="310"/>
      <c r="B242" s="295"/>
      <c r="C242" s="295"/>
      <c r="D242" s="306"/>
    </row>
    <row r="243" spans="1:4" ht="17.25">
      <c r="A243" s="310" t="s">
        <v>668</v>
      </c>
      <c r="B243" s="296"/>
      <c r="C243" s="296"/>
      <c r="D243" s="307"/>
    </row>
    <row r="244" spans="1:4" ht="17.25">
      <c r="A244" s="310"/>
      <c r="B244" s="295"/>
      <c r="C244" s="295"/>
      <c r="D244" s="306"/>
    </row>
    <row r="245" spans="1:4" ht="17.25">
      <c r="A245" s="310" t="s">
        <v>669</v>
      </c>
      <c r="B245" s="284"/>
      <c r="C245" s="284"/>
      <c r="D245" s="299"/>
    </row>
    <row r="246" spans="1:4" ht="17.25">
      <c r="A246" s="310"/>
      <c r="B246" s="288"/>
      <c r="C246" s="288"/>
      <c r="D246" s="302"/>
    </row>
    <row r="247" spans="1:4" ht="34.5">
      <c r="A247" s="310" t="s">
        <v>670</v>
      </c>
      <c r="B247" s="294"/>
      <c r="C247" s="294"/>
      <c r="D247" s="305"/>
    </row>
    <row r="248" spans="1:4" ht="17.25" thickBot="1">
      <c r="A248" s="326"/>
      <c r="B248" s="308"/>
      <c r="C248" s="308"/>
      <c r="D248" s="309"/>
    </row>
  </sheetData>
  <mergeCells count="34">
    <mergeCell ref="A220:D220"/>
    <mergeCell ref="H160:J160"/>
    <mergeCell ref="B129:D129"/>
    <mergeCell ref="E129:G129"/>
    <mergeCell ref="K129:M129"/>
    <mergeCell ref="H129:J129"/>
    <mergeCell ref="A159:M159"/>
    <mergeCell ref="B160:D160"/>
    <mergeCell ref="E160:G160"/>
    <mergeCell ref="K160:M160"/>
    <mergeCell ref="A190:D190"/>
    <mergeCell ref="E98:G98"/>
    <mergeCell ref="K98:M98"/>
    <mergeCell ref="A34:M34"/>
    <mergeCell ref="B35:D35"/>
    <mergeCell ref="E35:G35"/>
    <mergeCell ref="K35:M35"/>
    <mergeCell ref="A65:M65"/>
    <mergeCell ref="A128:M128"/>
    <mergeCell ref="A1:M1"/>
    <mergeCell ref="A2:M2"/>
    <mergeCell ref="A3:M3"/>
    <mergeCell ref="B4:D4"/>
    <mergeCell ref="E4:G4"/>
    <mergeCell ref="K4:M4"/>
    <mergeCell ref="H4:J4"/>
    <mergeCell ref="H35:J35"/>
    <mergeCell ref="H66:J66"/>
    <mergeCell ref="H98:J98"/>
    <mergeCell ref="B66:D66"/>
    <mergeCell ref="E66:G66"/>
    <mergeCell ref="K66:M66"/>
    <mergeCell ref="A97:M97"/>
    <mergeCell ref="B98:D9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P36"/>
  <sheetViews>
    <sheetView zoomScaleNormal="100" workbookViewId="0">
      <selection sqref="A1:AP1"/>
    </sheetView>
  </sheetViews>
  <sheetFormatPr defaultRowHeight="15"/>
  <cols>
    <col min="1" max="1" width="20" customWidth="1"/>
    <col min="5" max="5" width="17.42578125" customWidth="1"/>
    <col min="9" max="9" width="17.42578125" customWidth="1"/>
    <col min="19" max="19" width="23.42578125" customWidth="1"/>
    <col min="23" max="23" width="27.5703125" customWidth="1"/>
    <col min="33" max="33" width="19" customWidth="1"/>
  </cols>
  <sheetData>
    <row r="1" spans="1:42" ht="30.75">
      <c r="A1" s="697" t="s">
        <v>686</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row>
    <row r="2" spans="1:42" ht="69" customHeight="1" thickBot="1">
      <c r="A2" s="698" t="s">
        <v>647</v>
      </c>
      <c r="B2" s="698"/>
      <c r="C2" s="698"/>
      <c r="D2" s="698"/>
      <c r="E2" s="698"/>
      <c r="F2" s="698"/>
      <c r="G2" s="698"/>
      <c r="H2" s="698"/>
      <c r="I2" s="698"/>
      <c r="J2" s="698"/>
      <c r="K2" s="698"/>
      <c r="L2" s="698"/>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2" s="237" customFormat="1" ht="21.75" thickTop="1">
      <c r="A3" s="699" t="s">
        <v>687</v>
      </c>
      <c r="B3" s="700"/>
      <c r="C3" s="700"/>
      <c r="D3" s="701"/>
      <c r="E3" s="705" t="s">
        <v>688</v>
      </c>
      <c r="F3" s="706"/>
      <c r="G3" s="706"/>
      <c r="H3" s="707"/>
      <c r="I3" s="711" t="s">
        <v>684</v>
      </c>
      <c r="J3" s="712"/>
      <c r="K3" s="712"/>
      <c r="L3" s="712"/>
      <c r="M3" s="712"/>
      <c r="N3" s="712"/>
      <c r="O3" s="712"/>
      <c r="P3" s="712"/>
      <c r="Q3" s="712"/>
      <c r="R3" s="713"/>
      <c r="S3" s="711" t="s">
        <v>685</v>
      </c>
      <c r="T3" s="712"/>
      <c r="U3" s="712"/>
      <c r="V3" s="713"/>
      <c r="W3" s="711" t="s">
        <v>689</v>
      </c>
      <c r="X3" s="712"/>
      <c r="Y3" s="712"/>
      <c r="Z3" s="712"/>
      <c r="AA3" s="712"/>
      <c r="AB3" s="712"/>
      <c r="AC3" s="712"/>
      <c r="AD3" s="712"/>
      <c r="AE3" s="712"/>
      <c r="AF3" s="713"/>
      <c r="AG3" s="711" t="s">
        <v>690</v>
      </c>
      <c r="AH3" s="712"/>
      <c r="AI3" s="712"/>
      <c r="AJ3" s="712"/>
      <c r="AK3" s="712"/>
      <c r="AL3" s="712"/>
      <c r="AM3" s="712"/>
      <c r="AN3" s="712"/>
      <c r="AO3" s="712"/>
      <c r="AP3" s="713"/>
    </row>
    <row r="4" spans="1:42" s="237" customFormat="1" ht="16.5" thickBot="1">
      <c r="A4" s="702"/>
      <c r="B4" s="703"/>
      <c r="C4" s="703"/>
      <c r="D4" s="704"/>
      <c r="E4" s="708"/>
      <c r="F4" s="709"/>
      <c r="G4" s="709"/>
      <c r="H4" s="710"/>
      <c r="I4" s="238"/>
      <c r="J4" s="717" t="s">
        <v>691</v>
      </c>
      <c r="K4" s="717"/>
      <c r="L4" s="717"/>
      <c r="M4" s="718" t="s">
        <v>692</v>
      </c>
      <c r="N4" s="718"/>
      <c r="O4" s="718"/>
      <c r="P4" s="728" t="s">
        <v>693</v>
      </c>
      <c r="Q4" s="728"/>
      <c r="R4" s="729"/>
      <c r="S4" s="714"/>
      <c r="T4" s="715"/>
      <c r="U4" s="715"/>
      <c r="V4" s="716"/>
      <c r="W4" s="238"/>
      <c r="X4" s="719" t="s">
        <v>694</v>
      </c>
      <c r="Y4" s="719"/>
      <c r="Z4" s="719"/>
      <c r="AA4" s="719" t="s">
        <v>695</v>
      </c>
      <c r="AB4" s="719"/>
      <c r="AC4" s="719"/>
      <c r="AD4" s="719" t="s">
        <v>696</v>
      </c>
      <c r="AE4" s="719"/>
      <c r="AF4" s="720"/>
      <c r="AG4" s="238"/>
      <c r="AH4" s="719" t="s">
        <v>697</v>
      </c>
      <c r="AI4" s="719"/>
      <c r="AJ4" s="719"/>
      <c r="AK4" s="719" t="s">
        <v>698</v>
      </c>
      <c r="AL4" s="719"/>
      <c r="AM4" s="719"/>
      <c r="AN4" s="719" t="s">
        <v>699</v>
      </c>
      <c r="AO4" s="719"/>
      <c r="AP4" s="720"/>
    </row>
    <row r="5" spans="1:42" ht="30.75" thickTop="1">
      <c r="A5" s="239" t="s">
        <v>657</v>
      </c>
      <c r="B5" s="161" t="s">
        <v>655</v>
      </c>
      <c r="C5" s="161" t="s">
        <v>803</v>
      </c>
      <c r="D5" s="161" t="s">
        <v>804</v>
      </c>
      <c r="E5" s="239" t="s">
        <v>657</v>
      </c>
      <c r="F5" s="161" t="s">
        <v>655</v>
      </c>
      <c r="G5" s="161" t="s">
        <v>803</v>
      </c>
      <c r="H5" s="161" t="s">
        <v>804</v>
      </c>
      <c r="I5" s="240"/>
      <c r="J5" s="161" t="s">
        <v>655</v>
      </c>
      <c r="K5" s="161" t="s">
        <v>803</v>
      </c>
      <c r="L5" s="161" t="s">
        <v>804</v>
      </c>
      <c r="M5" s="161" t="s">
        <v>655</v>
      </c>
      <c r="N5" s="161" t="s">
        <v>803</v>
      </c>
      <c r="O5" s="161" t="s">
        <v>804</v>
      </c>
      <c r="P5" s="161" t="s">
        <v>655</v>
      </c>
      <c r="Q5" s="161" t="s">
        <v>803</v>
      </c>
      <c r="R5" s="161" t="s">
        <v>804</v>
      </c>
      <c r="S5" s="240"/>
      <c r="T5" s="161" t="s">
        <v>655</v>
      </c>
      <c r="U5" s="161" t="s">
        <v>803</v>
      </c>
      <c r="V5" s="161" t="s">
        <v>804</v>
      </c>
      <c r="W5" s="239" t="s">
        <v>657</v>
      </c>
      <c r="X5" s="161" t="s">
        <v>655</v>
      </c>
      <c r="Y5" s="161" t="s">
        <v>803</v>
      </c>
      <c r="Z5" s="161" t="s">
        <v>804</v>
      </c>
      <c r="AA5" s="161" t="s">
        <v>655</v>
      </c>
      <c r="AB5" s="161" t="s">
        <v>803</v>
      </c>
      <c r="AC5" s="161" t="s">
        <v>804</v>
      </c>
      <c r="AD5" s="161" t="s">
        <v>655</v>
      </c>
      <c r="AE5" s="161" t="s">
        <v>803</v>
      </c>
      <c r="AF5" s="161" t="s">
        <v>804</v>
      </c>
      <c r="AG5" s="239" t="s">
        <v>657</v>
      </c>
      <c r="AH5" s="161" t="s">
        <v>655</v>
      </c>
      <c r="AI5" s="161" t="s">
        <v>803</v>
      </c>
      <c r="AJ5" s="161" t="s">
        <v>804</v>
      </c>
      <c r="AK5" s="161" t="s">
        <v>655</v>
      </c>
      <c r="AL5" s="161" t="s">
        <v>803</v>
      </c>
      <c r="AM5" s="161" t="s">
        <v>804</v>
      </c>
      <c r="AN5" s="161" t="s">
        <v>655</v>
      </c>
      <c r="AO5" s="161" t="s">
        <v>803</v>
      </c>
      <c r="AP5" s="161" t="s">
        <v>804</v>
      </c>
    </row>
    <row r="6" spans="1:42" ht="15.75">
      <c r="A6" s="721"/>
      <c r="B6" s="722"/>
      <c r="C6" s="722"/>
      <c r="D6" s="723"/>
      <c r="E6" s="241" t="s">
        <v>656</v>
      </c>
      <c r="F6" s="242"/>
      <c r="G6" s="242"/>
      <c r="H6" s="243"/>
      <c r="I6" s="241" t="s">
        <v>656</v>
      </c>
      <c r="J6" s="163"/>
      <c r="K6" s="163"/>
      <c r="L6" s="163"/>
      <c r="M6" s="163"/>
      <c r="N6" s="163"/>
      <c r="O6" s="163"/>
      <c r="P6" s="163"/>
      <c r="Q6" s="163"/>
      <c r="R6" s="244"/>
      <c r="S6" s="241" t="s">
        <v>656</v>
      </c>
      <c r="T6" s="163"/>
      <c r="U6" s="163"/>
      <c r="V6" s="244"/>
      <c r="W6" s="241" t="s">
        <v>656</v>
      </c>
      <c r="X6" s="163"/>
      <c r="Y6" s="163"/>
      <c r="Z6" s="163"/>
      <c r="AA6" s="163"/>
      <c r="AB6" s="163"/>
      <c r="AC6" s="163"/>
      <c r="AD6" s="163"/>
      <c r="AE6" s="163"/>
      <c r="AF6" s="244"/>
      <c r="AG6" s="241" t="s">
        <v>656</v>
      </c>
      <c r="AH6" s="163"/>
      <c r="AI6" s="163"/>
      <c r="AJ6" s="163"/>
      <c r="AK6" s="163"/>
      <c r="AL6" s="163"/>
      <c r="AM6" s="163"/>
      <c r="AN6" s="163"/>
      <c r="AO6" s="163"/>
      <c r="AP6" s="244"/>
    </row>
    <row r="7" spans="1:42" ht="30">
      <c r="A7" s="245" t="s">
        <v>657</v>
      </c>
      <c r="B7" s="161" t="s">
        <v>655</v>
      </c>
      <c r="C7" s="161" t="s">
        <v>803</v>
      </c>
      <c r="D7" s="161" t="s">
        <v>804</v>
      </c>
      <c r="E7" s="245" t="s">
        <v>657</v>
      </c>
      <c r="F7" s="161" t="s">
        <v>655</v>
      </c>
      <c r="G7" s="161" t="s">
        <v>803</v>
      </c>
      <c r="H7" s="161" t="s">
        <v>804</v>
      </c>
      <c r="I7" s="245" t="s">
        <v>657</v>
      </c>
      <c r="J7" s="235"/>
      <c r="K7" s="235"/>
      <c r="L7" s="235"/>
      <c r="M7" s="235"/>
      <c r="N7" s="235"/>
      <c r="O7" s="235"/>
      <c r="P7" s="235"/>
      <c r="Q7" s="235"/>
      <c r="R7" s="246"/>
      <c r="S7" s="245" t="s">
        <v>657</v>
      </c>
      <c r="T7" s="235"/>
      <c r="U7" s="235"/>
      <c r="V7" s="246"/>
      <c r="W7" s="245" t="s">
        <v>657</v>
      </c>
      <c r="X7" s="235"/>
      <c r="Y7" s="235"/>
      <c r="Z7" s="235"/>
      <c r="AA7" s="235"/>
      <c r="AB7" s="235"/>
      <c r="AC7" s="235"/>
      <c r="AD7" s="235"/>
      <c r="AE7" s="235"/>
      <c r="AF7" s="246"/>
      <c r="AG7" s="245" t="s">
        <v>657</v>
      </c>
      <c r="AH7" s="235"/>
      <c r="AI7" s="235"/>
      <c r="AJ7" s="235"/>
      <c r="AK7" s="235"/>
      <c r="AL7" s="235"/>
      <c r="AM7" s="235"/>
      <c r="AN7" s="235"/>
      <c r="AO7" s="235"/>
      <c r="AP7" s="246"/>
    </row>
    <row r="8" spans="1:42" ht="34.5">
      <c r="A8" s="247" t="s">
        <v>658</v>
      </c>
      <c r="B8" s="165"/>
      <c r="C8" s="165"/>
      <c r="D8" s="248"/>
      <c r="E8" s="247" t="s">
        <v>658</v>
      </c>
      <c r="F8" s="165"/>
      <c r="G8" s="165"/>
      <c r="H8" s="248"/>
      <c r="I8" s="247" t="s">
        <v>658</v>
      </c>
      <c r="J8" s="165"/>
      <c r="K8" s="165"/>
      <c r="L8" s="165"/>
      <c r="M8" s="165"/>
      <c r="N8" s="165"/>
      <c r="O8" s="165"/>
      <c r="P8" s="165"/>
      <c r="Q8" s="165"/>
      <c r="R8" s="248"/>
      <c r="S8" s="247" t="s">
        <v>658</v>
      </c>
      <c r="T8" s="165"/>
      <c r="U8" s="165"/>
      <c r="V8" s="248"/>
      <c r="W8" s="247" t="s">
        <v>658</v>
      </c>
      <c r="X8" s="165"/>
      <c r="Y8" s="165"/>
      <c r="Z8" s="165"/>
      <c r="AA8" s="165"/>
      <c r="AB8" s="165"/>
      <c r="AC8" s="165"/>
      <c r="AD8" s="165"/>
      <c r="AE8" s="165"/>
      <c r="AF8" s="248"/>
      <c r="AG8" s="247" t="s">
        <v>658</v>
      </c>
      <c r="AH8" s="165"/>
      <c r="AI8" s="165"/>
      <c r="AJ8" s="165"/>
      <c r="AK8" s="165"/>
      <c r="AL8" s="165"/>
      <c r="AM8" s="165"/>
      <c r="AN8" s="165"/>
      <c r="AO8" s="165"/>
      <c r="AP8" s="248"/>
    </row>
    <row r="9" spans="1:42" ht="17.25">
      <c r="A9" s="247"/>
      <c r="B9" s="166"/>
      <c r="C9" s="166"/>
      <c r="D9" s="249"/>
      <c r="E9" s="247"/>
      <c r="F9" s="166"/>
      <c r="G9" s="166"/>
      <c r="H9" s="249"/>
      <c r="I9" s="247"/>
      <c r="J9" s="166"/>
      <c r="K9" s="166"/>
      <c r="L9" s="166"/>
      <c r="M9" s="166"/>
      <c r="N9" s="166"/>
      <c r="O9" s="166"/>
      <c r="P9" s="166"/>
      <c r="Q9" s="166"/>
      <c r="R9" s="249"/>
      <c r="S9" s="247"/>
      <c r="T9" s="166"/>
      <c r="U9" s="166"/>
      <c r="V9" s="249"/>
      <c r="W9" s="247"/>
      <c r="X9" s="166"/>
      <c r="Y9" s="166"/>
      <c r="Z9" s="166"/>
      <c r="AA9" s="166"/>
      <c r="AB9" s="166"/>
      <c r="AC9" s="166"/>
      <c r="AD9" s="166"/>
      <c r="AE9" s="166"/>
      <c r="AF9" s="249"/>
      <c r="AG9" s="247"/>
      <c r="AH9" s="166"/>
      <c r="AI9" s="166"/>
      <c r="AJ9" s="166"/>
      <c r="AK9" s="166"/>
      <c r="AL9" s="166"/>
      <c r="AM9" s="166"/>
      <c r="AN9" s="166"/>
      <c r="AO9" s="166"/>
      <c r="AP9" s="249"/>
    </row>
    <row r="10" spans="1:42" ht="34.5">
      <c r="A10" s="247" t="s">
        <v>659</v>
      </c>
      <c r="B10" s="165"/>
      <c r="C10" s="165"/>
      <c r="D10" s="248"/>
      <c r="E10" s="247" t="s">
        <v>659</v>
      </c>
      <c r="F10" s="165"/>
      <c r="G10" s="165"/>
      <c r="H10" s="248"/>
      <c r="I10" s="247" t="s">
        <v>659</v>
      </c>
      <c r="J10" s="165"/>
      <c r="K10" s="165"/>
      <c r="L10" s="165"/>
      <c r="M10" s="165"/>
      <c r="N10" s="165"/>
      <c r="O10" s="165"/>
      <c r="P10" s="165"/>
      <c r="Q10" s="165"/>
      <c r="R10" s="248"/>
      <c r="S10" s="247" t="s">
        <v>659</v>
      </c>
      <c r="T10" s="165"/>
      <c r="U10" s="165"/>
      <c r="V10" s="248"/>
      <c r="W10" s="247" t="s">
        <v>659</v>
      </c>
      <c r="X10" s="165"/>
      <c r="Y10" s="165"/>
      <c r="Z10" s="165"/>
      <c r="AA10" s="165"/>
      <c r="AB10" s="165"/>
      <c r="AC10" s="165"/>
      <c r="AD10" s="165"/>
      <c r="AE10" s="165"/>
      <c r="AF10" s="248"/>
      <c r="AG10" s="247" t="s">
        <v>659</v>
      </c>
      <c r="AH10" s="165"/>
      <c r="AI10" s="165"/>
      <c r="AJ10" s="165"/>
      <c r="AK10" s="165"/>
      <c r="AL10" s="165"/>
      <c r="AM10" s="165"/>
      <c r="AN10" s="165"/>
      <c r="AO10" s="165"/>
      <c r="AP10" s="248"/>
    </row>
    <row r="11" spans="1:42" ht="17.25">
      <c r="A11" s="247"/>
      <c r="B11" s="166"/>
      <c r="C11" s="166"/>
      <c r="D11" s="249"/>
      <c r="E11" s="247"/>
      <c r="F11" s="166"/>
      <c r="G11" s="166"/>
      <c r="H11" s="249"/>
      <c r="I11" s="247"/>
      <c r="J11" s="166"/>
      <c r="K11" s="166"/>
      <c r="L11" s="166"/>
      <c r="M11" s="166"/>
      <c r="N11" s="166"/>
      <c r="O11" s="166"/>
      <c r="P11" s="166"/>
      <c r="Q11" s="166"/>
      <c r="R11" s="249"/>
      <c r="S11" s="247"/>
      <c r="T11" s="166"/>
      <c r="U11" s="166"/>
      <c r="V11" s="249"/>
      <c r="W11" s="247"/>
      <c r="X11" s="166"/>
      <c r="Y11" s="166"/>
      <c r="Z11" s="166"/>
      <c r="AA11" s="166"/>
      <c r="AB11" s="166"/>
      <c r="AC11" s="166"/>
      <c r="AD11" s="166"/>
      <c r="AE11" s="166"/>
      <c r="AF11" s="249"/>
      <c r="AG11" s="247"/>
      <c r="AH11" s="166"/>
      <c r="AI11" s="166"/>
      <c r="AJ11" s="166"/>
      <c r="AK11" s="166"/>
      <c r="AL11" s="166"/>
      <c r="AM11" s="166"/>
      <c r="AN11" s="166"/>
      <c r="AO11" s="166"/>
      <c r="AP11" s="249"/>
    </row>
    <row r="12" spans="1:42" ht="17.25">
      <c r="A12" s="247" t="s">
        <v>660</v>
      </c>
      <c r="B12" s="165"/>
      <c r="C12" s="165"/>
      <c r="D12" s="248"/>
      <c r="E12" s="247" t="s">
        <v>660</v>
      </c>
      <c r="F12" s="165"/>
      <c r="G12" s="165"/>
      <c r="H12" s="248"/>
      <c r="I12" s="247" t="s">
        <v>660</v>
      </c>
      <c r="J12" s="165"/>
      <c r="K12" s="165"/>
      <c r="L12" s="165"/>
      <c r="M12" s="165"/>
      <c r="N12" s="165"/>
      <c r="O12" s="165"/>
      <c r="P12" s="165"/>
      <c r="Q12" s="165"/>
      <c r="R12" s="248"/>
      <c r="S12" s="247" t="s">
        <v>660</v>
      </c>
      <c r="T12" s="165"/>
      <c r="U12" s="165"/>
      <c r="V12" s="248"/>
      <c r="W12" s="247" t="s">
        <v>660</v>
      </c>
      <c r="X12" s="165"/>
      <c r="Y12" s="165"/>
      <c r="Z12" s="165"/>
      <c r="AA12" s="165"/>
      <c r="AB12" s="165"/>
      <c r="AC12" s="165"/>
      <c r="AD12" s="165"/>
      <c r="AE12" s="165"/>
      <c r="AF12" s="248"/>
      <c r="AG12" s="247" t="s">
        <v>660</v>
      </c>
      <c r="AH12" s="165"/>
      <c r="AI12" s="165"/>
      <c r="AJ12" s="165"/>
      <c r="AK12" s="165"/>
      <c r="AL12" s="165"/>
      <c r="AM12" s="165"/>
      <c r="AN12" s="165"/>
      <c r="AO12" s="165"/>
      <c r="AP12" s="248"/>
    </row>
    <row r="13" spans="1:42" ht="17.25">
      <c r="A13" s="247"/>
      <c r="B13" s="167"/>
      <c r="C13" s="167"/>
      <c r="D13" s="250"/>
      <c r="E13" s="247"/>
      <c r="F13" s="167"/>
      <c r="G13" s="167"/>
      <c r="H13" s="250"/>
      <c r="I13" s="247"/>
      <c r="J13" s="167"/>
      <c r="K13" s="167"/>
      <c r="L13" s="167"/>
      <c r="M13" s="167"/>
      <c r="N13" s="167"/>
      <c r="O13" s="167"/>
      <c r="P13" s="167"/>
      <c r="Q13" s="167"/>
      <c r="R13" s="250"/>
      <c r="S13" s="247"/>
      <c r="T13" s="167"/>
      <c r="U13" s="167"/>
      <c r="V13" s="250"/>
      <c r="W13" s="247"/>
      <c r="X13" s="167"/>
      <c r="Y13" s="167"/>
      <c r="Z13" s="167"/>
      <c r="AA13" s="167"/>
      <c r="AB13" s="167"/>
      <c r="AC13" s="167"/>
      <c r="AD13" s="167"/>
      <c r="AE13" s="167"/>
      <c r="AF13" s="250"/>
      <c r="AG13" s="247"/>
      <c r="AH13" s="167"/>
      <c r="AI13" s="167"/>
      <c r="AJ13" s="167"/>
      <c r="AK13" s="167"/>
      <c r="AL13" s="167"/>
      <c r="AM13" s="167"/>
      <c r="AN13" s="167"/>
      <c r="AO13" s="167"/>
      <c r="AP13" s="250"/>
    </row>
    <row r="14" spans="1:42" ht="17.25">
      <c r="A14" s="247" t="s">
        <v>661</v>
      </c>
      <c r="B14" s="165"/>
      <c r="C14" s="165"/>
      <c r="D14" s="248"/>
      <c r="E14" s="247" t="s">
        <v>661</v>
      </c>
      <c r="F14" s="165"/>
      <c r="G14" s="165"/>
      <c r="H14" s="248"/>
      <c r="I14" s="247" t="s">
        <v>661</v>
      </c>
      <c r="J14" s="165"/>
      <c r="K14" s="165"/>
      <c r="L14" s="165"/>
      <c r="M14" s="165"/>
      <c r="N14" s="165"/>
      <c r="O14" s="165"/>
      <c r="P14" s="165"/>
      <c r="Q14" s="165"/>
      <c r="R14" s="248"/>
      <c r="S14" s="247" t="s">
        <v>661</v>
      </c>
      <c r="T14" s="165"/>
      <c r="U14" s="165"/>
      <c r="V14" s="248"/>
      <c r="W14" s="247" t="s">
        <v>661</v>
      </c>
      <c r="X14" s="165"/>
      <c r="Y14" s="165"/>
      <c r="Z14" s="165"/>
      <c r="AA14" s="165"/>
      <c r="AB14" s="165"/>
      <c r="AC14" s="165"/>
      <c r="AD14" s="165"/>
      <c r="AE14" s="165"/>
      <c r="AF14" s="248"/>
      <c r="AG14" s="247" t="s">
        <v>661</v>
      </c>
      <c r="AH14" s="165"/>
      <c r="AI14" s="165"/>
      <c r="AJ14" s="165"/>
      <c r="AK14" s="165"/>
      <c r="AL14" s="165"/>
      <c r="AM14" s="165"/>
      <c r="AN14" s="165"/>
      <c r="AO14" s="165"/>
      <c r="AP14" s="248"/>
    </row>
    <row r="15" spans="1:42" ht="16.5">
      <c r="A15" s="251"/>
      <c r="B15" s="169"/>
      <c r="C15" s="169"/>
      <c r="D15" s="252"/>
      <c r="E15" s="251"/>
      <c r="F15" s="169"/>
      <c r="G15" s="169"/>
      <c r="H15" s="252"/>
      <c r="I15" s="251"/>
      <c r="J15" s="169"/>
      <c r="K15" s="169"/>
      <c r="L15" s="169"/>
      <c r="M15" s="169"/>
      <c r="N15" s="169"/>
      <c r="O15" s="166"/>
      <c r="P15" s="169"/>
      <c r="Q15" s="169"/>
      <c r="R15" s="249"/>
      <c r="S15" s="251"/>
      <c r="T15" s="169"/>
      <c r="U15" s="169"/>
      <c r="V15" s="252"/>
      <c r="W15" s="251"/>
      <c r="X15" s="169"/>
      <c r="Y15" s="169"/>
      <c r="Z15" s="169"/>
      <c r="AA15" s="253"/>
      <c r="AB15" s="253"/>
      <c r="AC15" s="253"/>
      <c r="AD15" s="253"/>
      <c r="AE15" s="253"/>
      <c r="AF15" s="254"/>
      <c r="AG15" s="251"/>
      <c r="AH15" s="169"/>
      <c r="AI15" s="169"/>
      <c r="AJ15" s="169"/>
      <c r="AK15" s="253"/>
      <c r="AL15" s="253"/>
      <c r="AM15" s="253"/>
      <c r="AN15" s="253"/>
      <c r="AO15" s="253"/>
      <c r="AP15" s="254"/>
    </row>
    <row r="16" spans="1:42" ht="17.25">
      <c r="A16" s="247" t="s">
        <v>662</v>
      </c>
      <c r="B16" s="165"/>
      <c r="C16" s="165"/>
      <c r="D16" s="248"/>
      <c r="E16" s="247" t="s">
        <v>662</v>
      </c>
      <c r="F16" s="165"/>
      <c r="G16" s="165"/>
      <c r="H16" s="248"/>
      <c r="I16" s="247" t="s">
        <v>662</v>
      </c>
      <c r="J16" s="165"/>
      <c r="K16" s="165"/>
      <c r="L16" s="165"/>
      <c r="M16" s="165"/>
      <c r="N16" s="165"/>
      <c r="O16" s="165"/>
      <c r="P16" s="165"/>
      <c r="Q16" s="165"/>
      <c r="R16" s="248"/>
      <c r="S16" s="247" t="s">
        <v>662</v>
      </c>
      <c r="T16" s="165"/>
      <c r="U16" s="165"/>
      <c r="V16" s="248"/>
      <c r="W16" s="247" t="s">
        <v>662</v>
      </c>
      <c r="X16" s="165"/>
      <c r="Y16" s="165"/>
      <c r="Z16" s="165"/>
      <c r="AA16" s="255"/>
      <c r="AB16" s="255"/>
      <c r="AC16" s="255"/>
      <c r="AD16" s="255"/>
      <c r="AE16" s="255"/>
      <c r="AF16" s="256"/>
      <c r="AG16" s="247" t="s">
        <v>662</v>
      </c>
      <c r="AH16" s="165"/>
      <c r="AI16" s="165"/>
      <c r="AJ16" s="165"/>
      <c r="AK16" s="255"/>
      <c r="AL16" s="255"/>
      <c r="AM16" s="255"/>
      <c r="AN16" s="255"/>
      <c r="AO16" s="255"/>
      <c r="AP16" s="256"/>
    </row>
    <row r="17" spans="1:42" ht="17.25">
      <c r="A17" s="247"/>
      <c r="B17" s="167"/>
      <c r="C17" s="167"/>
      <c r="D17" s="250"/>
      <c r="E17" s="247"/>
      <c r="F17" s="167"/>
      <c r="G17" s="167"/>
      <c r="H17" s="250"/>
      <c r="I17" s="247"/>
      <c r="J17" s="167"/>
      <c r="K17" s="167"/>
      <c r="L17" s="167"/>
      <c r="M17" s="167"/>
      <c r="N17" s="167"/>
      <c r="O17" s="167"/>
      <c r="P17" s="167"/>
      <c r="Q17" s="167"/>
      <c r="R17" s="250"/>
      <c r="S17" s="247"/>
      <c r="T17" s="167"/>
      <c r="U17" s="167"/>
      <c r="V17" s="250"/>
      <c r="W17" s="247"/>
      <c r="X17" s="167"/>
      <c r="Y17" s="167"/>
      <c r="Z17" s="167"/>
      <c r="AA17" s="167"/>
      <c r="AB17" s="167"/>
      <c r="AC17" s="167"/>
      <c r="AD17" s="167"/>
      <c r="AE17" s="167"/>
      <c r="AF17" s="250"/>
      <c r="AG17" s="247"/>
      <c r="AH17" s="167"/>
      <c r="AI17" s="167"/>
      <c r="AJ17" s="167"/>
      <c r="AK17" s="167"/>
      <c r="AL17" s="167"/>
      <c r="AM17" s="167"/>
      <c r="AN17" s="167"/>
      <c r="AO17" s="167"/>
      <c r="AP17" s="250"/>
    </row>
    <row r="18" spans="1:42" ht="17.25">
      <c r="A18" s="247" t="s">
        <v>663</v>
      </c>
      <c r="B18" s="165"/>
      <c r="C18" s="165"/>
      <c r="D18" s="248"/>
      <c r="E18" s="247" t="s">
        <v>663</v>
      </c>
      <c r="F18" s="165"/>
      <c r="G18" s="165"/>
      <c r="H18" s="248"/>
      <c r="I18" s="247" t="s">
        <v>663</v>
      </c>
      <c r="J18" s="165"/>
      <c r="K18" s="165"/>
      <c r="L18" s="165"/>
      <c r="M18" s="165"/>
      <c r="N18" s="165"/>
      <c r="O18" s="165"/>
      <c r="P18" s="165"/>
      <c r="Q18" s="165"/>
      <c r="R18" s="248"/>
      <c r="S18" s="247" t="s">
        <v>663</v>
      </c>
      <c r="T18" s="165"/>
      <c r="U18" s="165"/>
      <c r="V18" s="248"/>
      <c r="W18" s="247" t="s">
        <v>663</v>
      </c>
      <c r="X18" s="165"/>
      <c r="Y18" s="165"/>
      <c r="Z18" s="165"/>
      <c r="AA18" s="165"/>
      <c r="AB18" s="165"/>
      <c r="AC18" s="165"/>
      <c r="AD18" s="165"/>
      <c r="AE18" s="165"/>
      <c r="AF18" s="248"/>
      <c r="AG18" s="247" t="s">
        <v>663</v>
      </c>
      <c r="AH18" s="165"/>
      <c r="AI18" s="165"/>
      <c r="AJ18" s="165"/>
      <c r="AK18" s="165"/>
      <c r="AL18" s="165"/>
      <c r="AM18" s="165"/>
      <c r="AN18" s="165"/>
      <c r="AO18" s="165"/>
      <c r="AP18" s="248"/>
    </row>
    <row r="19" spans="1:42" ht="17.25">
      <c r="A19" s="257"/>
      <c r="B19" s="169"/>
      <c r="C19" s="169"/>
      <c r="D19" s="252"/>
      <c r="E19" s="257"/>
      <c r="F19" s="169"/>
      <c r="G19" s="169"/>
      <c r="H19" s="252"/>
      <c r="I19" s="257"/>
      <c r="J19" s="169"/>
      <c r="K19" s="169"/>
      <c r="L19" s="169"/>
      <c r="M19" s="169"/>
      <c r="N19" s="169"/>
      <c r="O19" s="169"/>
      <c r="P19" s="169"/>
      <c r="Q19" s="169"/>
      <c r="R19" s="252"/>
      <c r="S19" s="257"/>
      <c r="T19" s="169"/>
      <c r="U19" s="169"/>
      <c r="V19" s="252"/>
      <c r="W19" s="257"/>
      <c r="X19" s="169"/>
      <c r="Y19" s="169"/>
      <c r="Z19" s="169"/>
      <c r="AA19" s="169"/>
      <c r="AB19" s="169"/>
      <c r="AC19" s="169"/>
      <c r="AD19" s="169"/>
      <c r="AE19" s="169"/>
      <c r="AF19" s="252"/>
      <c r="AG19" s="257"/>
      <c r="AH19" s="169"/>
      <c r="AI19" s="169"/>
      <c r="AJ19" s="169"/>
      <c r="AK19" s="169"/>
      <c r="AL19" s="169"/>
      <c r="AM19" s="169"/>
      <c r="AN19" s="169"/>
      <c r="AO19" s="169"/>
      <c r="AP19" s="252"/>
    </row>
    <row r="20" spans="1:42" ht="16.5">
      <c r="A20" s="258" t="s">
        <v>664</v>
      </c>
      <c r="B20" s="168"/>
      <c r="C20" s="168"/>
      <c r="D20" s="259"/>
      <c r="E20" s="258" t="s">
        <v>664</v>
      </c>
      <c r="F20" s="168"/>
      <c r="G20" s="168"/>
      <c r="H20" s="259"/>
      <c r="I20" s="258" t="s">
        <v>664</v>
      </c>
      <c r="J20" s="172"/>
      <c r="K20" s="173"/>
      <c r="L20" s="173"/>
      <c r="M20" s="173"/>
      <c r="N20" s="173"/>
      <c r="O20" s="173"/>
      <c r="P20" s="173"/>
      <c r="Q20" s="173"/>
      <c r="R20" s="260"/>
      <c r="S20" s="258" t="s">
        <v>664</v>
      </c>
      <c r="T20" s="172"/>
      <c r="U20" s="173"/>
      <c r="V20" s="260"/>
      <c r="W20" s="258" t="s">
        <v>664</v>
      </c>
      <c r="X20" s="724"/>
      <c r="Y20" s="724"/>
      <c r="Z20" s="724"/>
      <c r="AA20" s="724"/>
      <c r="AB20" s="724"/>
      <c r="AC20" s="724"/>
      <c r="AD20" s="724"/>
      <c r="AE20" s="724"/>
      <c r="AF20" s="725"/>
      <c r="AG20" s="258" t="s">
        <v>664</v>
      </c>
      <c r="AH20" s="724"/>
      <c r="AI20" s="724"/>
      <c r="AJ20" s="724"/>
      <c r="AK20" s="724"/>
      <c r="AL20" s="724"/>
      <c r="AM20" s="724"/>
      <c r="AN20" s="724"/>
      <c r="AO20" s="724"/>
      <c r="AP20" s="725"/>
    </row>
    <row r="21" spans="1:42" ht="34.5">
      <c r="A21" s="247" t="s">
        <v>665</v>
      </c>
      <c r="B21" s="165"/>
      <c r="C21" s="165"/>
      <c r="D21" s="248"/>
      <c r="E21" s="247" t="s">
        <v>665</v>
      </c>
      <c r="F21" s="165"/>
      <c r="G21" s="165"/>
      <c r="H21" s="248"/>
      <c r="I21" s="247" t="s">
        <v>665</v>
      </c>
      <c r="J21" s="165"/>
      <c r="K21" s="165"/>
      <c r="L21" s="165"/>
      <c r="M21" s="165"/>
      <c r="N21" s="165"/>
      <c r="O21" s="165"/>
      <c r="P21" s="165"/>
      <c r="Q21" s="165"/>
      <c r="R21" s="248"/>
      <c r="S21" s="247" t="s">
        <v>665</v>
      </c>
      <c r="T21" s="165"/>
      <c r="U21" s="165"/>
      <c r="V21" s="248"/>
      <c r="W21" s="247" t="s">
        <v>665</v>
      </c>
      <c r="X21" s="165"/>
      <c r="Y21" s="165"/>
      <c r="Z21" s="165"/>
      <c r="AA21" s="165"/>
      <c r="AB21" s="165"/>
      <c r="AC21" s="165"/>
      <c r="AD21" s="165"/>
      <c r="AE21" s="165"/>
      <c r="AF21" s="248"/>
      <c r="AG21" s="247" t="s">
        <v>665</v>
      </c>
      <c r="AH21" s="165"/>
      <c r="AI21" s="165"/>
      <c r="AJ21" s="165"/>
      <c r="AK21" s="165"/>
      <c r="AL21" s="165"/>
      <c r="AM21" s="165"/>
      <c r="AN21" s="165"/>
      <c r="AO21" s="165"/>
      <c r="AP21" s="248"/>
    </row>
    <row r="22" spans="1:42" ht="17.25">
      <c r="A22" s="247"/>
      <c r="B22" s="169"/>
      <c r="C22" s="169"/>
      <c r="D22" s="252"/>
      <c r="E22" s="247"/>
      <c r="F22" s="169"/>
      <c r="G22" s="169"/>
      <c r="H22" s="252"/>
      <c r="I22" s="247"/>
      <c r="J22" s="169"/>
      <c r="K22" s="169"/>
      <c r="L22" s="169"/>
      <c r="M22" s="169"/>
      <c r="N22" s="169"/>
      <c r="O22" s="169"/>
      <c r="P22" s="169"/>
      <c r="Q22" s="169"/>
      <c r="R22" s="252"/>
      <c r="S22" s="247"/>
      <c r="T22" s="169"/>
      <c r="U22" s="169"/>
      <c r="V22" s="252"/>
      <c r="W22" s="247"/>
      <c r="X22" s="169"/>
      <c r="Y22" s="169"/>
      <c r="Z22" s="169"/>
      <c r="AA22" s="169"/>
      <c r="AB22" s="169"/>
      <c r="AC22" s="169"/>
      <c r="AD22" s="169"/>
      <c r="AE22" s="169"/>
      <c r="AF22" s="252"/>
      <c r="AG22" s="247"/>
      <c r="AH22" s="169"/>
      <c r="AI22" s="169"/>
      <c r="AJ22" s="169"/>
      <c r="AK22" s="169"/>
      <c r="AL22" s="169"/>
      <c r="AM22" s="169"/>
      <c r="AN22" s="169"/>
      <c r="AO22" s="169"/>
      <c r="AP22" s="252"/>
    </row>
    <row r="23" spans="1:42" ht="34.5">
      <c r="A23" s="247" t="s">
        <v>666</v>
      </c>
      <c r="B23" s="174"/>
      <c r="C23" s="174"/>
      <c r="D23" s="261"/>
      <c r="E23" s="247" t="s">
        <v>666</v>
      </c>
      <c r="F23" s="174"/>
      <c r="G23" s="174"/>
      <c r="H23" s="261"/>
      <c r="I23" s="247" t="s">
        <v>666</v>
      </c>
      <c r="J23" s="174"/>
      <c r="K23" s="174"/>
      <c r="L23" s="174"/>
      <c r="M23" s="174"/>
      <c r="N23" s="174"/>
      <c r="O23" s="174"/>
      <c r="P23" s="174"/>
      <c r="Q23" s="174"/>
      <c r="R23" s="261"/>
      <c r="S23" s="247" t="s">
        <v>666</v>
      </c>
      <c r="T23" s="174"/>
      <c r="U23" s="174"/>
      <c r="V23" s="261"/>
      <c r="W23" s="247" t="s">
        <v>666</v>
      </c>
      <c r="X23" s="174"/>
      <c r="Y23" s="174"/>
      <c r="Z23" s="174"/>
      <c r="AA23" s="174"/>
      <c r="AB23" s="174"/>
      <c r="AC23" s="174"/>
      <c r="AD23" s="174"/>
      <c r="AE23" s="174"/>
      <c r="AF23" s="261"/>
      <c r="AG23" s="247" t="s">
        <v>666</v>
      </c>
      <c r="AH23" s="174"/>
      <c r="AI23" s="174"/>
      <c r="AJ23" s="174"/>
      <c r="AK23" s="174"/>
      <c r="AL23" s="174"/>
      <c r="AM23" s="174"/>
      <c r="AN23" s="174"/>
      <c r="AO23" s="174"/>
      <c r="AP23" s="261"/>
    </row>
    <row r="24" spans="1:42" ht="17.25">
      <c r="A24" s="247"/>
      <c r="B24" s="169"/>
      <c r="C24" s="169"/>
      <c r="D24" s="252"/>
      <c r="E24" s="247"/>
      <c r="F24" s="169"/>
      <c r="G24" s="169"/>
      <c r="H24" s="252"/>
      <c r="I24" s="247"/>
      <c r="J24" s="169"/>
      <c r="K24" s="169"/>
      <c r="L24" s="169"/>
      <c r="M24" s="169"/>
      <c r="N24" s="169"/>
      <c r="O24" s="169"/>
      <c r="P24" s="169"/>
      <c r="Q24" s="169"/>
      <c r="R24" s="252"/>
      <c r="S24" s="247"/>
      <c r="T24" s="169"/>
      <c r="U24" s="169"/>
      <c r="V24" s="252"/>
      <c r="W24" s="247"/>
      <c r="X24" s="169"/>
      <c r="Y24" s="169"/>
      <c r="Z24" s="169"/>
      <c r="AA24" s="169"/>
      <c r="AB24" s="169"/>
      <c r="AC24" s="169"/>
      <c r="AD24" s="169"/>
      <c r="AE24" s="169"/>
      <c r="AF24" s="252"/>
      <c r="AG24" s="247"/>
      <c r="AH24" s="169"/>
      <c r="AI24" s="169"/>
      <c r="AJ24" s="169"/>
      <c r="AK24" s="169"/>
      <c r="AL24" s="169"/>
      <c r="AM24" s="169"/>
      <c r="AN24" s="169"/>
      <c r="AO24" s="169"/>
      <c r="AP24" s="252"/>
    </row>
    <row r="25" spans="1:42" ht="17.25">
      <c r="A25" s="247" t="s">
        <v>667</v>
      </c>
      <c r="B25" s="175"/>
      <c r="C25" s="175"/>
      <c r="D25" s="262"/>
      <c r="E25" s="247" t="s">
        <v>667</v>
      </c>
      <c r="F25" s="175"/>
      <c r="G25" s="175"/>
      <c r="H25" s="262"/>
      <c r="I25" s="247" t="s">
        <v>667</v>
      </c>
      <c r="J25" s="175"/>
      <c r="K25" s="175"/>
      <c r="L25" s="175"/>
      <c r="M25" s="175"/>
      <c r="N25" s="175"/>
      <c r="O25" s="175"/>
      <c r="P25" s="175"/>
      <c r="Q25" s="175"/>
      <c r="R25" s="262"/>
      <c r="S25" s="247" t="s">
        <v>667</v>
      </c>
      <c r="T25" s="175"/>
      <c r="U25" s="175"/>
      <c r="V25" s="262"/>
      <c r="W25" s="247" t="s">
        <v>667</v>
      </c>
      <c r="X25" s="175"/>
      <c r="Y25" s="175"/>
      <c r="Z25" s="175"/>
      <c r="AA25" s="175"/>
      <c r="AB25" s="175"/>
      <c r="AC25" s="175"/>
      <c r="AD25" s="175"/>
      <c r="AE25" s="175"/>
      <c r="AF25" s="262"/>
      <c r="AG25" s="247" t="s">
        <v>667</v>
      </c>
      <c r="AH25" s="175"/>
      <c r="AI25" s="175"/>
      <c r="AJ25" s="175"/>
      <c r="AK25" s="175"/>
      <c r="AL25" s="175"/>
      <c r="AM25" s="175"/>
      <c r="AN25" s="175"/>
      <c r="AO25" s="175"/>
      <c r="AP25" s="262"/>
    </row>
    <row r="26" spans="1:42" ht="17.25">
      <c r="A26" s="247"/>
      <c r="B26" s="176"/>
      <c r="C26" s="176"/>
      <c r="D26" s="263"/>
      <c r="E26" s="247"/>
      <c r="F26" s="176"/>
      <c r="G26" s="176"/>
      <c r="H26" s="263"/>
      <c r="I26" s="247"/>
      <c r="J26" s="176"/>
      <c r="K26" s="176"/>
      <c r="L26" s="176"/>
      <c r="M26" s="176"/>
      <c r="N26" s="176"/>
      <c r="O26" s="176"/>
      <c r="P26" s="176"/>
      <c r="Q26" s="176"/>
      <c r="R26" s="263"/>
      <c r="S26" s="247"/>
      <c r="T26" s="176"/>
      <c r="U26" s="176"/>
      <c r="V26" s="263"/>
      <c r="W26" s="247"/>
      <c r="X26" s="176"/>
      <c r="Y26" s="176"/>
      <c r="Z26" s="176"/>
      <c r="AA26" s="176"/>
      <c r="AB26" s="176"/>
      <c r="AC26" s="176"/>
      <c r="AD26" s="176"/>
      <c r="AE26" s="176"/>
      <c r="AF26" s="263"/>
      <c r="AG26" s="247"/>
      <c r="AH26" s="176"/>
      <c r="AI26" s="176"/>
      <c r="AJ26" s="176"/>
      <c r="AK26" s="176"/>
      <c r="AL26" s="176"/>
      <c r="AM26" s="176"/>
      <c r="AN26" s="176"/>
      <c r="AO26" s="176"/>
      <c r="AP26" s="263"/>
    </row>
    <row r="27" spans="1:42" ht="17.25">
      <c r="A27" s="247" t="s">
        <v>668</v>
      </c>
      <c r="B27" s="177"/>
      <c r="C27" s="177"/>
      <c r="D27" s="264"/>
      <c r="E27" s="247" t="s">
        <v>668</v>
      </c>
      <c r="F27" s="177"/>
      <c r="G27" s="177"/>
      <c r="H27" s="264"/>
      <c r="I27" s="247" t="s">
        <v>668</v>
      </c>
      <c r="J27" s="177"/>
      <c r="K27" s="177"/>
      <c r="L27" s="177"/>
      <c r="M27" s="177"/>
      <c r="N27" s="177"/>
      <c r="O27" s="177"/>
      <c r="P27" s="177"/>
      <c r="Q27" s="177"/>
      <c r="R27" s="264"/>
      <c r="S27" s="247" t="s">
        <v>668</v>
      </c>
      <c r="T27" s="177"/>
      <c r="U27" s="177"/>
      <c r="V27" s="264"/>
      <c r="W27" s="247" t="s">
        <v>668</v>
      </c>
      <c r="X27" s="177"/>
      <c r="Y27" s="177"/>
      <c r="Z27" s="177"/>
      <c r="AA27" s="177"/>
      <c r="AB27" s="177"/>
      <c r="AC27" s="177"/>
      <c r="AD27" s="177"/>
      <c r="AE27" s="177"/>
      <c r="AF27" s="264"/>
      <c r="AG27" s="247" t="s">
        <v>668</v>
      </c>
      <c r="AH27" s="177"/>
      <c r="AI27" s="177"/>
      <c r="AJ27" s="177"/>
      <c r="AK27" s="177"/>
      <c r="AL27" s="177"/>
      <c r="AM27" s="177"/>
      <c r="AN27" s="177"/>
      <c r="AO27" s="177"/>
      <c r="AP27" s="264"/>
    </row>
    <row r="28" spans="1:42" ht="17.25">
      <c r="A28" s="247"/>
      <c r="B28" s="176"/>
      <c r="C28" s="176"/>
      <c r="D28" s="263"/>
      <c r="E28" s="247"/>
      <c r="F28" s="176"/>
      <c r="G28" s="176"/>
      <c r="H28" s="263"/>
      <c r="I28" s="247"/>
      <c r="J28" s="176"/>
      <c r="K28" s="176"/>
      <c r="L28" s="176"/>
      <c r="M28" s="176"/>
      <c r="N28" s="176"/>
      <c r="O28" s="176"/>
      <c r="P28" s="176"/>
      <c r="Q28" s="176"/>
      <c r="R28" s="263"/>
      <c r="S28" s="247"/>
      <c r="T28" s="176"/>
      <c r="U28" s="176"/>
      <c r="V28" s="263"/>
      <c r="W28" s="247"/>
      <c r="X28" s="176"/>
      <c r="Y28" s="176"/>
      <c r="Z28" s="176"/>
      <c r="AA28" s="176"/>
      <c r="AB28" s="176"/>
      <c r="AC28" s="176"/>
      <c r="AD28" s="176"/>
      <c r="AE28" s="176"/>
      <c r="AF28" s="263"/>
      <c r="AG28" s="247"/>
      <c r="AH28" s="176"/>
      <c r="AI28" s="176"/>
      <c r="AJ28" s="176"/>
      <c r="AK28" s="176"/>
      <c r="AL28" s="176"/>
      <c r="AM28" s="176"/>
      <c r="AN28" s="176"/>
      <c r="AO28" s="176"/>
      <c r="AP28" s="263"/>
    </row>
    <row r="29" spans="1:42" ht="17.25">
      <c r="A29" s="247" t="s">
        <v>669</v>
      </c>
      <c r="B29" s="165"/>
      <c r="C29" s="165"/>
      <c r="D29" s="248"/>
      <c r="E29" s="247" t="s">
        <v>669</v>
      </c>
      <c r="F29" s="165"/>
      <c r="G29" s="165"/>
      <c r="H29" s="248"/>
      <c r="I29" s="247" t="s">
        <v>669</v>
      </c>
      <c r="J29" s="165"/>
      <c r="K29" s="165"/>
      <c r="L29" s="165"/>
      <c r="M29" s="165"/>
      <c r="N29" s="165"/>
      <c r="O29" s="165"/>
      <c r="P29" s="165"/>
      <c r="Q29" s="165"/>
      <c r="R29" s="248"/>
      <c r="S29" s="247" t="s">
        <v>669</v>
      </c>
      <c r="T29" s="165"/>
      <c r="U29" s="165"/>
      <c r="V29" s="248"/>
      <c r="W29" s="247" t="s">
        <v>669</v>
      </c>
      <c r="X29" s="165"/>
      <c r="Y29" s="165"/>
      <c r="Z29" s="165"/>
      <c r="AA29" s="165"/>
      <c r="AB29" s="165"/>
      <c r="AC29" s="165"/>
      <c r="AD29" s="165"/>
      <c r="AE29" s="165"/>
      <c r="AF29" s="248"/>
      <c r="AG29" s="247" t="s">
        <v>669</v>
      </c>
      <c r="AH29" s="165"/>
      <c r="AI29" s="165"/>
      <c r="AJ29" s="165"/>
      <c r="AK29" s="165"/>
      <c r="AL29" s="165"/>
      <c r="AM29" s="165"/>
      <c r="AN29" s="165"/>
      <c r="AO29" s="165"/>
      <c r="AP29" s="248"/>
    </row>
    <row r="30" spans="1:42" ht="17.25">
      <c r="A30" s="247"/>
      <c r="B30" s="169"/>
      <c r="C30" s="169"/>
      <c r="D30" s="252"/>
      <c r="E30" s="247"/>
      <c r="F30" s="169"/>
      <c r="G30" s="169"/>
      <c r="H30" s="252"/>
      <c r="I30" s="247"/>
      <c r="J30" s="169"/>
      <c r="K30" s="169"/>
      <c r="L30" s="169"/>
      <c r="M30" s="169"/>
      <c r="N30" s="169"/>
      <c r="O30" s="169"/>
      <c r="P30" s="169"/>
      <c r="Q30" s="169"/>
      <c r="R30" s="252"/>
      <c r="S30" s="247"/>
      <c r="T30" s="169"/>
      <c r="U30" s="169"/>
      <c r="V30" s="252"/>
      <c r="W30" s="247"/>
      <c r="X30" s="169"/>
      <c r="Y30" s="169"/>
      <c r="Z30" s="169"/>
      <c r="AA30" s="169"/>
      <c r="AB30" s="169"/>
      <c r="AC30" s="169"/>
      <c r="AD30" s="169"/>
      <c r="AE30" s="169"/>
      <c r="AF30" s="252"/>
      <c r="AG30" s="247"/>
      <c r="AH30" s="169"/>
      <c r="AI30" s="169"/>
      <c r="AJ30" s="169"/>
      <c r="AK30" s="169"/>
      <c r="AL30" s="169"/>
      <c r="AM30" s="169"/>
      <c r="AN30" s="169"/>
      <c r="AO30" s="169"/>
      <c r="AP30" s="252"/>
    </row>
    <row r="31" spans="1:42" ht="34.5">
      <c r="A31" s="247" t="s">
        <v>670</v>
      </c>
      <c r="B31" s="175"/>
      <c r="C31" s="175"/>
      <c r="D31" s="262"/>
      <c r="E31" s="247" t="s">
        <v>670</v>
      </c>
      <c r="F31" s="175"/>
      <c r="G31" s="175"/>
      <c r="H31" s="262"/>
      <c r="I31" s="247" t="s">
        <v>670</v>
      </c>
      <c r="J31" s="175"/>
      <c r="K31" s="175"/>
      <c r="L31" s="175"/>
      <c r="M31" s="175"/>
      <c r="N31" s="175"/>
      <c r="O31" s="175"/>
      <c r="P31" s="175"/>
      <c r="Q31" s="175"/>
      <c r="R31" s="262"/>
      <c r="S31" s="247" t="s">
        <v>670</v>
      </c>
      <c r="T31" s="175"/>
      <c r="U31" s="175"/>
      <c r="V31" s="262"/>
      <c r="W31" s="247" t="s">
        <v>670</v>
      </c>
      <c r="X31" s="175"/>
      <c r="Y31" s="175"/>
      <c r="Z31" s="175"/>
      <c r="AA31" s="175"/>
      <c r="AB31" s="175"/>
      <c r="AC31" s="175"/>
      <c r="AD31" s="175"/>
      <c r="AE31" s="175"/>
      <c r="AF31" s="262"/>
      <c r="AG31" s="247" t="s">
        <v>670</v>
      </c>
      <c r="AH31" s="175"/>
      <c r="AI31" s="175"/>
      <c r="AJ31" s="175"/>
      <c r="AK31" s="175"/>
      <c r="AL31" s="175"/>
      <c r="AM31" s="175"/>
      <c r="AN31" s="175"/>
      <c r="AO31" s="175"/>
      <c r="AP31" s="262"/>
    </row>
    <row r="32" spans="1:42" ht="17.25" thickBot="1">
      <c r="A32" s="265"/>
      <c r="B32" s="266"/>
      <c r="C32" s="266"/>
      <c r="D32" s="267"/>
      <c r="E32" s="265"/>
      <c r="F32" s="266"/>
      <c r="G32" s="266"/>
      <c r="H32" s="267"/>
      <c r="I32" s="265"/>
      <c r="J32" s="266"/>
      <c r="K32" s="266"/>
      <c r="L32" s="266"/>
      <c r="M32" s="266"/>
      <c r="N32" s="266"/>
      <c r="O32" s="266"/>
      <c r="P32" s="266"/>
      <c r="Q32" s="266"/>
      <c r="R32" s="267"/>
      <c r="S32" s="265"/>
      <c r="T32" s="266"/>
      <c r="U32" s="266"/>
      <c r="V32" s="267"/>
      <c r="W32" s="265"/>
      <c r="X32" s="266"/>
      <c r="Y32" s="266"/>
      <c r="Z32" s="266"/>
      <c r="AA32" s="266"/>
      <c r="AB32" s="266"/>
      <c r="AC32" s="266"/>
      <c r="AD32" s="266"/>
      <c r="AE32" s="266"/>
      <c r="AF32" s="267"/>
      <c r="AG32" s="265"/>
      <c r="AH32" s="266"/>
      <c r="AI32" s="266"/>
      <c r="AJ32" s="266"/>
      <c r="AK32" s="266"/>
      <c r="AL32" s="266"/>
      <c r="AM32" s="266"/>
      <c r="AN32" s="266"/>
      <c r="AO32" s="266"/>
      <c r="AP32" s="267"/>
    </row>
    <row r="33" spans="13:37" ht="15.75" thickTop="1"/>
    <row r="34" spans="13:37" ht="30.6" customHeight="1">
      <c r="AH34" s="726" t="s">
        <v>700</v>
      </c>
      <c r="AI34" s="727"/>
      <c r="AJ34" s="727"/>
      <c r="AK34" s="727"/>
    </row>
    <row r="35" spans="13:37" ht="21">
      <c r="M35" s="268"/>
      <c r="N35" s="268"/>
      <c r="O35" s="268"/>
      <c r="P35" s="268"/>
      <c r="Q35" s="268"/>
      <c r="R35" s="268"/>
    </row>
    <row r="36" spans="13:37">
      <c r="M36" s="269"/>
    </row>
  </sheetData>
  <mergeCells count="21">
    <mergeCell ref="A6:D6"/>
    <mergeCell ref="X20:AF20"/>
    <mergeCell ref="AH20:AP20"/>
    <mergeCell ref="AH34:AK34"/>
    <mergeCell ref="P4:R4"/>
    <mergeCell ref="X4:Z4"/>
    <mergeCell ref="AA4:AC4"/>
    <mergeCell ref="AD4:AF4"/>
    <mergeCell ref="AH4:AJ4"/>
    <mergeCell ref="AK4:AM4"/>
    <mergeCell ref="A1:AP1"/>
    <mergeCell ref="A2:L2"/>
    <mergeCell ref="A3:D4"/>
    <mergeCell ref="E3:H4"/>
    <mergeCell ref="I3:R3"/>
    <mergeCell ref="S3:V4"/>
    <mergeCell ref="W3:AF3"/>
    <mergeCell ref="AG3:AP3"/>
    <mergeCell ref="J4:L4"/>
    <mergeCell ref="M4:O4"/>
    <mergeCell ref="AN4:AP4"/>
  </mergeCells>
  <pageMargins left="0.7" right="0.7" top="0.75" bottom="0.75" header="0.3" footer="0.3"/>
  <pageSetup scale="47" orientation="portrait" r:id="rId1"/>
  <colBreaks count="2" manualBreakCount="2">
    <brk id="18" max="1048575" man="1"/>
    <brk id="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FF5050"/>
  </sheetPr>
  <dimension ref="A1:J7"/>
  <sheetViews>
    <sheetView zoomScaleNormal="100" workbookViewId="0">
      <selection sqref="A1:J1"/>
    </sheetView>
  </sheetViews>
  <sheetFormatPr defaultRowHeight="15"/>
  <cols>
    <col min="10" max="10" width="19.140625" customWidth="1"/>
  </cols>
  <sheetData>
    <row r="1" spans="1:10" ht="30.75">
      <c r="A1" s="655" t="s">
        <v>701</v>
      </c>
      <c r="B1" s="656"/>
      <c r="C1" s="656"/>
      <c r="D1" s="656"/>
      <c r="E1" s="656"/>
      <c r="F1" s="656"/>
      <c r="G1" s="656"/>
      <c r="H1" s="656"/>
      <c r="I1" s="656"/>
      <c r="J1" s="656"/>
    </row>
    <row r="2" spans="1:10" ht="19.5" customHeight="1">
      <c r="A2" s="730" t="s">
        <v>702</v>
      </c>
      <c r="B2" s="730"/>
      <c r="C2" s="730"/>
      <c r="D2" s="730"/>
      <c r="E2" s="730"/>
      <c r="F2" s="730"/>
      <c r="G2" s="730"/>
      <c r="H2" s="730"/>
      <c r="I2" s="730"/>
      <c r="J2" s="730"/>
    </row>
    <row r="3" spans="1:10" ht="35.1" customHeight="1" thickBot="1">
      <c r="A3" s="731"/>
      <c r="B3" s="731"/>
      <c r="C3" s="731"/>
      <c r="D3" s="731"/>
      <c r="E3" s="731"/>
      <c r="F3" s="731"/>
      <c r="G3" s="731"/>
      <c r="H3" s="731"/>
      <c r="I3" s="731"/>
      <c r="J3" s="731"/>
    </row>
    <row r="4" spans="1:10" s="270" customFormat="1" ht="37.5" customHeight="1">
      <c r="A4" s="732" t="s">
        <v>703</v>
      </c>
      <c r="B4" s="733"/>
      <c r="C4" s="733"/>
      <c r="D4" s="734"/>
      <c r="E4" s="732" t="s">
        <v>704</v>
      </c>
      <c r="F4" s="733"/>
      <c r="G4" s="733"/>
      <c r="H4" s="734"/>
      <c r="I4" s="735" t="s">
        <v>740</v>
      </c>
      <c r="J4" s="736"/>
    </row>
    <row r="5" spans="1:10">
      <c r="A5" s="187"/>
      <c r="B5" s="161" t="s">
        <v>655</v>
      </c>
      <c r="C5" s="161" t="s">
        <v>803</v>
      </c>
      <c r="D5" s="161" t="s">
        <v>804</v>
      </c>
      <c r="E5" s="187"/>
      <c r="F5" s="161" t="s">
        <v>655</v>
      </c>
      <c r="G5" s="161" t="s">
        <v>803</v>
      </c>
      <c r="H5" s="161" t="s">
        <v>804</v>
      </c>
      <c r="I5" s="187"/>
      <c r="J5" s="161" t="s">
        <v>804</v>
      </c>
    </row>
    <row r="6" spans="1:10">
      <c r="A6" s="271"/>
      <c r="B6" s="272"/>
      <c r="C6" s="272"/>
      <c r="D6" s="273"/>
      <c r="E6" s="271"/>
      <c r="F6" s="272"/>
      <c r="G6" s="272"/>
      <c r="H6" s="273"/>
      <c r="I6" s="271"/>
      <c r="J6" s="273"/>
    </row>
    <row r="7" spans="1:10" ht="15.75" thickBot="1">
      <c r="A7" s="274"/>
      <c r="B7" s="275"/>
      <c r="C7" s="275"/>
      <c r="D7" s="276"/>
      <c r="E7" s="274"/>
      <c r="F7" s="275"/>
      <c r="G7" s="275"/>
      <c r="H7" s="276"/>
      <c r="I7" s="274"/>
      <c r="J7" s="276"/>
    </row>
  </sheetData>
  <mergeCells count="5">
    <mergeCell ref="A1:J1"/>
    <mergeCell ref="A2:J3"/>
    <mergeCell ref="A4:D4"/>
    <mergeCell ref="E4:H4"/>
    <mergeCell ref="I4:J4"/>
  </mergeCells>
  <pageMargins left="0.7" right="0.7" top="0.75" bottom="0.7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D37"/>
  <sheetViews>
    <sheetView workbookViewId="0">
      <selection activeCell="C32" sqref="C32"/>
    </sheetView>
  </sheetViews>
  <sheetFormatPr defaultRowHeight="15"/>
  <cols>
    <col min="1" max="1" width="8.7109375" style="2"/>
    <col min="2" max="2" width="8.7109375" style="1"/>
    <col min="3" max="3" width="103.85546875" style="3" customWidth="1"/>
    <col min="4" max="4" width="74.5703125" customWidth="1"/>
    <col min="5" max="8" width="55.5703125" customWidth="1"/>
  </cols>
  <sheetData>
    <row r="1" spans="1:4">
      <c r="A1" s="737" t="s">
        <v>51</v>
      </c>
      <c r="B1" s="737"/>
      <c r="C1" s="737"/>
      <c r="D1" s="6"/>
    </row>
    <row r="2" spans="1:4" s="5" customFormat="1">
      <c r="A2" s="7" t="s">
        <v>8</v>
      </c>
      <c r="B2" s="8" t="s">
        <v>6</v>
      </c>
      <c r="C2" s="9" t="s">
        <v>1</v>
      </c>
      <c r="D2" s="8" t="s">
        <v>58</v>
      </c>
    </row>
    <row r="3" spans="1:4" ht="27">
      <c r="A3" s="10" t="str">
        <f>LEFT(B3,1)</f>
        <v>1</v>
      </c>
      <c r="B3" s="4">
        <v>1.1000000000000001</v>
      </c>
      <c r="C3" s="11" t="s">
        <v>12</v>
      </c>
      <c r="D3" s="11" t="s">
        <v>59</v>
      </c>
    </row>
    <row r="4" spans="1:4" ht="27">
      <c r="A4" s="10" t="str">
        <f t="shared" ref="A4:A37" si="0">LEFT(B4,1)</f>
        <v>1</v>
      </c>
      <c r="B4" s="4">
        <v>1.2</v>
      </c>
      <c r="C4" s="11" t="s">
        <v>13</v>
      </c>
      <c r="D4" s="11" t="s">
        <v>60</v>
      </c>
    </row>
    <row r="5" spans="1:4" ht="27">
      <c r="A5" s="10" t="str">
        <f t="shared" si="0"/>
        <v>1</v>
      </c>
      <c r="B5" s="4">
        <v>1.3</v>
      </c>
      <c r="C5" s="11" t="s">
        <v>14</v>
      </c>
      <c r="D5" s="11" t="s">
        <v>61</v>
      </c>
    </row>
    <row r="6" spans="1:4" ht="27">
      <c r="A6" s="10" t="str">
        <f t="shared" si="0"/>
        <v>1</v>
      </c>
      <c r="B6" s="4">
        <v>1.4</v>
      </c>
      <c r="C6" s="11" t="s">
        <v>15</v>
      </c>
      <c r="D6" s="11" t="s">
        <v>62</v>
      </c>
    </row>
    <row r="7" spans="1:4" ht="27">
      <c r="A7" s="10" t="str">
        <f t="shared" si="0"/>
        <v>1</v>
      </c>
      <c r="B7" s="4">
        <v>1.5</v>
      </c>
      <c r="C7" s="11" t="s">
        <v>17</v>
      </c>
      <c r="D7" s="11" t="s">
        <v>63</v>
      </c>
    </row>
    <row r="8" spans="1:4" ht="27">
      <c r="A8" s="10" t="str">
        <f t="shared" si="0"/>
        <v>1</v>
      </c>
      <c r="B8" s="4">
        <v>1.6</v>
      </c>
      <c r="C8" s="11" t="s">
        <v>18</v>
      </c>
      <c r="D8" s="11" t="s">
        <v>64</v>
      </c>
    </row>
    <row r="9" spans="1:4" ht="27">
      <c r="A9" s="10" t="str">
        <f t="shared" si="0"/>
        <v>1</v>
      </c>
      <c r="B9" s="4">
        <v>1.7</v>
      </c>
      <c r="C9" s="11" t="s">
        <v>19</v>
      </c>
      <c r="D9" s="11" t="s">
        <v>65</v>
      </c>
    </row>
    <row r="10" spans="1:4" ht="40.5">
      <c r="A10" s="10" t="str">
        <f t="shared" si="0"/>
        <v>1</v>
      </c>
      <c r="B10" s="4">
        <v>1.8</v>
      </c>
      <c r="C10" s="11" t="s">
        <v>20</v>
      </c>
      <c r="D10" s="11" t="s">
        <v>66</v>
      </c>
    </row>
    <row r="11" spans="1:4" ht="27">
      <c r="A11" s="10" t="str">
        <f t="shared" si="0"/>
        <v>2</v>
      </c>
      <c r="B11" s="4">
        <v>2.1</v>
      </c>
      <c r="C11" s="11" t="s">
        <v>11</v>
      </c>
      <c r="D11" s="11" t="s">
        <v>67</v>
      </c>
    </row>
    <row r="12" spans="1:4" ht="27">
      <c r="A12" s="10" t="str">
        <f t="shared" si="0"/>
        <v>2</v>
      </c>
      <c r="B12" s="4">
        <v>2.2000000000000002</v>
      </c>
      <c r="C12" s="11" t="s">
        <v>21</v>
      </c>
      <c r="D12" s="11" t="s">
        <v>68</v>
      </c>
    </row>
    <row r="13" spans="1:4" ht="27">
      <c r="A13" s="10" t="str">
        <f t="shared" si="0"/>
        <v>2</v>
      </c>
      <c r="B13" s="4">
        <v>2.2999999999999998</v>
      </c>
      <c r="C13" s="11" t="s">
        <v>16</v>
      </c>
      <c r="D13" s="11" t="s">
        <v>69</v>
      </c>
    </row>
    <row r="14" spans="1:4" ht="27">
      <c r="A14" s="10" t="str">
        <f t="shared" si="0"/>
        <v>2</v>
      </c>
      <c r="B14" s="4">
        <v>2.4</v>
      </c>
      <c r="C14" s="11" t="s">
        <v>22</v>
      </c>
      <c r="D14" s="11" t="s">
        <v>70</v>
      </c>
    </row>
    <row r="15" spans="1:4" ht="27">
      <c r="A15" s="10" t="str">
        <f t="shared" si="0"/>
        <v>2</v>
      </c>
      <c r="B15" s="4">
        <v>2.5</v>
      </c>
      <c r="C15" s="11" t="s">
        <v>23</v>
      </c>
      <c r="D15" s="11" t="s">
        <v>71</v>
      </c>
    </row>
    <row r="16" spans="1:4" ht="27">
      <c r="A16" s="10" t="str">
        <f t="shared" si="0"/>
        <v>2</v>
      </c>
      <c r="B16" s="4">
        <v>2.6</v>
      </c>
      <c r="C16" s="11" t="s">
        <v>24</v>
      </c>
      <c r="D16" s="11" t="s">
        <v>72</v>
      </c>
    </row>
    <row r="17" spans="1:4" ht="27">
      <c r="A17" s="10" t="str">
        <f t="shared" si="0"/>
        <v>2</v>
      </c>
      <c r="B17" s="4">
        <v>2.7</v>
      </c>
      <c r="C17" s="11" t="s">
        <v>43</v>
      </c>
      <c r="D17" s="11" t="s">
        <v>73</v>
      </c>
    </row>
    <row r="18" spans="1:4" ht="27">
      <c r="A18" s="10" t="str">
        <f t="shared" si="0"/>
        <v>3</v>
      </c>
      <c r="B18" s="4">
        <v>3.1</v>
      </c>
      <c r="C18" s="11" t="s">
        <v>26</v>
      </c>
      <c r="D18" s="11" t="s">
        <v>74</v>
      </c>
    </row>
    <row r="19" spans="1:4" ht="27">
      <c r="A19" s="10" t="str">
        <f t="shared" si="0"/>
        <v>3</v>
      </c>
      <c r="B19" s="4">
        <v>3.2</v>
      </c>
      <c r="C19" s="11" t="s">
        <v>29</v>
      </c>
      <c r="D19" s="11" t="s">
        <v>75</v>
      </c>
    </row>
    <row r="20" spans="1:4" ht="27">
      <c r="A20" s="10" t="str">
        <f t="shared" si="0"/>
        <v>3</v>
      </c>
      <c r="B20" s="4">
        <v>3.3</v>
      </c>
      <c r="C20" s="11" t="s">
        <v>33</v>
      </c>
      <c r="D20" s="11" t="s">
        <v>76</v>
      </c>
    </row>
    <row r="21" spans="1:4" ht="27">
      <c r="A21" s="10" t="str">
        <f t="shared" si="0"/>
        <v>3</v>
      </c>
      <c r="B21" s="4">
        <v>3.4</v>
      </c>
      <c r="C21" s="11" t="s">
        <v>36</v>
      </c>
      <c r="D21" s="11" t="s">
        <v>77</v>
      </c>
    </row>
    <row r="22" spans="1:4" ht="27">
      <c r="A22" s="10" t="str">
        <f t="shared" si="0"/>
        <v>3</v>
      </c>
      <c r="B22" s="4">
        <v>3.5</v>
      </c>
      <c r="C22" s="11" t="s">
        <v>39</v>
      </c>
      <c r="D22" s="11" t="s">
        <v>78</v>
      </c>
    </row>
    <row r="23" spans="1:4" ht="27">
      <c r="A23" s="10" t="str">
        <f t="shared" si="0"/>
        <v>3</v>
      </c>
      <c r="B23" s="4">
        <v>3.6</v>
      </c>
      <c r="C23" s="11" t="s">
        <v>44</v>
      </c>
      <c r="D23" s="11" t="s">
        <v>79</v>
      </c>
    </row>
    <row r="24" spans="1:4" ht="27">
      <c r="A24" s="10" t="str">
        <f t="shared" si="0"/>
        <v>4</v>
      </c>
      <c r="B24" s="4">
        <v>4.0999999999999996</v>
      </c>
      <c r="C24" s="11" t="s">
        <v>25</v>
      </c>
      <c r="D24" s="11" t="s">
        <v>80</v>
      </c>
    </row>
    <row r="25" spans="1:4" ht="27">
      <c r="A25" s="10" t="str">
        <f t="shared" si="0"/>
        <v>4</v>
      </c>
      <c r="B25" s="4">
        <v>4.2</v>
      </c>
      <c r="C25" s="11" t="s">
        <v>30</v>
      </c>
      <c r="D25" s="11" t="s">
        <v>245</v>
      </c>
    </row>
    <row r="26" spans="1:4" ht="40.5">
      <c r="A26" s="10" t="str">
        <f t="shared" si="0"/>
        <v>4</v>
      </c>
      <c r="B26" s="4">
        <v>4.3</v>
      </c>
      <c r="C26" s="11" t="s">
        <v>34</v>
      </c>
      <c r="D26" s="11" t="s">
        <v>81</v>
      </c>
    </row>
    <row r="27" spans="1:4" ht="27">
      <c r="A27" s="10" t="str">
        <f t="shared" si="0"/>
        <v>4</v>
      </c>
      <c r="B27" s="4">
        <v>4.4000000000000004</v>
      </c>
      <c r="C27" s="11" t="s">
        <v>37</v>
      </c>
      <c r="D27" s="11" t="s">
        <v>246</v>
      </c>
    </row>
    <row r="28" spans="1:4" ht="27">
      <c r="A28" s="10" t="str">
        <f t="shared" si="0"/>
        <v>4</v>
      </c>
      <c r="B28" s="4">
        <v>4.5</v>
      </c>
      <c r="C28" s="11" t="s">
        <v>40</v>
      </c>
      <c r="D28" s="11" t="s">
        <v>82</v>
      </c>
    </row>
    <row r="29" spans="1:4" ht="27">
      <c r="A29" s="10" t="str">
        <f t="shared" si="0"/>
        <v>4</v>
      </c>
      <c r="B29" s="4">
        <v>4.5999999999999996</v>
      </c>
      <c r="C29" s="11" t="s">
        <v>42</v>
      </c>
      <c r="D29" s="11" t="s">
        <v>83</v>
      </c>
    </row>
    <row r="30" spans="1:4" ht="27">
      <c r="A30" s="10" t="str">
        <f t="shared" si="0"/>
        <v>5</v>
      </c>
      <c r="B30" s="4">
        <v>5.0999999999999996</v>
      </c>
      <c r="C30" s="11" t="s">
        <v>27</v>
      </c>
      <c r="D30" s="11" t="s">
        <v>84</v>
      </c>
    </row>
    <row r="31" spans="1:4" ht="27">
      <c r="A31" s="10" t="str">
        <f t="shared" si="0"/>
        <v>5</v>
      </c>
      <c r="B31" s="4">
        <v>5.2</v>
      </c>
      <c r="C31" s="11" t="s">
        <v>31</v>
      </c>
      <c r="D31" s="11" t="s">
        <v>85</v>
      </c>
    </row>
    <row r="32" spans="1:4" ht="27">
      <c r="A32" s="10" t="str">
        <f t="shared" si="0"/>
        <v>5</v>
      </c>
      <c r="B32" s="4">
        <v>5.3</v>
      </c>
      <c r="C32" s="11" t="s">
        <v>45</v>
      </c>
      <c r="D32" s="11" t="s">
        <v>86</v>
      </c>
    </row>
    <row r="33" spans="1:4" ht="27">
      <c r="A33" s="10" t="str">
        <f t="shared" si="0"/>
        <v>5</v>
      </c>
      <c r="B33" s="4">
        <v>5.4</v>
      </c>
      <c r="C33" s="11" t="s">
        <v>38</v>
      </c>
      <c r="D33" s="11" t="s">
        <v>87</v>
      </c>
    </row>
    <row r="34" spans="1:4" ht="27">
      <c r="A34" s="10" t="str">
        <f t="shared" si="0"/>
        <v>5</v>
      </c>
      <c r="B34" s="4">
        <v>5.5</v>
      </c>
      <c r="C34" s="11" t="s">
        <v>41</v>
      </c>
      <c r="D34" s="11" t="s">
        <v>88</v>
      </c>
    </row>
    <row r="35" spans="1:4" ht="27">
      <c r="A35" s="10" t="str">
        <f t="shared" si="0"/>
        <v>6</v>
      </c>
      <c r="B35" s="4">
        <v>6.1</v>
      </c>
      <c r="C35" s="11" t="s">
        <v>28</v>
      </c>
      <c r="D35" s="11" t="s">
        <v>89</v>
      </c>
    </row>
    <row r="36" spans="1:4" ht="40.5">
      <c r="A36" s="10" t="str">
        <f t="shared" si="0"/>
        <v>6</v>
      </c>
      <c r="B36" s="4">
        <v>6.2</v>
      </c>
      <c r="C36" s="11" t="s">
        <v>32</v>
      </c>
      <c r="D36" s="11" t="s">
        <v>90</v>
      </c>
    </row>
    <row r="37" spans="1:4" ht="40.5">
      <c r="A37" s="10" t="str">
        <f t="shared" si="0"/>
        <v>6</v>
      </c>
      <c r="B37" s="4">
        <v>6.3</v>
      </c>
      <c r="C37" s="11" t="s">
        <v>35</v>
      </c>
      <c r="D37" s="11" t="s">
        <v>91</v>
      </c>
    </row>
  </sheetData>
  <mergeCells count="1">
    <mergeCell ref="A1:C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G193"/>
  <sheetViews>
    <sheetView topLeftCell="A4" workbookViewId="0">
      <selection activeCell="F36" sqref="F36"/>
    </sheetView>
  </sheetViews>
  <sheetFormatPr defaultColWidth="8.7109375" defaultRowHeight="14.25"/>
  <cols>
    <col min="1" max="3" width="8.7109375" style="28" customWidth="1"/>
    <col min="4" max="4" width="69.85546875" style="28" bestFit="1" customWidth="1"/>
    <col min="5" max="5" width="23.5703125" style="28" customWidth="1"/>
    <col min="6" max="16384" width="8.7109375" style="28"/>
  </cols>
  <sheetData>
    <row r="1" spans="1:7">
      <c r="A1" s="28" t="str">
        <f>Principle1!A1</f>
        <v>Principle 1 - Effective Leadership</v>
      </c>
      <c r="D1" s="28" t="s">
        <v>95</v>
      </c>
      <c r="E1" s="28">
        <v>1.1000000000000001</v>
      </c>
    </row>
    <row r="2" spans="1:7">
      <c r="A2" s="28" t="str">
        <f>Principle1!A2</f>
        <v>Effective leaders maintain strong professional ethics and integrity to shape a vision of academic success for all students. They analyze and attack challenges and manage systems to position the school and students to achieve at high levels. They set clear, measurable and attainable goals. They create a cadre of high-quality teachers and cultivate leadership in others.</v>
      </c>
      <c r="D2" s="38" t="s">
        <v>53</v>
      </c>
    </row>
    <row r="3" spans="1:7">
      <c r="A3" s="28" t="str">
        <f>Principle1!A3</f>
        <v>Indicator</v>
      </c>
      <c r="B3" s="28" t="s">
        <v>52</v>
      </c>
      <c r="D3" s="39" t="s">
        <v>55</v>
      </c>
    </row>
    <row r="4" spans="1:7">
      <c r="A4" s="28">
        <f>Principle1!A5</f>
        <v>1.1000000000000001</v>
      </c>
      <c r="B4" s="28">
        <v>2</v>
      </c>
      <c r="D4" s="35" t="s">
        <v>54</v>
      </c>
      <c r="G4" s="35"/>
    </row>
    <row r="5" spans="1:7">
      <c r="A5" s="28">
        <f>Principle1!A7</f>
        <v>0</v>
      </c>
      <c r="B5" s="28">
        <v>1</v>
      </c>
      <c r="D5" s="38" t="s">
        <v>288</v>
      </c>
    </row>
    <row r="6" spans="1:7">
      <c r="A6" s="28">
        <f>Principle1!A8</f>
        <v>1.1000000000000001</v>
      </c>
      <c r="B6" s="28">
        <v>1</v>
      </c>
      <c r="D6" s="40" t="s">
        <v>56</v>
      </c>
    </row>
    <row r="7" spans="1:7">
      <c r="A7" s="28">
        <f>Principle1!A10</f>
        <v>0</v>
      </c>
      <c r="B7" s="28">
        <v>4</v>
      </c>
    </row>
    <row r="8" spans="1:7">
      <c r="A8" s="28">
        <f>Principle1!A11</f>
        <v>1.1000000000000001</v>
      </c>
      <c r="B8" s="28">
        <v>1</v>
      </c>
    </row>
    <row r="9" spans="1:7">
      <c r="A9" s="28">
        <f>Principle1!A13</f>
        <v>0</v>
      </c>
      <c r="B9" s="28">
        <v>3</v>
      </c>
      <c r="D9" s="28" t="s">
        <v>95</v>
      </c>
      <c r="E9" s="28">
        <v>1.2</v>
      </c>
    </row>
    <row r="10" spans="1:7" ht="15" thickBot="1">
      <c r="A10" s="28">
        <f>Principle1!A14</f>
        <v>1.2</v>
      </c>
      <c r="B10" s="28">
        <v>4</v>
      </c>
      <c r="D10" s="31" t="s">
        <v>96</v>
      </c>
    </row>
    <row r="11" spans="1:7" ht="15" thickBot="1">
      <c r="A11" s="28">
        <f>Principle1!A16</f>
        <v>0</v>
      </c>
      <c r="B11" s="28">
        <v>1</v>
      </c>
      <c r="D11" s="31" t="s">
        <v>55</v>
      </c>
    </row>
    <row r="12" spans="1:7" ht="15" thickBot="1">
      <c r="A12" s="28">
        <f>Principle1!A17</f>
        <v>1.2</v>
      </c>
      <c r="B12" s="28">
        <v>3</v>
      </c>
      <c r="D12" s="31" t="s">
        <v>127</v>
      </c>
    </row>
    <row r="13" spans="1:7">
      <c r="A13" s="28">
        <f>Principle1!A17</f>
        <v>1.2</v>
      </c>
      <c r="B13" s="28">
        <v>2</v>
      </c>
      <c r="D13" s="41" t="s">
        <v>101</v>
      </c>
    </row>
    <row r="14" spans="1:7" ht="15" thickBot="1">
      <c r="A14" s="28">
        <f>Principle1!A19</f>
        <v>0</v>
      </c>
      <c r="B14" s="28">
        <v>1</v>
      </c>
      <c r="D14" s="31" t="s">
        <v>97</v>
      </c>
    </row>
    <row r="15" spans="1:7">
      <c r="A15" s="28">
        <f>Principle1!A20</f>
        <v>1.2</v>
      </c>
      <c r="B15" s="28">
        <v>3</v>
      </c>
      <c r="D15" s="32" t="s">
        <v>258</v>
      </c>
    </row>
    <row r="16" spans="1:7" ht="15" thickBot="1">
      <c r="A16" s="28">
        <f>Principle1!A22</f>
        <v>0</v>
      </c>
      <c r="B16" s="28">
        <v>3</v>
      </c>
      <c r="D16" s="42" t="s">
        <v>256</v>
      </c>
    </row>
    <row r="17" spans="1:5" ht="15" thickBot="1">
      <c r="A17" s="28">
        <f>Principle1!A23</f>
        <v>1.2</v>
      </c>
      <c r="B17" s="28">
        <v>1</v>
      </c>
      <c r="D17" s="42" t="s">
        <v>257</v>
      </c>
    </row>
    <row r="18" spans="1:5">
      <c r="A18" s="28">
        <f>Principle1!A25</f>
        <v>0</v>
      </c>
      <c r="D18" s="38" t="s">
        <v>288</v>
      </c>
    </row>
    <row r="19" spans="1:5" ht="15" thickBot="1">
      <c r="A19" s="28">
        <f>Principle1!A26</f>
        <v>1.3</v>
      </c>
      <c r="B19" s="28">
        <v>4</v>
      </c>
      <c r="D19" s="31" t="s">
        <v>98</v>
      </c>
    </row>
    <row r="20" spans="1:5" ht="15" thickBot="1">
      <c r="A20" s="28">
        <f>Principle1!A28</f>
        <v>0</v>
      </c>
      <c r="B20" s="28">
        <v>1</v>
      </c>
      <c r="D20" s="31" t="s">
        <v>128</v>
      </c>
    </row>
    <row r="21" spans="1:5" ht="15" thickBot="1">
      <c r="A21" s="28">
        <f>Principle1!A29</f>
        <v>1.3</v>
      </c>
      <c r="B21" s="28">
        <v>3</v>
      </c>
      <c r="D21" s="31" t="s">
        <v>99</v>
      </c>
    </row>
    <row r="22" spans="1:5" ht="15" thickBot="1">
      <c r="A22" s="28">
        <f>Principle1!A31</f>
        <v>0</v>
      </c>
      <c r="D22" s="31" t="s">
        <v>114</v>
      </c>
    </row>
    <row r="23" spans="1:5" ht="15" thickBot="1">
      <c r="A23" s="28">
        <f>Principle1!A32</f>
        <v>1.3</v>
      </c>
      <c r="B23" s="28">
        <v>1</v>
      </c>
      <c r="D23" s="31" t="s">
        <v>100</v>
      </c>
    </row>
    <row r="24" spans="1:5">
      <c r="A24" s="28">
        <f>Principle1!A34</f>
        <v>0</v>
      </c>
      <c r="D24" s="40" t="s">
        <v>56</v>
      </c>
    </row>
    <row r="25" spans="1:5">
      <c r="A25" s="28">
        <f>Principle1!A35</f>
        <v>1.4</v>
      </c>
      <c r="B25" s="28">
        <v>4</v>
      </c>
    </row>
    <row r="26" spans="1:5">
      <c r="A26" s="28">
        <f>Principle1!A37</f>
        <v>0</v>
      </c>
      <c r="B26" s="28">
        <v>1</v>
      </c>
    </row>
    <row r="27" spans="1:5">
      <c r="A27" s="28">
        <f>Principle1!A38</f>
        <v>1.4</v>
      </c>
      <c r="B27" s="28">
        <v>4</v>
      </c>
      <c r="D27" s="28" t="s">
        <v>95</v>
      </c>
      <c r="E27" s="28">
        <v>1.3</v>
      </c>
    </row>
    <row r="28" spans="1:5" ht="15" thickBot="1">
      <c r="A28" s="28">
        <f>Principle1!A40</f>
        <v>0</v>
      </c>
      <c r="D28" s="31" t="s">
        <v>270</v>
      </c>
    </row>
    <row r="29" spans="1:5" ht="15" thickBot="1">
      <c r="A29" s="28">
        <f>Principle1!A41</f>
        <v>1.4</v>
      </c>
      <c r="B29" s="28">
        <v>1</v>
      </c>
      <c r="D29" s="31" t="s">
        <v>102</v>
      </c>
    </row>
    <row r="30" spans="1:5">
      <c r="A30" s="28">
        <f>Principle1!A43</f>
        <v>0</v>
      </c>
      <c r="D30" s="32" t="s">
        <v>103</v>
      </c>
    </row>
    <row r="31" spans="1:5">
      <c r="A31" s="28">
        <f>Principle1!A44</f>
        <v>1.4</v>
      </c>
      <c r="B31" s="28">
        <v>4</v>
      </c>
      <c r="D31" s="30" t="s">
        <v>56</v>
      </c>
    </row>
    <row r="32" spans="1:5">
      <c r="A32" s="28">
        <f>Principle1!A46</f>
        <v>0</v>
      </c>
      <c r="B32" s="28">
        <v>1</v>
      </c>
    </row>
    <row r="33" spans="1:5">
      <c r="A33" s="28">
        <f>Principle1!A47</f>
        <v>1.5</v>
      </c>
      <c r="B33" s="28">
        <v>2</v>
      </c>
    </row>
    <row r="34" spans="1:5">
      <c r="A34" s="28">
        <f>Principle1!A49</f>
        <v>0</v>
      </c>
      <c r="D34" s="28" t="s">
        <v>95</v>
      </c>
      <c r="E34" s="28">
        <v>1.4</v>
      </c>
    </row>
    <row r="35" spans="1:5" ht="15" thickBot="1">
      <c r="A35" s="28">
        <f>Principle1!A50</f>
        <v>1.5</v>
      </c>
      <c r="B35" s="28">
        <v>1</v>
      </c>
      <c r="D35" s="31" t="s">
        <v>104</v>
      </c>
    </row>
    <row r="36" spans="1:5" ht="15" thickBot="1">
      <c r="A36" s="28">
        <f>Principle1!A52</f>
        <v>0</v>
      </c>
      <c r="D36" s="31" t="s">
        <v>96</v>
      </c>
    </row>
    <row r="37" spans="1:5">
      <c r="A37" s="28">
        <f>Principle1!A53</f>
        <v>1.5</v>
      </c>
      <c r="B37" s="28">
        <v>3</v>
      </c>
      <c r="D37" s="32" t="s">
        <v>55</v>
      </c>
    </row>
    <row r="38" spans="1:5" ht="15" thickBot="1">
      <c r="A38" s="28">
        <f>Principle1!A55</f>
        <v>0</v>
      </c>
      <c r="B38" s="28">
        <v>1</v>
      </c>
      <c r="D38" s="31" t="s">
        <v>105</v>
      </c>
    </row>
    <row r="39" spans="1:5">
      <c r="A39" s="28">
        <f>Principle1!A56</f>
        <v>1.5</v>
      </c>
      <c r="B39" s="28">
        <v>3</v>
      </c>
      <c r="D39" s="32" t="s">
        <v>106</v>
      </c>
    </row>
    <row r="40" spans="1:5" ht="15" thickBot="1">
      <c r="A40" s="28">
        <f>Principle1!A58</f>
        <v>0</v>
      </c>
      <c r="D40" s="31" t="s">
        <v>56</v>
      </c>
    </row>
    <row r="41" spans="1:5">
      <c r="A41" s="28">
        <f>Principle1!A59</f>
        <v>1.5</v>
      </c>
      <c r="B41" s="28">
        <v>1</v>
      </c>
    </row>
    <row r="42" spans="1:5">
      <c r="A42" s="28">
        <f>Principle1!A61</f>
        <v>0</v>
      </c>
    </row>
    <row r="43" spans="1:5">
      <c r="A43" s="28">
        <f>Principle1!A62</f>
        <v>1.5</v>
      </c>
      <c r="B43" s="28">
        <v>2</v>
      </c>
      <c r="D43" s="28" t="s">
        <v>95</v>
      </c>
      <c r="E43" s="28">
        <v>1.5</v>
      </c>
    </row>
    <row r="44" spans="1:5" ht="15" thickBot="1">
      <c r="A44" s="28">
        <f>Principle1!A64</f>
        <v>0</v>
      </c>
      <c r="B44" s="28">
        <v>1</v>
      </c>
      <c r="D44" s="31" t="s">
        <v>107</v>
      </c>
    </row>
    <row r="45" spans="1:5" ht="15" thickBot="1">
      <c r="A45" s="28">
        <f>Principle1!A65</f>
        <v>1.5</v>
      </c>
      <c r="B45" s="28">
        <v>3</v>
      </c>
      <c r="D45" s="31" t="s">
        <v>108</v>
      </c>
    </row>
    <row r="46" spans="1:5" ht="15" thickBot="1">
      <c r="A46" s="28">
        <f>Principle1!A67</f>
        <v>0</v>
      </c>
      <c r="D46" s="31" t="s">
        <v>109</v>
      </c>
    </row>
    <row r="47" spans="1:5" ht="15" thickBot="1">
      <c r="A47" s="28">
        <f>Principle1!A68</f>
        <v>1.5</v>
      </c>
      <c r="B47" s="28">
        <v>1</v>
      </c>
      <c r="D47" s="31" t="s">
        <v>110</v>
      </c>
    </row>
    <row r="48" spans="1:5" ht="15" thickBot="1">
      <c r="A48" s="28">
        <f>Principle1!A70</f>
        <v>0</v>
      </c>
      <c r="D48" s="31" t="s">
        <v>111</v>
      </c>
    </row>
    <row r="49" spans="1:5" ht="15" thickBot="1">
      <c r="A49" s="28">
        <f>Principle1!A71</f>
        <v>1.6</v>
      </c>
      <c r="B49" s="28">
        <v>3</v>
      </c>
      <c r="D49" s="31" t="s">
        <v>112</v>
      </c>
    </row>
    <row r="50" spans="1:5" ht="15" thickBot="1">
      <c r="A50" s="28">
        <f>Principle1!A73</f>
        <v>0</v>
      </c>
      <c r="B50" s="28">
        <v>1</v>
      </c>
      <c r="D50" s="34" t="s">
        <v>114</v>
      </c>
    </row>
    <row r="51" spans="1:5">
      <c r="A51" s="28">
        <f>Principle1!A74</f>
        <v>1.6</v>
      </c>
      <c r="B51" s="28">
        <v>3</v>
      </c>
      <c r="D51" s="32" t="s">
        <v>113</v>
      </c>
    </row>
    <row r="52" spans="1:5" ht="15" thickBot="1">
      <c r="A52" s="28">
        <f>Principle1!A76</f>
        <v>0</v>
      </c>
      <c r="D52" s="31" t="s">
        <v>56</v>
      </c>
    </row>
    <row r="53" spans="1:5">
      <c r="A53" s="28">
        <f>Principle1!A77</f>
        <v>1.6</v>
      </c>
      <c r="B53" s="28">
        <v>1</v>
      </c>
    </row>
    <row r="54" spans="1:5">
      <c r="A54" s="28">
        <f>Principle1!A79</f>
        <v>0</v>
      </c>
    </row>
    <row r="55" spans="1:5">
      <c r="A55" s="28">
        <f>Principle1!A80</f>
        <v>1.7</v>
      </c>
      <c r="B55" s="28">
        <v>4</v>
      </c>
      <c r="D55" s="28" t="s">
        <v>95</v>
      </c>
      <c r="E55" s="28">
        <v>1.6</v>
      </c>
    </row>
    <row r="56" spans="1:5" ht="15" thickBot="1">
      <c r="A56" s="28">
        <f>Principle1!A82</f>
        <v>0</v>
      </c>
      <c r="B56" s="28">
        <v>1</v>
      </c>
      <c r="D56" s="31" t="s">
        <v>115</v>
      </c>
    </row>
    <row r="57" spans="1:5" ht="15" thickBot="1">
      <c r="A57" s="28">
        <f>Principle1!A83</f>
        <v>1.7</v>
      </c>
      <c r="B57" s="28">
        <v>3</v>
      </c>
      <c r="D57" s="31" t="s">
        <v>116</v>
      </c>
    </row>
    <row r="58" spans="1:5">
      <c r="A58" s="28">
        <f>Principle1!A85</f>
        <v>0</v>
      </c>
      <c r="D58" s="32" t="s">
        <v>117</v>
      </c>
    </row>
    <row r="59" spans="1:5">
      <c r="A59" s="28">
        <f>Principle1!A86</f>
        <v>1.7</v>
      </c>
      <c r="B59" s="28">
        <v>1</v>
      </c>
      <c r="D59" s="30" t="s">
        <v>56</v>
      </c>
    </row>
    <row r="60" spans="1:5">
      <c r="A60" s="28">
        <f>Principle1!A88</f>
        <v>0</v>
      </c>
      <c r="E60" s="28">
        <v>1.7</v>
      </c>
    </row>
    <row r="61" spans="1:5">
      <c r="A61" s="28">
        <f>Principle1!A89</f>
        <v>1.8</v>
      </c>
      <c r="B61" s="28">
        <v>3</v>
      </c>
    </row>
    <row r="62" spans="1:5">
      <c r="A62" s="28">
        <f>Principle1!A90</f>
        <v>0</v>
      </c>
      <c r="B62" s="28">
        <v>1</v>
      </c>
      <c r="D62" s="28" t="s">
        <v>95</v>
      </c>
    </row>
    <row r="63" spans="1:5" ht="15" thickBot="1">
      <c r="A63" s="28">
        <f>Principle1!A91</f>
        <v>0</v>
      </c>
      <c r="B63" s="28">
        <v>5</v>
      </c>
      <c r="D63" s="31" t="s">
        <v>118</v>
      </c>
    </row>
    <row r="64" spans="1:5" ht="15" thickBot="1">
      <c r="A64" s="28">
        <f>Principle1!A92</f>
        <v>0</v>
      </c>
      <c r="B64" s="28">
        <v>6</v>
      </c>
      <c r="D64" s="36" t="s">
        <v>119</v>
      </c>
    </row>
    <row r="65" spans="1:5">
      <c r="A65" s="28">
        <f>Principle1!A93</f>
        <v>0</v>
      </c>
      <c r="B65" s="28">
        <v>1</v>
      </c>
      <c r="D65" s="32" t="s">
        <v>120</v>
      </c>
    </row>
    <row r="66" spans="1:5">
      <c r="A66" s="28" t="str">
        <f>Principle1!A94</f>
        <v>Data Summary:</v>
      </c>
      <c r="B66" s="28">
        <v>8</v>
      </c>
      <c r="D66" s="30" t="s">
        <v>56</v>
      </c>
    </row>
    <row r="67" spans="1:5">
      <c r="A67" s="28">
        <f>Principle1!A95</f>
        <v>0</v>
      </c>
      <c r="B67" s="28">
        <v>9</v>
      </c>
    </row>
    <row r="68" spans="1:5">
      <c r="A68" s="28" t="str">
        <f>Principle1!A96</f>
        <v>Principle 1 - Effective Leadership</v>
      </c>
      <c r="B68" s="28">
        <v>1</v>
      </c>
    </row>
    <row r="69" spans="1:5">
      <c r="A69" s="28">
        <f>Principle1!A97</f>
        <v>0</v>
      </c>
      <c r="B69" s="28">
        <v>11</v>
      </c>
      <c r="D69" s="28" t="s">
        <v>95</v>
      </c>
      <c r="E69" s="28">
        <v>1.8</v>
      </c>
    </row>
    <row r="70" spans="1:5" ht="15" thickBot="1">
      <c r="A70" s="28">
        <f>Principle1!A98</f>
        <v>0</v>
      </c>
      <c r="B70" s="28">
        <v>12</v>
      </c>
      <c r="D70" s="31" t="s">
        <v>121</v>
      </c>
    </row>
    <row r="71" spans="1:5">
      <c r="A71" s="28">
        <f>Principle1!A99</f>
        <v>0</v>
      </c>
      <c r="B71" s="28">
        <v>1</v>
      </c>
      <c r="D71" s="32" t="s">
        <v>119</v>
      </c>
    </row>
    <row r="72" spans="1:5">
      <c r="A72" s="28">
        <f>Principle1!A100</f>
        <v>0</v>
      </c>
      <c r="B72" s="28">
        <v>14</v>
      </c>
      <c r="D72" s="28" t="s">
        <v>56</v>
      </c>
    </row>
    <row r="73" spans="1:5">
      <c r="A73" s="28">
        <f>Principle1!A101</f>
        <v>0</v>
      </c>
      <c r="B73" s="28">
        <v>15</v>
      </c>
    </row>
    <row r="74" spans="1:5">
      <c r="A74" s="28">
        <f>Principle1!A102</f>
        <v>0</v>
      </c>
      <c r="B74" s="28">
        <v>1</v>
      </c>
    </row>
    <row r="75" spans="1:5">
      <c r="A75" s="28">
        <f>Principle1!A103</f>
        <v>0</v>
      </c>
      <c r="B75" s="28">
        <v>17</v>
      </c>
    </row>
    <row r="76" spans="1:5">
      <c r="A76" s="28" t="str">
        <f>Principle1!A104</f>
        <v>Average Score for Principle 1 - Effective Leadership:</v>
      </c>
      <c r="B76" s="28">
        <v>18</v>
      </c>
    </row>
    <row r="77" spans="1:5">
      <c r="A77" s="28" t="str">
        <f>Principle1!A105</f>
        <v>Identify trends and patterns for Principle 1 - Effective Leadership:</v>
      </c>
      <c r="B77" s="28">
        <v>1</v>
      </c>
    </row>
    <row r="78" spans="1:5">
      <c r="A78" s="28" t="str">
        <f>Principle1!A106</f>
        <v>Identify possible primary needs for Principle 1 - Effective Leadership:</v>
      </c>
      <c r="B78" s="28">
        <v>20</v>
      </c>
    </row>
    <row r="79" spans="1:5">
      <c r="A79" s="28">
        <f>Principle1!A107</f>
        <v>0</v>
      </c>
      <c r="B79" s="28">
        <v>21</v>
      </c>
    </row>
    <row r="80" spans="1:5">
      <c r="A80" s="28">
        <f>Principle1!A108</f>
        <v>0</v>
      </c>
      <c r="B80" s="28">
        <v>1</v>
      </c>
    </row>
    <row r="81" spans="1:2">
      <c r="A81" s="28">
        <f>Principle1!A109</f>
        <v>0</v>
      </c>
      <c r="B81" s="28">
        <v>23</v>
      </c>
    </row>
    <row r="82" spans="1:2">
      <c r="A82" s="28">
        <f>Principle1!A110</f>
        <v>0</v>
      </c>
      <c r="B82" s="28">
        <v>24</v>
      </c>
    </row>
    <row r="83" spans="1:2">
      <c r="A83" s="28">
        <f>Principle1!A111</f>
        <v>0</v>
      </c>
      <c r="B83" s="28">
        <v>1</v>
      </c>
    </row>
    <row r="84" spans="1:2">
      <c r="A84" s="28">
        <f>Principle1!A112</f>
        <v>0</v>
      </c>
      <c r="B84" s="28">
        <v>26</v>
      </c>
    </row>
    <row r="85" spans="1:2">
      <c r="A85" s="28">
        <f>Principle1!A113</f>
        <v>0</v>
      </c>
      <c r="B85" s="28">
        <v>27</v>
      </c>
    </row>
    <row r="86" spans="1:2">
      <c r="A86" s="28">
        <f>Principle1!A114</f>
        <v>0</v>
      </c>
      <c r="B86" s="28">
        <v>1</v>
      </c>
    </row>
    <row r="87" spans="1:2">
      <c r="A87" s="28">
        <f>Principle1!A115</f>
        <v>0</v>
      </c>
      <c r="B87" s="28">
        <v>29</v>
      </c>
    </row>
    <row r="88" spans="1:2">
      <c r="A88" s="28">
        <f>Principle1!A116</f>
        <v>0</v>
      </c>
      <c r="B88" s="28">
        <v>30</v>
      </c>
    </row>
    <row r="89" spans="1:2">
      <c r="A89" s="28">
        <f>Principle1!A117</f>
        <v>0</v>
      </c>
      <c r="B89" s="28">
        <v>1</v>
      </c>
    </row>
    <row r="90" spans="1:2">
      <c r="A90" s="28">
        <f>Principle1!A118</f>
        <v>0</v>
      </c>
      <c r="B90" s="28">
        <v>32</v>
      </c>
    </row>
    <row r="91" spans="1:2">
      <c r="A91" s="28">
        <f>Principle1!A119</f>
        <v>0</v>
      </c>
      <c r="B91" s="28">
        <v>33</v>
      </c>
    </row>
    <row r="92" spans="1:2">
      <c r="A92" s="28">
        <f>Principle1!A120</f>
        <v>0</v>
      </c>
      <c r="B92" s="28">
        <v>34</v>
      </c>
    </row>
    <row r="93" spans="1:2">
      <c r="A93" s="28">
        <f>Principle1!A121</f>
        <v>0</v>
      </c>
      <c r="B93" s="28">
        <v>35</v>
      </c>
    </row>
    <row r="94" spans="1:2">
      <c r="A94" s="28">
        <f>Principle1!A122</f>
        <v>0</v>
      </c>
      <c r="B94" s="28">
        <v>36</v>
      </c>
    </row>
    <row r="95" spans="1:2">
      <c r="A95" s="28">
        <f>Principle1!A123</f>
        <v>0</v>
      </c>
      <c r="B95" s="28">
        <v>37</v>
      </c>
    </row>
    <row r="96" spans="1:2">
      <c r="A96" s="28">
        <f>Principle1!A124</f>
        <v>0</v>
      </c>
      <c r="B96" s="28">
        <v>38</v>
      </c>
    </row>
    <row r="97" spans="1:2">
      <c r="A97" s="28">
        <f>Principle1!A125</f>
        <v>0</v>
      </c>
      <c r="B97" s="28">
        <v>39</v>
      </c>
    </row>
    <row r="98" spans="1:2">
      <c r="A98" s="28">
        <f>Principle1!A126</f>
        <v>0</v>
      </c>
      <c r="B98" s="28">
        <v>40</v>
      </c>
    </row>
    <row r="99" spans="1:2">
      <c r="A99" s="28">
        <f>Principle1!A127</f>
        <v>0</v>
      </c>
      <c r="B99" s="28">
        <v>41</v>
      </c>
    </row>
    <row r="100" spans="1:2">
      <c r="A100" s="28">
        <f>Principle1!A128</f>
        <v>0</v>
      </c>
      <c r="B100" s="28">
        <v>42</v>
      </c>
    </row>
    <row r="101" spans="1:2">
      <c r="A101" s="28">
        <f>Principle1!A129</f>
        <v>0</v>
      </c>
      <c r="B101" s="28">
        <v>43</v>
      </c>
    </row>
    <row r="102" spans="1:2">
      <c r="A102" s="28">
        <f>Principle1!A130</f>
        <v>0</v>
      </c>
      <c r="B102" s="28">
        <v>44</v>
      </c>
    </row>
    <row r="103" spans="1:2">
      <c r="A103" s="28">
        <f>Principle1!A122</f>
        <v>0</v>
      </c>
    </row>
    <row r="104" spans="1:2">
      <c r="A104" s="28">
        <f>Principle1!A123</f>
        <v>0</v>
      </c>
    </row>
    <row r="105" spans="1:2">
      <c r="A105" s="28">
        <f>Principle1!A124</f>
        <v>0</v>
      </c>
    </row>
    <row r="106" spans="1:2">
      <c r="A106" s="28">
        <f>Principle1!A125</f>
        <v>0</v>
      </c>
    </row>
    <row r="107" spans="1:2">
      <c r="A107" s="28">
        <f>Principle1!A126</f>
        <v>0</v>
      </c>
    </row>
    <row r="108" spans="1:2">
      <c r="A108" s="28">
        <f>Principle1!A127</f>
        <v>0</v>
      </c>
    </row>
    <row r="109" spans="1:2">
      <c r="A109" s="28">
        <f>Principle1!A128</f>
        <v>0</v>
      </c>
    </row>
    <row r="110" spans="1:2">
      <c r="A110" s="28">
        <f>Principle1!A129</f>
        <v>0</v>
      </c>
    </row>
    <row r="111" spans="1:2">
      <c r="A111" s="28">
        <f>Principle1!A130</f>
        <v>0</v>
      </c>
    </row>
    <row r="112" spans="1:2">
      <c r="A112" s="28">
        <f>Principle1!A131</f>
        <v>0</v>
      </c>
    </row>
    <row r="113" spans="1:1">
      <c r="A113" s="28">
        <f>Principle1!A132</f>
        <v>0</v>
      </c>
    </row>
    <row r="114" spans="1:1">
      <c r="A114" s="28">
        <f>Principle1!A133</f>
        <v>0</v>
      </c>
    </row>
    <row r="115" spans="1:1">
      <c r="A115" s="28">
        <f>Principle1!A134</f>
        <v>0</v>
      </c>
    </row>
    <row r="116" spans="1:1">
      <c r="A116" s="28">
        <f>Principle1!A135</f>
        <v>0</v>
      </c>
    </row>
    <row r="117" spans="1:1">
      <c r="A117" s="28">
        <f>Principle1!A136</f>
        <v>0</v>
      </c>
    </row>
    <row r="118" spans="1:1">
      <c r="A118" s="28">
        <f>Principle1!A137</f>
        <v>0</v>
      </c>
    </row>
    <row r="119" spans="1:1">
      <c r="A119" s="28">
        <f>Principle1!A138</f>
        <v>0</v>
      </c>
    </row>
    <row r="120" spans="1:1">
      <c r="A120" s="28">
        <f>Principle1!A139</f>
        <v>0</v>
      </c>
    </row>
    <row r="121" spans="1:1">
      <c r="A121" s="28">
        <f>Principle1!A140</f>
        <v>0</v>
      </c>
    </row>
    <row r="122" spans="1:1">
      <c r="A122" s="28">
        <f>Principle1!A141</f>
        <v>0</v>
      </c>
    </row>
    <row r="123" spans="1:1">
      <c r="A123" s="28">
        <f>Principle1!A142</f>
        <v>0</v>
      </c>
    </row>
    <row r="124" spans="1:1">
      <c r="A124" s="28">
        <f>Principle1!A143</f>
        <v>0</v>
      </c>
    </row>
    <row r="125" spans="1:1">
      <c r="A125" s="28">
        <f>Principle1!A144</f>
        <v>0</v>
      </c>
    </row>
    <row r="126" spans="1:1">
      <c r="A126" s="28">
        <f>Principle1!A145</f>
        <v>0</v>
      </c>
    </row>
    <row r="127" spans="1:1">
      <c r="A127" s="28">
        <f>Principle1!A146</f>
        <v>0</v>
      </c>
    </row>
    <row r="128" spans="1:1">
      <c r="A128" s="28">
        <f>Principle1!A147</f>
        <v>0</v>
      </c>
    </row>
    <row r="129" spans="1:1">
      <c r="A129" s="28">
        <f>Principle1!A148</f>
        <v>0</v>
      </c>
    </row>
    <row r="130" spans="1:1">
      <c r="A130" s="28">
        <f>Principle1!A149</f>
        <v>0</v>
      </c>
    </row>
    <row r="131" spans="1:1">
      <c r="A131" s="28">
        <f>Principle1!A150</f>
        <v>0</v>
      </c>
    </row>
    <row r="132" spans="1:1">
      <c r="A132" s="28">
        <f>Principle1!A151</f>
        <v>0</v>
      </c>
    </row>
    <row r="133" spans="1:1">
      <c r="A133" s="28">
        <f>Principle1!A152</f>
        <v>0</v>
      </c>
    </row>
    <row r="134" spans="1:1">
      <c r="A134" s="28">
        <f>Principle1!A153</f>
        <v>0</v>
      </c>
    </row>
    <row r="135" spans="1:1">
      <c r="A135" s="28">
        <f>Principle1!A154</f>
        <v>0</v>
      </c>
    </row>
    <row r="136" spans="1:1">
      <c r="A136" s="28">
        <f>Principle1!A155</f>
        <v>0</v>
      </c>
    </row>
    <row r="137" spans="1:1">
      <c r="A137" s="28">
        <f>Principle1!A156</f>
        <v>0</v>
      </c>
    </row>
    <row r="138" spans="1:1">
      <c r="A138" s="28">
        <f>Principle1!A157</f>
        <v>0</v>
      </c>
    </row>
    <row r="139" spans="1:1">
      <c r="A139" s="28">
        <f>Principle1!A158</f>
        <v>0</v>
      </c>
    </row>
    <row r="140" spans="1:1">
      <c r="A140" s="28">
        <f>Principle1!A159</f>
        <v>0</v>
      </c>
    </row>
    <row r="141" spans="1:1">
      <c r="A141" s="28">
        <f>Principle1!A160</f>
        <v>0</v>
      </c>
    </row>
    <row r="142" spans="1:1">
      <c r="A142" s="28">
        <f>Principle1!A161</f>
        <v>0</v>
      </c>
    </row>
    <row r="143" spans="1:1">
      <c r="A143" s="28">
        <f>Principle1!A162</f>
        <v>0</v>
      </c>
    </row>
    <row r="144" spans="1:1">
      <c r="A144" s="28">
        <f>Principle1!A163</f>
        <v>0</v>
      </c>
    </row>
    <row r="145" spans="1:1">
      <c r="A145" s="28">
        <f>Principle1!A164</f>
        <v>0</v>
      </c>
    </row>
    <row r="146" spans="1:1">
      <c r="A146" s="28">
        <f>Principle1!A165</f>
        <v>0</v>
      </c>
    </row>
    <row r="147" spans="1:1">
      <c r="A147" s="28">
        <f>Principle1!A166</f>
        <v>0</v>
      </c>
    </row>
    <row r="148" spans="1:1">
      <c r="A148" s="28">
        <f>Principle1!A167</f>
        <v>0</v>
      </c>
    </row>
    <row r="149" spans="1:1">
      <c r="A149" s="28">
        <f>Principle1!A168</f>
        <v>0</v>
      </c>
    </row>
    <row r="150" spans="1:1">
      <c r="A150" s="28">
        <f>Principle1!A169</f>
        <v>0</v>
      </c>
    </row>
    <row r="151" spans="1:1">
      <c r="A151" s="28">
        <f>Principle1!A170</f>
        <v>0</v>
      </c>
    </row>
    <row r="152" spans="1:1">
      <c r="A152" s="28">
        <f>Principle1!A171</f>
        <v>0</v>
      </c>
    </row>
    <row r="153" spans="1:1">
      <c r="A153" s="28">
        <f>Principle1!A172</f>
        <v>0</v>
      </c>
    </row>
    <row r="154" spans="1:1">
      <c r="A154" s="28">
        <f>Principle1!A173</f>
        <v>0</v>
      </c>
    </row>
    <row r="155" spans="1:1">
      <c r="A155" s="28">
        <f>Principle1!A174</f>
        <v>0</v>
      </c>
    </row>
    <row r="156" spans="1:1">
      <c r="A156" s="28">
        <f>Principle1!A175</f>
        <v>0</v>
      </c>
    </row>
    <row r="157" spans="1:1">
      <c r="A157" s="28">
        <f>Principle1!A176</f>
        <v>0</v>
      </c>
    </row>
    <row r="158" spans="1:1">
      <c r="A158" s="28">
        <f>Principle1!A177</f>
        <v>0</v>
      </c>
    </row>
    <row r="159" spans="1:1">
      <c r="A159" s="28">
        <f>Principle1!A178</f>
        <v>0</v>
      </c>
    </row>
    <row r="160" spans="1:1">
      <c r="A160" s="28">
        <f>Principle1!A179</f>
        <v>0</v>
      </c>
    </row>
    <row r="161" spans="1:1">
      <c r="A161" s="28">
        <f>Principle1!A180</f>
        <v>0</v>
      </c>
    </row>
    <row r="162" spans="1:1">
      <c r="A162" s="28">
        <f>Principle1!A181</f>
        <v>0</v>
      </c>
    </row>
    <row r="163" spans="1:1">
      <c r="A163" s="28">
        <f>Principle1!A182</f>
        <v>0</v>
      </c>
    </row>
    <row r="164" spans="1:1">
      <c r="A164" s="28">
        <f>Principle1!A183</f>
        <v>0</v>
      </c>
    </row>
    <row r="165" spans="1:1">
      <c r="A165" s="28">
        <f>Principle1!A184</f>
        <v>0</v>
      </c>
    </row>
    <row r="166" spans="1:1">
      <c r="A166" s="28">
        <f>Principle1!A185</f>
        <v>0</v>
      </c>
    </row>
    <row r="167" spans="1:1">
      <c r="A167" s="28">
        <f>Principle1!A186</f>
        <v>0</v>
      </c>
    </row>
    <row r="168" spans="1:1">
      <c r="A168" s="28">
        <f>Principle1!A187</f>
        <v>0</v>
      </c>
    </row>
    <row r="169" spans="1:1">
      <c r="A169" s="28">
        <f>Principle1!A188</f>
        <v>0</v>
      </c>
    </row>
    <row r="170" spans="1:1">
      <c r="A170" s="28">
        <f>Principle1!A189</f>
        <v>0</v>
      </c>
    </row>
    <row r="171" spans="1:1">
      <c r="A171" s="28">
        <f>Principle1!A190</f>
        <v>0</v>
      </c>
    </row>
    <row r="172" spans="1:1">
      <c r="A172" s="28">
        <f>Principle1!A191</f>
        <v>0</v>
      </c>
    </row>
    <row r="173" spans="1:1">
      <c r="A173" s="28">
        <f>Principle1!A192</f>
        <v>0</v>
      </c>
    </row>
    <row r="174" spans="1:1">
      <c r="A174" s="28">
        <f>Principle1!A193</f>
        <v>0</v>
      </c>
    </row>
    <row r="175" spans="1:1">
      <c r="A175" s="28">
        <f>Principle1!A194</f>
        <v>0</v>
      </c>
    </row>
    <row r="176" spans="1:1">
      <c r="A176" s="28">
        <f>Principle1!A195</f>
        <v>0</v>
      </c>
    </row>
    <row r="177" spans="1:1">
      <c r="A177" s="28">
        <f>Principle1!A196</f>
        <v>0</v>
      </c>
    </row>
    <row r="178" spans="1:1">
      <c r="A178" s="28">
        <f>Principle1!A197</f>
        <v>0</v>
      </c>
    </row>
    <row r="179" spans="1:1">
      <c r="A179" s="28">
        <f>Principle1!A198</f>
        <v>0</v>
      </c>
    </row>
    <row r="180" spans="1:1">
      <c r="A180" s="28">
        <f>Principle1!A199</f>
        <v>0</v>
      </c>
    </row>
    <row r="181" spans="1:1">
      <c r="A181" s="28">
        <f>Principle1!A200</f>
        <v>0</v>
      </c>
    </row>
    <row r="182" spans="1:1">
      <c r="A182" s="28">
        <f>Principle1!A201</f>
        <v>0</v>
      </c>
    </row>
    <row r="183" spans="1:1">
      <c r="A183" s="28">
        <f>Principle1!A202</f>
        <v>0</v>
      </c>
    </row>
    <row r="184" spans="1:1">
      <c r="A184" s="28">
        <f>Principle1!A203</f>
        <v>0</v>
      </c>
    </row>
    <row r="185" spans="1:1">
      <c r="A185" s="28">
        <f>Principle1!A204</f>
        <v>0</v>
      </c>
    </row>
    <row r="186" spans="1:1">
      <c r="A186" s="28">
        <f>Principle1!A205</f>
        <v>0</v>
      </c>
    </row>
    <row r="187" spans="1:1">
      <c r="A187" s="28">
        <f>Principle1!A206</f>
        <v>0</v>
      </c>
    </row>
    <row r="188" spans="1:1">
      <c r="A188" s="28">
        <f>Principle1!A207</f>
        <v>0</v>
      </c>
    </row>
    <row r="189" spans="1:1">
      <c r="A189" s="28">
        <f>Principle1!A208</f>
        <v>0</v>
      </c>
    </row>
    <row r="190" spans="1:1">
      <c r="A190" s="28">
        <f>Principle1!A209</f>
        <v>0</v>
      </c>
    </row>
    <row r="191" spans="1:1">
      <c r="A191" s="28">
        <f>Principle1!A210</f>
        <v>0</v>
      </c>
    </row>
    <row r="192" spans="1:1">
      <c r="A192" s="28">
        <f>Principle1!A211</f>
        <v>0</v>
      </c>
    </row>
    <row r="193" spans="1:1">
      <c r="A193" s="28">
        <f>Principle1!A212</f>
        <v>0</v>
      </c>
    </row>
  </sheetData>
  <pageMargins left="0.7" right="0.7" top="0.75" bottom="0.75" header="0.3" footer="0.3"/>
  <tableParts count="8">
    <tablePart r:id="rId1"/>
    <tablePart r:id="rId2"/>
    <tablePart r:id="rId3"/>
    <tablePart r:id="rId4"/>
    <tablePart r:id="rId5"/>
    <tablePart r:id="rId6"/>
    <tablePart r:id="rId7"/>
    <tablePart r:id="rId8"/>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E304"/>
  <sheetViews>
    <sheetView topLeftCell="D1" workbookViewId="0">
      <selection activeCell="D25" sqref="D25"/>
    </sheetView>
  </sheetViews>
  <sheetFormatPr defaultColWidth="8.7109375" defaultRowHeight="14.25"/>
  <cols>
    <col min="1" max="3" width="8.7109375" style="28" hidden="1" customWidth="1"/>
    <col min="4" max="4" width="77.28515625" style="28" customWidth="1"/>
    <col min="5" max="16384" width="8.7109375" style="28"/>
  </cols>
  <sheetData>
    <row r="1" spans="1:5">
      <c r="A1" s="28" t="str">
        <f>Principle2!A1</f>
        <v>Principle 2 - Effective Teachers and Instruction</v>
      </c>
      <c r="D1" s="28" t="s">
        <v>95</v>
      </c>
      <c r="E1" s="28">
        <v>2.1</v>
      </c>
    </row>
    <row r="2" spans="1:5" ht="15" thickBot="1">
      <c r="A2" s="28" t="str">
        <f>Principle2!A2</f>
        <v xml:space="preserve">Effective instruction occurs with quality teaching in a student-centered, safe environment where there are high expectations for all students to succeed. Teachers have a solid knowledge of the content they teach and a common understanding of the content standards and curricula. It includes intentional planning and emphasizes evidence-based best practices for teaching and learning.  It also requires teachers to have a strong understanding of the assessment system and how to use data to make instructional decisions for all students.    </v>
      </c>
      <c r="D2" s="31" t="s">
        <v>123</v>
      </c>
    </row>
    <row r="3" spans="1:5" ht="15" thickBot="1">
      <c r="A3" s="28" t="str">
        <f>Principle2!A3</f>
        <v>Indicator</v>
      </c>
      <c r="D3" s="31" t="s">
        <v>124</v>
      </c>
    </row>
    <row r="4" spans="1:5" ht="15" thickBot="1">
      <c r="A4" s="28" t="str">
        <f>Principle2!A4</f>
        <v>#</v>
      </c>
      <c r="D4" s="31" t="s">
        <v>125</v>
      </c>
    </row>
    <row r="5" spans="1:5">
      <c r="A5" s="28">
        <f>Principle2!A5</f>
        <v>2.1</v>
      </c>
      <c r="B5" s="28">
        <v>1</v>
      </c>
      <c r="D5" s="32" t="s">
        <v>126</v>
      </c>
    </row>
    <row r="6" spans="1:5">
      <c r="A6" s="28">
        <f>Principle2!A7</f>
        <v>0</v>
      </c>
      <c r="D6" s="30" t="s">
        <v>56</v>
      </c>
    </row>
    <row r="7" spans="1:5">
      <c r="A7" s="28">
        <f>Principle2!A8</f>
        <v>2.1</v>
      </c>
      <c r="B7" s="28">
        <v>3</v>
      </c>
    </row>
    <row r="8" spans="1:5">
      <c r="A8" s="28">
        <f>Principle2!A10</f>
        <v>0</v>
      </c>
      <c r="B8" s="28">
        <v>1</v>
      </c>
    </row>
    <row r="9" spans="1:5">
      <c r="A9" s="28">
        <f>Principle2!A11</f>
        <v>2.1</v>
      </c>
      <c r="B9" s="28">
        <v>4</v>
      </c>
      <c r="D9" s="30" t="s">
        <v>95</v>
      </c>
      <c r="E9" s="28">
        <v>2.2000000000000002</v>
      </c>
    </row>
    <row r="10" spans="1:5" ht="15" thickBot="1">
      <c r="A10" s="28">
        <f>Principle2!A13</f>
        <v>0</v>
      </c>
      <c r="D10" s="31" t="s">
        <v>127</v>
      </c>
    </row>
    <row r="11" spans="1:5" ht="15" thickBot="1">
      <c r="A11" s="28">
        <f>Principle2!A14</f>
        <v>2.1</v>
      </c>
      <c r="B11" s="28">
        <v>1</v>
      </c>
      <c r="D11" s="31" t="s">
        <v>128</v>
      </c>
    </row>
    <row r="12" spans="1:5" ht="15" thickBot="1">
      <c r="A12" s="28">
        <f>Principle2!A16</f>
        <v>0</v>
      </c>
      <c r="D12" s="31" t="s">
        <v>125</v>
      </c>
    </row>
    <row r="13" spans="1:5" ht="15" thickBot="1">
      <c r="A13" s="28">
        <f>Principle2!A23</f>
        <v>2.1</v>
      </c>
      <c r="B13" s="28">
        <v>2</v>
      </c>
      <c r="D13" s="31" t="s">
        <v>129</v>
      </c>
    </row>
    <row r="14" spans="1:5" ht="15" thickBot="1">
      <c r="A14" s="28">
        <f>Principle2!A25</f>
        <v>0</v>
      </c>
      <c r="B14" s="28">
        <v>1</v>
      </c>
      <c r="D14" s="31" t="s">
        <v>130</v>
      </c>
    </row>
    <row r="15" spans="1:5">
      <c r="A15" s="28">
        <f>Principle2!A26</f>
        <v>2.2000000000000002</v>
      </c>
      <c r="B15" s="28">
        <v>3</v>
      </c>
      <c r="D15" s="32" t="s">
        <v>131</v>
      </c>
    </row>
    <row r="16" spans="1:5">
      <c r="A16" s="28">
        <f>Principle2!A28</f>
        <v>0</v>
      </c>
      <c r="D16" s="30" t="s">
        <v>56</v>
      </c>
    </row>
    <row r="17" spans="1:5">
      <c r="A17" s="28">
        <f>Principle2!A29</f>
        <v>2.2000000000000002</v>
      </c>
      <c r="B17" s="28">
        <v>1</v>
      </c>
    </row>
    <row r="18" spans="1:5">
      <c r="A18" s="28">
        <f>Principle2!A31</f>
        <v>0</v>
      </c>
    </row>
    <row r="19" spans="1:5">
      <c r="A19" s="28">
        <f>Principle2!A35</f>
        <v>2.2000000000000002</v>
      </c>
      <c r="B19" s="28">
        <v>2</v>
      </c>
      <c r="D19" s="30" t="s">
        <v>95</v>
      </c>
      <c r="E19" s="28">
        <v>2.2999999999999998</v>
      </c>
    </row>
    <row r="20" spans="1:5" ht="15" thickBot="1">
      <c r="A20" s="28">
        <f>Principle2!A37</f>
        <v>0</v>
      </c>
      <c r="B20" s="28">
        <v>1</v>
      </c>
      <c r="D20" s="31" t="s">
        <v>132</v>
      </c>
    </row>
    <row r="21" spans="1:5" ht="15" thickBot="1">
      <c r="A21" s="28">
        <f>Principle2!A38</f>
        <v>2.2999999999999998</v>
      </c>
      <c r="B21" s="28">
        <v>4</v>
      </c>
      <c r="D21" s="31" t="s">
        <v>125</v>
      </c>
    </row>
    <row r="22" spans="1:5" ht="15" thickBot="1">
      <c r="A22" s="28">
        <f>Principle2!A40</f>
        <v>0</v>
      </c>
      <c r="D22" s="31" t="s">
        <v>133</v>
      </c>
    </row>
    <row r="23" spans="1:5" ht="15" thickBot="1">
      <c r="A23" s="28">
        <f>Principle2!A41</f>
        <v>2.2999999999999998</v>
      </c>
      <c r="B23" s="28">
        <v>1</v>
      </c>
      <c r="D23" s="31" t="s">
        <v>128</v>
      </c>
    </row>
    <row r="24" spans="1:5" ht="15" thickBot="1">
      <c r="A24" s="28">
        <f>Principle2!A43</f>
        <v>0</v>
      </c>
      <c r="D24" s="31" t="s">
        <v>135</v>
      </c>
    </row>
    <row r="25" spans="1:5" ht="15" thickBot="1">
      <c r="A25" s="28">
        <f>Principle2!A44</f>
        <v>2.2999999999999998</v>
      </c>
      <c r="B25" s="28">
        <v>3</v>
      </c>
      <c r="D25" s="31" t="s">
        <v>200</v>
      </c>
    </row>
    <row r="26" spans="1:5">
      <c r="A26" s="28">
        <f>Principle2!A46</f>
        <v>0</v>
      </c>
      <c r="B26" s="28">
        <v>1</v>
      </c>
      <c r="D26" s="32" t="s">
        <v>134</v>
      </c>
    </row>
    <row r="27" spans="1:5">
      <c r="A27" s="28">
        <f>Principle2!A47</f>
        <v>2.2999999999999998</v>
      </c>
      <c r="B27" s="28">
        <v>1</v>
      </c>
      <c r="D27" s="33" t="s">
        <v>56</v>
      </c>
    </row>
    <row r="28" spans="1:5">
      <c r="A28" s="28">
        <f>Principle2!A49</f>
        <v>0</v>
      </c>
    </row>
    <row r="29" spans="1:5">
      <c r="A29" s="28">
        <f>Principle2!A50</f>
        <v>2.2999999999999998</v>
      </c>
      <c r="B29" s="28">
        <v>1</v>
      </c>
    </row>
    <row r="30" spans="1:5">
      <c r="A30" s="28">
        <f>Principle2!A52</f>
        <v>0</v>
      </c>
      <c r="D30" s="30" t="s">
        <v>95</v>
      </c>
      <c r="E30" s="28">
        <v>2.4</v>
      </c>
    </row>
    <row r="31" spans="1:5" ht="15" thickBot="1">
      <c r="A31" s="28">
        <f>Principle2!A53</f>
        <v>2.2999999999999998</v>
      </c>
      <c r="B31" s="28">
        <v>3</v>
      </c>
      <c r="D31" s="31" t="s">
        <v>128</v>
      </c>
    </row>
    <row r="32" spans="1:5" ht="15" thickBot="1">
      <c r="A32" s="28">
        <f>Principle2!A55</f>
        <v>0</v>
      </c>
      <c r="B32" s="28">
        <v>1</v>
      </c>
      <c r="D32" s="31" t="s">
        <v>135</v>
      </c>
    </row>
    <row r="33" spans="1:5" ht="15" thickBot="1">
      <c r="A33" s="28">
        <f>Principle2!A56</f>
        <v>2.4</v>
      </c>
      <c r="B33" s="28">
        <v>3</v>
      </c>
      <c r="D33" s="31" t="s">
        <v>134</v>
      </c>
    </row>
    <row r="34" spans="1:5" ht="15" thickBot="1">
      <c r="A34" s="28">
        <f>Principle2!A58</f>
        <v>0</v>
      </c>
      <c r="D34" s="31" t="s">
        <v>125</v>
      </c>
    </row>
    <row r="35" spans="1:5" ht="15" thickBot="1">
      <c r="A35" s="28">
        <f>Principle2!A59</f>
        <v>2.4</v>
      </c>
      <c r="B35" s="28">
        <v>1</v>
      </c>
      <c r="D35" s="36" t="s">
        <v>136</v>
      </c>
    </row>
    <row r="36" spans="1:5" ht="15" thickBot="1">
      <c r="A36" s="28">
        <f>Principle2!A61</f>
        <v>0</v>
      </c>
      <c r="D36" s="31" t="s">
        <v>236</v>
      </c>
    </row>
    <row r="37" spans="1:5" ht="15" thickBot="1">
      <c r="A37" s="28">
        <f>Principle2!A62</f>
        <v>2.4</v>
      </c>
      <c r="B37" s="28">
        <v>2</v>
      </c>
      <c r="D37" s="31" t="s">
        <v>123</v>
      </c>
    </row>
    <row r="38" spans="1:5" ht="15" thickBot="1">
      <c r="A38" s="28">
        <f>Principle2!A64</f>
        <v>0</v>
      </c>
      <c r="B38" s="28">
        <v>1</v>
      </c>
      <c r="D38" s="31" t="s">
        <v>124</v>
      </c>
    </row>
    <row r="39" spans="1:5" ht="15" thickBot="1">
      <c r="A39" s="28">
        <f>Principle2!A65</f>
        <v>2.4</v>
      </c>
      <c r="B39" s="28">
        <v>3</v>
      </c>
      <c r="D39" s="31" t="s">
        <v>137</v>
      </c>
    </row>
    <row r="40" spans="1:5" ht="15" thickBot="1">
      <c r="A40" s="28">
        <f>Principle2!A67</f>
        <v>0</v>
      </c>
      <c r="D40" s="31" t="s">
        <v>127</v>
      </c>
    </row>
    <row r="41" spans="1:5" ht="15" thickBot="1">
      <c r="A41" s="28">
        <f>Principle2!A68</f>
        <v>2.4</v>
      </c>
      <c r="B41" s="28">
        <v>1</v>
      </c>
      <c r="D41" s="32" t="s">
        <v>130</v>
      </c>
    </row>
    <row r="42" spans="1:5" ht="15" thickBot="1">
      <c r="A42" s="28">
        <f>Principle2!A70</f>
        <v>0</v>
      </c>
      <c r="D42" s="37" t="s">
        <v>138</v>
      </c>
    </row>
    <row r="43" spans="1:5" ht="15" thickBot="1">
      <c r="A43" s="28">
        <f>Principle2!A71</f>
        <v>2.4</v>
      </c>
      <c r="B43" s="28">
        <v>2</v>
      </c>
      <c r="D43" s="31" t="s">
        <v>139</v>
      </c>
    </row>
    <row r="44" spans="1:5">
      <c r="A44" s="28">
        <f>Principle2!A73</f>
        <v>0</v>
      </c>
      <c r="B44" s="28">
        <v>1</v>
      </c>
      <c r="D44" s="32" t="s">
        <v>140</v>
      </c>
    </row>
    <row r="45" spans="1:5">
      <c r="A45" s="28">
        <f>Principle2!A74</f>
        <v>2.4</v>
      </c>
      <c r="B45" s="28">
        <v>2</v>
      </c>
      <c r="D45" s="30" t="s">
        <v>56</v>
      </c>
    </row>
    <row r="46" spans="1:5">
      <c r="A46" s="28">
        <f>Principle2!A76</f>
        <v>0</v>
      </c>
    </row>
    <row r="47" spans="1:5">
      <c r="A47" s="28">
        <f>Principle2!A77</f>
        <v>2.4</v>
      </c>
      <c r="B47" s="28">
        <v>1</v>
      </c>
    </row>
    <row r="48" spans="1:5">
      <c r="A48" s="28">
        <f>Principle2!A79</f>
        <v>0</v>
      </c>
      <c r="D48" s="30" t="s">
        <v>95</v>
      </c>
      <c r="E48" s="28">
        <v>2.5</v>
      </c>
    </row>
    <row r="49" spans="1:5" ht="15" thickBot="1">
      <c r="A49" s="28">
        <f>Principle2!A80</f>
        <v>2.4</v>
      </c>
      <c r="B49" s="28">
        <v>2</v>
      </c>
      <c r="D49" s="31" t="s">
        <v>141</v>
      </c>
    </row>
    <row r="50" spans="1:5" ht="15" thickBot="1">
      <c r="A50" s="28">
        <f>Principle2!A82</f>
        <v>0</v>
      </c>
      <c r="B50" s="28">
        <v>1</v>
      </c>
      <c r="D50" s="31" t="s">
        <v>125</v>
      </c>
    </row>
    <row r="51" spans="1:5" ht="15" thickBot="1">
      <c r="A51" s="28">
        <f>Principle2!A83</f>
        <v>2.4</v>
      </c>
      <c r="B51" s="28">
        <v>2</v>
      </c>
      <c r="D51" s="31" t="s">
        <v>128</v>
      </c>
    </row>
    <row r="52" spans="1:5" ht="15" thickBot="1">
      <c r="A52" s="28">
        <f>Principle2!A85</f>
        <v>0</v>
      </c>
      <c r="D52" s="31" t="s">
        <v>142</v>
      </c>
    </row>
    <row r="53" spans="1:5" ht="15" thickBot="1">
      <c r="A53" s="28">
        <f>Principle2!A86</f>
        <v>2.4</v>
      </c>
      <c r="B53" s="28">
        <v>1</v>
      </c>
      <c r="D53" s="31" t="s">
        <v>127</v>
      </c>
    </row>
    <row r="54" spans="1:5" ht="15" thickBot="1">
      <c r="A54" s="28">
        <f>Principle2!A88</f>
        <v>0</v>
      </c>
      <c r="D54" s="31" t="s">
        <v>143</v>
      </c>
    </row>
    <row r="55" spans="1:5" ht="15" thickBot="1">
      <c r="A55" s="28">
        <f>Principle2!A89</f>
        <v>2.4</v>
      </c>
      <c r="B55" s="28">
        <v>2</v>
      </c>
      <c r="D55" s="31" t="s">
        <v>144</v>
      </c>
    </row>
    <row r="56" spans="1:5" ht="15" thickBot="1">
      <c r="A56" s="28">
        <f>Principle2!A91</f>
        <v>0</v>
      </c>
      <c r="B56" s="28">
        <v>1</v>
      </c>
      <c r="D56" s="31" t="s">
        <v>124</v>
      </c>
    </row>
    <row r="57" spans="1:5">
      <c r="A57" s="28">
        <f>Principle2!A92</f>
        <v>2.5</v>
      </c>
      <c r="B57" s="28">
        <v>3</v>
      </c>
      <c r="D57" s="32" t="s">
        <v>145</v>
      </c>
    </row>
    <row r="58" spans="1:5">
      <c r="A58" s="28">
        <f>Principle2!A94</f>
        <v>0</v>
      </c>
      <c r="D58" s="33" t="s">
        <v>56</v>
      </c>
    </row>
    <row r="59" spans="1:5">
      <c r="A59" s="28">
        <f>Principle2!A95</f>
        <v>2.5</v>
      </c>
      <c r="B59" s="28">
        <v>1</v>
      </c>
    </row>
    <row r="60" spans="1:5">
      <c r="A60" s="28">
        <f>Principle2!A97</f>
        <v>0</v>
      </c>
    </row>
    <row r="61" spans="1:5">
      <c r="A61" s="28">
        <f>Principle2!A98</f>
        <v>2.5</v>
      </c>
      <c r="B61" s="28">
        <v>3</v>
      </c>
      <c r="D61" s="30" t="s">
        <v>95</v>
      </c>
      <c r="E61" s="28">
        <v>2.6</v>
      </c>
    </row>
    <row r="62" spans="1:5" ht="15" thickBot="1">
      <c r="A62" s="28">
        <f>Principle2!A100</f>
        <v>0</v>
      </c>
      <c r="B62" s="28">
        <v>1</v>
      </c>
      <c r="D62" s="31" t="s">
        <v>127</v>
      </c>
    </row>
    <row r="63" spans="1:5" ht="15" thickBot="1">
      <c r="A63" s="28">
        <f>Principle2!A101</f>
        <v>2.5</v>
      </c>
      <c r="B63" s="28">
        <v>1</v>
      </c>
      <c r="D63" s="31" t="s">
        <v>146</v>
      </c>
    </row>
    <row r="64" spans="1:5" ht="15" thickBot="1">
      <c r="A64" s="28">
        <f>Principle2!A103</f>
        <v>0</v>
      </c>
      <c r="D64" s="36" t="s">
        <v>147</v>
      </c>
    </row>
    <row r="65" spans="1:5" ht="15" thickBot="1">
      <c r="A65" s="28">
        <f>Principle2!A104</f>
        <v>2.5</v>
      </c>
      <c r="B65" s="28">
        <v>1</v>
      </c>
      <c r="D65" s="31" t="s">
        <v>148</v>
      </c>
    </row>
    <row r="66" spans="1:5">
      <c r="A66" s="28">
        <f>Principle2!A106</f>
        <v>0</v>
      </c>
      <c r="D66" s="32" t="s">
        <v>149</v>
      </c>
    </row>
    <row r="67" spans="1:5">
      <c r="A67" s="28">
        <f>Principle2!A107</f>
        <v>2.5</v>
      </c>
      <c r="B67" s="28">
        <v>4</v>
      </c>
      <c r="D67" s="33" t="s">
        <v>56</v>
      </c>
    </row>
    <row r="68" spans="1:5">
      <c r="A68" s="28">
        <f>Principle2!A109</f>
        <v>0</v>
      </c>
      <c r="B68" s="28">
        <v>1</v>
      </c>
    </row>
    <row r="69" spans="1:5">
      <c r="A69" s="28">
        <f>Principle2!A110</f>
        <v>2.5</v>
      </c>
      <c r="B69" s="28">
        <v>4</v>
      </c>
    </row>
    <row r="70" spans="1:5">
      <c r="A70" s="28">
        <f>Principle2!A112</f>
        <v>0</v>
      </c>
      <c r="D70" s="30" t="s">
        <v>95</v>
      </c>
      <c r="E70" s="28">
        <v>2.7</v>
      </c>
    </row>
    <row r="71" spans="1:5" ht="15" thickBot="1">
      <c r="A71" s="28">
        <f>Principle2!A113</f>
        <v>2.5</v>
      </c>
      <c r="B71" s="28">
        <v>1</v>
      </c>
      <c r="D71" s="31" t="s">
        <v>141</v>
      </c>
    </row>
    <row r="72" spans="1:5" ht="15" thickBot="1">
      <c r="A72" s="28">
        <f>Principle2!A115</f>
        <v>0</v>
      </c>
      <c r="D72" s="31" t="s">
        <v>127</v>
      </c>
    </row>
    <row r="73" spans="1:5" ht="15" thickBot="1">
      <c r="A73" s="28">
        <f>Principle2!A116</f>
        <v>2.5</v>
      </c>
      <c r="B73" s="28">
        <v>4</v>
      </c>
      <c r="D73" s="31" t="s">
        <v>128</v>
      </c>
    </row>
    <row r="74" spans="1:5" ht="15" thickBot="1">
      <c r="A74" s="28">
        <f>Principle2!A118</f>
        <v>0</v>
      </c>
      <c r="B74" s="28">
        <v>1</v>
      </c>
      <c r="D74" s="31" t="s">
        <v>130</v>
      </c>
    </row>
    <row r="75" spans="1:5" ht="15" thickBot="1">
      <c r="A75" s="28">
        <f>Principle2!A119</f>
        <v>2.5</v>
      </c>
      <c r="B75" s="28">
        <v>1</v>
      </c>
      <c r="D75" s="31" t="s">
        <v>150</v>
      </c>
    </row>
    <row r="76" spans="1:5" ht="15" thickBot="1">
      <c r="A76" s="28">
        <f>Principle2!A121</f>
        <v>0</v>
      </c>
      <c r="D76" s="31" t="s">
        <v>151</v>
      </c>
    </row>
    <row r="77" spans="1:5" ht="15" thickBot="1">
      <c r="A77" s="28">
        <f>Principle2!A122</f>
        <v>2.5</v>
      </c>
      <c r="B77" s="28">
        <v>1</v>
      </c>
      <c r="D77" s="31" t="s">
        <v>152</v>
      </c>
    </row>
    <row r="78" spans="1:5" ht="15" thickBot="1">
      <c r="A78" s="28">
        <f>Principle2!A124</f>
        <v>0</v>
      </c>
      <c r="D78" s="31" t="s">
        <v>153</v>
      </c>
    </row>
    <row r="79" spans="1:5" ht="15" thickBot="1">
      <c r="A79" s="28">
        <f>Principle2!A125</f>
        <v>2.6</v>
      </c>
      <c r="B79" s="28">
        <v>4</v>
      </c>
      <c r="D79" s="31" t="s">
        <v>154</v>
      </c>
    </row>
    <row r="80" spans="1:5" ht="15" thickBot="1">
      <c r="A80" s="28">
        <f>Principle2!A127</f>
        <v>0</v>
      </c>
      <c r="B80" s="28">
        <v>1</v>
      </c>
      <c r="D80" s="31" t="s">
        <v>155</v>
      </c>
    </row>
    <row r="81" spans="1:4">
      <c r="A81" s="28">
        <f>Principle2!A128</f>
        <v>2.7</v>
      </c>
      <c r="B81" s="28">
        <v>3</v>
      </c>
      <c r="D81" s="32" t="s">
        <v>143</v>
      </c>
    </row>
    <row r="82" spans="1:4">
      <c r="A82" s="28">
        <f>Principle2!A130</f>
        <v>0</v>
      </c>
      <c r="D82" s="33" t="s">
        <v>56</v>
      </c>
    </row>
    <row r="83" spans="1:4">
      <c r="A83" s="28">
        <f>Principle2!A131</f>
        <v>2.7</v>
      </c>
      <c r="B83" s="28">
        <v>1</v>
      </c>
    </row>
    <row r="84" spans="1:4">
      <c r="A84" s="28">
        <f>Principle2!A133</f>
        <v>0</v>
      </c>
    </row>
    <row r="85" spans="1:4">
      <c r="A85" s="28">
        <f>Principle2!A134</f>
        <v>2.7</v>
      </c>
      <c r="B85" s="28">
        <v>3</v>
      </c>
      <c r="D85" s="30"/>
    </row>
    <row r="86" spans="1:4">
      <c r="A86" s="28">
        <f>Principle2!A136</f>
        <v>0</v>
      </c>
      <c r="B86" s="28">
        <v>1</v>
      </c>
    </row>
    <row r="87" spans="1:4">
      <c r="A87" s="28">
        <f>Principle2!A137</f>
        <v>2.7</v>
      </c>
      <c r="B87" s="28">
        <v>4</v>
      </c>
    </row>
    <row r="88" spans="1:4">
      <c r="A88" s="28">
        <f>Principle2!A139</f>
        <v>0</v>
      </c>
    </row>
    <row r="89" spans="1:4">
      <c r="A89" s="28">
        <f>Principle2!A140</f>
        <v>2.7</v>
      </c>
      <c r="B89" s="28">
        <v>1</v>
      </c>
    </row>
    <row r="90" spans="1:4">
      <c r="A90" s="28">
        <f>Principle2!A142</f>
        <v>0</v>
      </c>
    </row>
    <row r="91" spans="1:4">
      <c r="A91" s="28">
        <f>Principle2!A143</f>
        <v>2.7</v>
      </c>
      <c r="B91" s="28">
        <v>3</v>
      </c>
    </row>
    <row r="92" spans="1:4">
      <c r="A92" s="28">
        <f>Principle2!A145</f>
        <v>0</v>
      </c>
      <c r="B92" s="28">
        <v>1</v>
      </c>
    </row>
    <row r="93" spans="1:4">
      <c r="A93" s="28">
        <f>Principle2!A146</f>
        <v>2.7</v>
      </c>
      <c r="B93" s="28">
        <v>2</v>
      </c>
    </row>
    <row r="94" spans="1:4">
      <c r="A94" s="28">
        <f>Principle2!A148</f>
        <v>0</v>
      </c>
    </row>
    <row r="95" spans="1:4">
      <c r="A95" s="28">
        <f>Principle2!A149</f>
        <v>2.7</v>
      </c>
      <c r="B95" s="28">
        <v>1</v>
      </c>
    </row>
    <row r="96" spans="1:4">
      <c r="A96" s="28">
        <f>Principle2!A151</f>
        <v>0</v>
      </c>
    </row>
    <row r="97" spans="1:2">
      <c r="A97" s="28" t="e">
        <f>Principle2!#REF!</f>
        <v>#REF!</v>
      </c>
    </row>
    <row r="98" spans="1:2">
      <c r="A98" s="28" t="e">
        <f>Principle2!#REF!</f>
        <v>#REF!</v>
      </c>
      <c r="B98" s="28">
        <v>1</v>
      </c>
    </row>
    <row r="99" spans="1:2">
      <c r="A99" s="28" t="e">
        <f>Principle2!#REF!</f>
        <v>#REF!</v>
      </c>
    </row>
    <row r="100" spans="1:2">
      <c r="A100" s="28" t="e">
        <f>Principle2!#REF!</f>
        <v>#REF!</v>
      </c>
    </row>
    <row r="101" spans="1:2">
      <c r="A101" s="28" t="e">
        <f>Principle2!#REF!</f>
        <v>#REF!</v>
      </c>
      <c r="B101" s="28">
        <v>1</v>
      </c>
    </row>
    <row r="102" spans="1:2">
      <c r="A102" s="28" t="e">
        <f>Principle2!#REF!</f>
        <v>#REF!</v>
      </c>
    </row>
    <row r="103" spans="1:2">
      <c r="A103" s="28" t="e">
        <f>Principle2!#REF!</f>
        <v>#REF!</v>
      </c>
    </row>
    <row r="104" spans="1:2">
      <c r="A104" s="28" t="e">
        <f>Principle2!#REF!</f>
        <v>#REF!</v>
      </c>
      <c r="B104" s="28">
        <v>1</v>
      </c>
    </row>
    <row r="105" spans="1:2">
      <c r="A105" s="28" t="e">
        <f>Principle2!#REF!</f>
        <v>#REF!</v>
      </c>
    </row>
    <row r="106" spans="1:2">
      <c r="A106" s="28" t="e">
        <f>Principle2!#REF!</f>
        <v>#REF!</v>
      </c>
    </row>
    <row r="107" spans="1:2">
      <c r="A107" s="28" t="e">
        <f>Principle2!#REF!</f>
        <v>#REF!</v>
      </c>
      <c r="B107" s="28">
        <v>1</v>
      </c>
    </row>
    <row r="108" spans="1:2">
      <c r="A108" s="28" t="e">
        <f>Principle2!#REF!</f>
        <v>#REF!</v>
      </c>
    </row>
    <row r="109" spans="1:2">
      <c r="A109" s="28">
        <f>Principle2!A152</f>
        <v>0</v>
      </c>
    </row>
    <row r="110" spans="1:2">
      <c r="A110" s="28" t="str">
        <f>Principle2!A153</f>
        <v>Data Summary:</v>
      </c>
      <c r="B110" s="28">
        <v>1</v>
      </c>
    </row>
    <row r="111" spans="1:2">
      <c r="A111" s="28">
        <f>Principle2!A154</f>
        <v>0</v>
      </c>
    </row>
    <row r="112" spans="1:2">
      <c r="A112" s="28" t="str">
        <f>Principle2!A155</f>
        <v>Principle 2 - Effective Teachers and Instruction</v>
      </c>
    </row>
    <row r="113" spans="1:2">
      <c r="A113" s="28">
        <f>Principle2!A156</f>
        <v>0</v>
      </c>
      <c r="B113" s="28">
        <v>1</v>
      </c>
    </row>
    <row r="114" spans="1:2">
      <c r="A114" s="28">
        <f>Principle2!A157</f>
        <v>0</v>
      </c>
    </row>
    <row r="115" spans="1:2">
      <c r="A115" s="28">
        <f>Principle2!A158</f>
        <v>0</v>
      </c>
    </row>
    <row r="116" spans="1:2">
      <c r="A116" s="28">
        <f>Principle2!A159</f>
        <v>0</v>
      </c>
      <c r="B116" s="28">
        <v>1</v>
      </c>
    </row>
    <row r="117" spans="1:2">
      <c r="A117" s="28">
        <f>Principle2!A160</f>
        <v>0</v>
      </c>
      <c r="B117" s="28">
        <v>4</v>
      </c>
    </row>
    <row r="118" spans="1:2">
      <c r="A118" s="28">
        <f>Principle2!A161</f>
        <v>0</v>
      </c>
    </row>
    <row r="119" spans="1:2">
      <c r="A119" s="28" t="e">
        <f>Principle2!#REF!</f>
        <v>#REF!</v>
      </c>
      <c r="B119" s="28">
        <v>1</v>
      </c>
    </row>
    <row r="120" spans="1:2">
      <c r="A120" s="28" t="str">
        <f>Principle2!A162</f>
        <v>Average Score for Principle 2 - Effective Teachers and Instruction:</v>
      </c>
    </row>
    <row r="121" spans="1:2">
      <c r="A121" s="28" t="str">
        <f>Principle2!A163</f>
        <v>Identify trends and patterns for Principle 2 - Effective Teachers and Instruction:</v>
      </c>
    </row>
    <row r="122" spans="1:2">
      <c r="A122" s="28" t="str">
        <f>Principle2!A164</f>
        <v>Identify possible primary needs for Principle 2 - Effective Teachers and Instruction:</v>
      </c>
      <c r="B122" s="28">
        <v>1</v>
      </c>
    </row>
    <row r="123" spans="1:2">
      <c r="A123" s="28">
        <f>Principle2!A165</f>
        <v>0</v>
      </c>
    </row>
    <row r="124" spans="1:2">
      <c r="A124" s="28">
        <f>Principle2!A166</f>
        <v>0</v>
      </c>
    </row>
    <row r="125" spans="1:2">
      <c r="A125" s="28">
        <f>Principle2!A167</f>
        <v>0</v>
      </c>
      <c r="B125" s="28">
        <v>1</v>
      </c>
    </row>
    <row r="126" spans="1:2">
      <c r="A126" s="28">
        <f>Principle2!A168</f>
        <v>0</v>
      </c>
    </row>
    <row r="127" spans="1:2">
      <c r="A127" s="28">
        <f>Principle2!A169</f>
        <v>0</v>
      </c>
    </row>
    <row r="128" spans="1:2">
      <c r="A128" s="28">
        <f>Principle2!A170</f>
        <v>0</v>
      </c>
      <c r="B128" s="28">
        <v>1</v>
      </c>
    </row>
    <row r="129" spans="1:2">
      <c r="A129" s="28">
        <f>Principle2!A171</f>
        <v>0</v>
      </c>
    </row>
    <row r="130" spans="1:2">
      <c r="A130" s="28">
        <f>Principle2!A172</f>
        <v>0</v>
      </c>
    </row>
    <row r="131" spans="1:2">
      <c r="A131" s="28">
        <f>Principle2!A173</f>
        <v>0</v>
      </c>
      <c r="B131" s="28">
        <v>1</v>
      </c>
    </row>
    <row r="132" spans="1:2">
      <c r="A132" s="28">
        <f>Principle2!A174</f>
        <v>0</v>
      </c>
    </row>
    <row r="133" spans="1:2">
      <c r="A133" s="28">
        <f>Principle2!A175</f>
        <v>0</v>
      </c>
    </row>
    <row r="134" spans="1:2">
      <c r="A134" s="28">
        <f>Principle2!A176</f>
        <v>0</v>
      </c>
      <c r="B134" s="28">
        <v>1</v>
      </c>
    </row>
    <row r="135" spans="1:2">
      <c r="A135" s="28">
        <f>Principle2!A177</f>
        <v>0</v>
      </c>
    </row>
    <row r="136" spans="1:2">
      <c r="A136" s="28">
        <f>Principle2!A178</f>
        <v>0</v>
      </c>
    </row>
    <row r="137" spans="1:2">
      <c r="A137" s="28">
        <f>Principle2!A179</f>
        <v>0</v>
      </c>
      <c r="B137" s="28">
        <v>1</v>
      </c>
    </row>
    <row r="138" spans="1:2">
      <c r="A138" s="28">
        <f>Principle2!A180</f>
        <v>0</v>
      </c>
    </row>
    <row r="139" spans="1:2">
      <c r="A139" s="28">
        <f>Principle2!A181</f>
        <v>0</v>
      </c>
    </row>
    <row r="140" spans="1:2">
      <c r="A140" s="28">
        <f>Principle2!A182</f>
        <v>0</v>
      </c>
      <c r="B140" s="28">
        <v>1</v>
      </c>
    </row>
    <row r="141" spans="1:2">
      <c r="A141" s="28">
        <f>Principle2!A183</f>
        <v>0</v>
      </c>
    </row>
    <row r="142" spans="1:2">
      <c r="A142" s="28">
        <f>Principle2!A184</f>
        <v>0</v>
      </c>
    </row>
    <row r="143" spans="1:2">
      <c r="A143" s="28">
        <f>Principle2!A185</f>
        <v>0</v>
      </c>
      <c r="B143" s="28">
        <v>1</v>
      </c>
    </row>
    <row r="144" spans="1:2">
      <c r="A144" s="28">
        <f>Principle2!A186</f>
        <v>0</v>
      </c>
    </row>
    <row r="145" spans="1:2">
      <c r="A145" s="28">
        <f>Principle2!A187</f>
        <v>0</v>
      </c>
    </row>
    <row r="146" spans="1:2">
      <c r="A146" s="28">
        <f>Principle2!A188</f>
        <v>0</v>
      </c>
      <c r="B146" s="28">
        <v>1</v>
      </c>
    </row>
    <row r="147" spans="1:2">
      <c r="A147" s="28">
        <f>Principle2!A189</f>
        <v>0</v>
      </c>
    </row>
    <row r="148" spans="1:2">
      <c r="A148" s="28">
        <f>Principle2!A190</f>
        <v>0</v>
      </c>
    </row>
    <row r="149" spans="1:2">
      <c r="A149" s="28">
        <f>Principle2!A191</f>
        <v>0</v>
      </c>
      <c r="B149" s="28">
        <v>1</v>
      </c>
    </row>
    <row r="150" spans="1:2">
      <c r="A150" s="28">
        <f>Principle2!A192</f>
        <v>0</v>
      </c>
    </row>
    <row r="151" spans="1:2">
      <c r="A151" s="28">
        <f>Principle2!A193</f>
        <v>0</v>
      </c>
    </row>
    <row r="152" spans="1:2">
      <c r="A152" s="28">
        <f>Principle2!A194</f>
        <v>0</v>
      </c>
    </row>
    <row r="153" spans="1:2">
      <c r="A153" s="28">
        <f>Principle2!A195</f>
        <v>0</v>
      </c>
    </row>
    <row r="154" spans="1:2">
      <c r="A154" s="28">
        <f>Principle2!A196</f>
        <v>0</v>
      </c>
    </row>
    <row r="155" spans="1:2">
      <c r="A155" s="28">
        <f>Principle2!A197</f>
        <v>0</v>
      </c>
    </row>
    <row r="156" spans="1:2">
      <c r="A156" s="28">
        <f>Principle2!A198</f>
        <v>0</v>
      </c>
    </row>
    <row r="157" spans="1:2">
      <c r="A157" s="28">
        <f>Principle2!A199</f>
        <v>0</v>
      </c>
    </row>
    <row r="158" spans="1:2">
      <c r="A158" s="28">
        <f>Principle2!A200</f>
        <v>0</v>
      </c>
    </row>
    <row r="159" spans="1:2">
      <c r="A159" s="28">
        <f>Principle2!A201</f>
        <v>0</v>
      </c>
    </row>
    <row r="160" spans="1:2">
      <c r="A160" s="28">
        <f>Principle2!A202</f>
        <v>0</v>
      </c>
    </row>
    <row r="161" spans="1:1">
      <c r="A161" s="28">
        <f>Principle2!A203</f>
        <v>0</v>
      </c>
    </row>
    <row r="162" spans="1:1">
      <c r="A162" s="28">
        <f>Principle2!A204</f>
        <v>0</v>
      </c>
    </row>
    <row r="163" spans="1:1">
      <c r="A163" s="28">
        <f>Principle2!A205</f>
        <v>0</v>
      </c>
    </row>
    <row r="164" spans="1:1">
      <c r="A164" s="28">
        <f>Principle2!A206</f>
        <v>0</v>
      </c>
    </row>
    <row r="165" spans="1:1">
      <c r="A165" s="28">
        <f>Principle2!A207</f>
        <v>0</v>
      </c>
    </row>
    <row r="166" spans="1:1">
      <c r="A166" s="28">
        <f>Principle2!A208</f>
        <v>0</v>
      </c>
    </row>
    <row r="167" spans="1:1">
      <c r="A167" s="28">
        <f>Principle2!A209</f>
        <v>0</v>
      </c>
    </row>
    <row r="168" spans="1:1">
      <c r="A168" s="28">
        <f>Principle2!A210</f>
        <v>0</v>
      </c>
    </row>
    <row r="169" spans="1:1">
      <c r="A169" s="28">
        <f>Principle2!A211</f>
        <v>0</v>
      </c>
    </row>
    <row r="170" spans="1:1">
      <c r="A170" s="28">
        <f>Principle2!A212</f>
        <v>0</v>
      </c>
    </row>
    <row r="171" spans="1:1">
      <c r="A171" s="28">
        <f>Principle2!A213</f>
        <v>0</v>
      </c>
    </row>
    <row r="172" spans="1:1">
      <c r="A172" s="28">
        <f>Principle2!A214</f>
        <v>0</v>
      </c>
    </row>
    <row r="173" spans="1:1">
      <c r="A173" s="28">
        <f>Principle2!A215</f>
        <v>0</v>
      </c>
    </row>
    <row r="174" spans="1:1">
      <c r="A174" s="28">
        <f>Principle2!A216</f>
        <v>0</v>
      </c>
    </row>
    <row r="175" spans="1:1">
      <c r="A175" s="28">
        <f>Principle2!A217</f>
        <v>0</v>
      </c>
    </row>
    <row r="176" spans="1:1">
      <c r="A176" s="28">
        <f>Principle2!A218</f>
        <v>0</v>
      </c>
    </row>
    <row r="177" spans="1:1">
      <c r="A177" s="28">
        <f>Principle2!A219</f>
        <v>0</v>
      </c>
    </row>
    <row r="178" spans="1:1">
      <c r="A178" s="28">
        <f>Principle2!A220</f>
        <v>0</v>
      </c>
    </row>
    <row r="179" spans="1:1">
      <c r="A179" s="28">
        <f>Principle2!A221</f>
        <v>0</v>
      </c>
    </row>
    <row r="180" spans="1:1">
      <c r="A180" s="28">
        <f>Principle2!A222</f>
        <v>0</v>
      </c>
    </row>
    <row r="181" spans="1:1">
      <c r="A181" s="28">
        <f>Principle2!A223</f>
        <v>0</v>
      </c>
    </row>
    <row r="182" spans="1:1">
      <c r="A182" s="28">
        <f>Principle2!A224</f>
        <v>0</v>
      </c>
    </row>
    <row r="183" spans="1:1">
      <c r="A183" s="28">
        <f>Principle2!A225</f>
        <v>0</v>
      </c>
    </row>
    <row r="184" spans="1:1">
      <c r="A184" s="28">
        <f>Principle2!A226</f>
        <v>0</v>
      </c>
    </row>
    <row r="185" spans="1:1">
      <c r="A185" s="28">
        <f>Principle2!A227</f>
        <v>0</v>
      </c>
    </row>
    <row r="186" spans="1:1">
      <c r="A186" s="28">
        <f>Principle2!A228</f>
        <v>0</v>
      </c>
    </row>
    <row r="187" spans="1:1">
      <c r="A187" s="28">
        <f>Principle2!A229</f>
        <v>0</v>
      </c>
    </row>
    <row r="188" spans="1:1">
      <c r="A188" s="28">
        <f>Principle2!A230</f>
        <v>0</v>
      </c>
    </row>
    <row r="189" spans="1:1">
      <c r="A189" s="28">
        <f>Principle2!A231</f>
        <v>0</v>
      </c>
    </row>
    <row r="190" spans="1:1">
      <c r="A190" s="28">
        <f>Principle2!A232</f>
        <v>0</v>
      </c>
    </row>
    <row r="191" spans="1:1">
      <c r="A191" s="28">
        <f>Principle2!A233</f>
        <v>0</v>
      </c>
    </row>
    <row r="192" spans="1:1">
      <c r="A192" s="28">
        <f>Principle2!A234</f>
        <v>0</v>
      </c>
    </row>
    <row r="193" spans="1:1">
      <c r="A193" s="28">
        <f>Principle2!A235</f>
        <v>0</v>
      </c>
    </row>
    <row r="194" spans="1:1">
      <c r="A194" s="28">
        <f>Principle2!A236</f>
        <v>0</v>
      </c>
    </row>
    <row r="195" spans="1:1">
      <c r="A195" s="28">
        <f>Principle2!A237</f>
        <v>0</v>
      </c>
    </row>
    <row r="196" spans="1:1">
      <c r="A196" s="28">
        <f>Principle2!A238</f>
        <v>0</v>
      </c>
    </row>
    <row r="197" spans="1:1">
      <c r="A197" s="28">
        <f>Principle2!A239</f>
        <v>0</v>
      </c>
    </row>
    <row r="198" spans="1:1">
      <c r="A198" s="28">
        <f>Principle2!A240</f>
        <v>0</v>
      </c>
    </row>
    <row r="199" spans="1:1">
      <c r="A199" s="28">
        <f>Principle2!A241</f>
        <v>0</v>
      </c>
    </row>
    <row r="200" spans="1:1">
      <c r="A200" s="28">
        <f>Principle2!A242</f>
        <v>0</v>
      </c>
    </row>
    <row r="201" spans="1:1">
      <c r="A201" s="28">
        <f>Principle2!A243</f>
        <v>0</v>
      </c>
    </row>
    <row r="202" spans="1:1">
      <c r="A202" s="28">
        <f>Principle2!A244</f>
        <v>0</v>
      </c>
    </row>
    <row r="203" spans="1:1">
      <c r="A203" s="28">
        <f>Principle2!A245</f>
        <v>0</v>
      </c>
    </row>
    <row r="204" spans="1:1">
      <c r="A204" s="28">
        <f>Principle2!A246</f>
        <v>0</v>
      </c>
    </row>
    <row r="205" spans="1:1">
      <c r="A205" s="28">
        <f>Principle2!A247</f>
        <v>0</v>
      </c>
    </row>
    <row r="206" spans="1:1">
      <c r="A206" s="28">
        <f>Principle2!A248</f>
        <v>0</v>
      </c>
    </row>
    <row r="207" spans="1:1">
      <c r="A207" s="28">
        <f>Principle2!A249</f>
        <v>0</v>
      </c>
    </row>
    <row r="208" spans="1:1">
      <c r="A208" s="28">
        <f>Principle2!A250</f>
        <v>0</v>
      </c>
    </row>
    <row r="209" spans="1:1">
      <c r="A209" s="28">
        <f>Principle2!A251</f>
        <v>0</v>
      </c>
    </row>
    <row r="210" spans="1:1">
      <c r="A210" s="28">
        <f>Principle2!A252</f>
        <v>0</v>
      </c>
    </row>
    <row r="211" spans="1:1">
      <c r="A211" s="28">
        <f>Principle2!A253</f>
        <v>0</v>
      </c>
    </row>
    <row r="212" spans="1:1">
      <c r="A212" s="28">
        <f>Principle2!A254</f>
        <v>0</v>
      </c>
    </row>
    <row r="213" spans="1:1">
      <c r="A213" s="28">
        <f>Principle2!A255</f>
        <v>0</v>
      </c>
    </row>
    <row r="214" spans="1:1">
      <c r="A214" s="28">
        <f>Principle2!A256</f>
        <v>0</v>
      </c>
    </row>
    <row r="215" spans="1:1">
      <c r="A215" s="28">
        <f>Principle2!A257</f>
        <v>0</v>
      </c>
    </row>
    <row r="216" spans="1:1">
      <c r="A216" s="28">
        <f>Principle2!A258</f>
        <v>0</v>
      </c>
    </row>
    <row r="217" spans="1:1">
      <c r="A217" s="28">
        <f>Principle2!A259</f>
        <v>0</v>
      </c>
    </row>
    <row r="218" spans="1:1">
      <c r="A218" s="28">
        <f>Principle2!A260</f>
        <v>0</v>
      </c>
    </row>
    <row r="219" spans="1:1">
      <c r="A219" s="28">
        <f>Principle2!A261</f>
        <v>0</v>
      </c>
    </row>
    <row r="220" spans="1:1">
      <c r="A220" s="28">
        <f>Principle2!A262</f>
        <v>0</v>
      </c>
    </row>
    <row r="221" spans="1:1">
      <c r="A221" s="28">
        <f>Principle2!A263</f>
        <v>0</v>
      </c>
    </row>
    <row r="222" spans="1:1">
      <c r="A222" s="28">
        <f>Principle2!A264</f>
        <v>0</v>
      </c>
    </row>
    <row r="223" spans="1:1">
      <c r="A223" s="28">
        <f>Principle2!A265</f>
        <v>0</v>
      </c>
    </row>
    <row r="224" spans="1:1">
      <c r="A224" s="28">
        <f>Principle2!A266</f>
        <v>0</v>
      </c>
    </row>
    <row r="225" spans="1:1">
      <c r="A225" s="28">
        <f>Principle2!A267</f>
        <v>0</v>
      </c>
    </row>
    <row r="226" spans="1:1">
      <c r="A226" s="28">
        <f>Principle2!A268</f>
        <v>0</v>
      </c>
    </row>
    <row r="227" spans="1:1">
      <c r="A227" s="28">
        <f>Principle2!A269</f>
        <v>0</v>
      </c>
    </row>
    <row r="228" spans="1:1">
      <c r="A228" s="28">
        <f>Principle2!A270</f>
        <v>0</v>
      </c>
    </row>
    <row r="229" spans="1:1">
      <c r="A229" s="28">
        <f>Principle2!A271</f>
        <v>0</v>
      </c>
    </row>
    <row r="230" spans="1:1">
      <c r="A230" s="28">
        <f>Principle2!A272</f>
        <v>0</v>
      </c>
    </row>
    <row r="231" spans="1:1">
      <c r="A231" s="28">
        <f>Principle2!A273</f>
        <v>0</v>
      </c>
    </row>
    <row r="232" spans="1:1">
      <c r="A232" s="28">
        <f>Principle2!A274</f>
        <v>0</v>
      </c>
    </row>
    <row r="233" spans="1:1">
      <c r="A233" s="28">
        <f>Principle2!A275</f>
        <v>0</v>
      </c>
    </row>
    <row r="234" spans="1:1">
      <c r="A234" s="28">
        <f>Principle2!A276</f>
        <v>0</v>
      </c>
    </row>
    <row r="235" spans="1:1">
      <c r="A235" s="28">
        <f>Principle2!A277</f>
        <v>0</v>
      </c>
    </row>
    <row r="236" spans="1:1">
      <c r="A236" s="28">
        <f>Principle2!A278</f>
        <v>0</v>
      </c>
    </row>
    <row r="237" spans="1:1">
      <c r="A237" s="28">
        <f>Principle2!A279</f>
        <v>0</v>
      </c>
    </row>
    <row r="238" spans="1:1">
      <c r="A238" s="28">
        <f>Principle2!A280</f>
        <v>0</v>
      </c>
    </row>
    <row r="239" spans="1:1">
      <c r="A239" s="28">
        <f>Principle2!A281</f>
        <v>0</v>
      </c>
    </row>
    <row r="240" spans="1:1">
      <c r="A240" s="28">
        <f>Principle2!A282</f>
        <v>0</v>
      </c>
    </row>
    <row r="241" spans="1:1">
      <c r="A241" s="28">
        <f>Principle2!A283</f>
        <v>0</v>
      </c>
    </row>
    <row r="242" spans="1:1">
      <c r="A242" s="28">
        <f>Principle2!A284</f>
        <v>0</v>
      </c>
    </row>
    <row r="243" spans="1:1">
      <c r="A243" s="28">
        <f>Principle2!A285</f>
        <v>0</v>
      </c>
    </row>
    <row r="244" spans="1:1">
      <c r="A244" s="28">
        <f>Principle2!A286</f>
        <v>0</v>
      </c>
    </row>
    <row r="245" spans="1:1">
      <c r="A245" s="28">
        <f>Principle2!A287</f>
        <v>0</v>
      </c>
    </row>
    <row r="246" spans="1:1">
      <c r="A246" s="28">
        <f>Principle2!A288</f>
        <v>0</v>
      </c>
    </row>
    <row r="247" spans="1:1">
      <c r="A247" s="28">
        <f>Principle2!A289</f>
        <v>0</v>
      </c>
    </row>
    <row r="248" spans="1:1">
      <c r="A248" s="28">
        <f>Principle2!A290</f>
        <v>0</v>
      </c>
    </row>
    <row r="249" spans="1:1">
      <c r="A249" s="28">
        <f>Principle2!A291</f>
        <v>0</v>
      </c>
    </row>
    <row r="250" spans="1:1">
      <c r="A250" s="28">
        <f>Principle2!A292</f>
        <v>0</v>
      </c>
    </row>
    <row r="251" spans="1:1">
      <c r="A251" s="28">
        <f>Principle2!A293</f>
        <v>0</v>
      </c>
    </row>
    <row r="252" spans="1:1">
      <c r="A252" s="28">
        <f>Principle2!A294</f>
        <v>0</v>
      </c>
    </row>
    <row r="253" spans="1:1">
      <c r="A253" s="28">
        <f>Principle2!A295</f>
        <v>0</v>
      </c>
    </row>
    <row r="254" spans="1:1">
      <c r="A254" s="28">
        <f>Principle2!A296</f>
        <v>0</v>
      </c>
    </row>
    <row r="255" spans="1:1">
      <c r="A255" s="28">
        <f>Principle2!A297</f>
        <v>0</v>
      </c>
    </row>
    <row r="256" spans="1:1">
      <c r="A256" s="28">
        <f>Principle2!A298</f>
        <v>0</v>
      </c>
    </row>
    <row r="257" spans="1:1">
      <c r="A257" s="28">
        <f>Principle2!A299</f>
        <v>0</v>
      </c>
    </row>
    <row r="258" spans="1:1">
      <c r="A258" s="28">
        <f>Principle2!A300</f>
        <v>0</v>
      </c>
    </row>
    <row r="259" spans="1:1">
      <c r="A259" s="28">
        <f>Principle2!A301</f>
        <v>0</v>
      </c>
    </row>
    <row r="260" spans="1:1">
      <c r="A260" s="28">
        <f>Principle2!A302</f>
        <v>0</v>
      </c>
    </row>
    <row r="261" spans="1:1">
      <c r="A261" s="28">
        <f>Principle2!A303</f>
        <v>0</v>
      </c>
    </row>
    <row r="262" spans="1:1">
      <c r="A262" s="28">
        <f>Principle2!A304</f>
        <v>0</v>
      </c>
    </row>
    <row r="263" spans="1:1">
      <c r="A263" s="28">
        <f>Principle2!A305</f>
        <v>0</v>
      </c>
    </row>
    <row r="264" spans="1:1">
      <c r="A264" s="28">
        <f>Principle2!A306</f>
        <v>0</v>
      </c>
    </row>
    <row r="265" spans="1:1">
      <c r="A265" s="28">
        <f>Principle2!A307</f>
        <v>0</v>
      </c>
    </row>
    <row r="266" spans="1:1">
      <c r="A266" s="28">
        <f>Principle2!A308</f>
        <v>0</v>
      </c>
    </row>
    <row r="267" spans="1:1">
      <c r="A267" s="28">
        <f>Principle2!A309</f>
        <v>0</v>
      </c>
    </row>
    <row r="268" spans="1:1">
      <c r="A268" s="28">
        <f>Principle2!A310</f>
        <v>0</v>
      </c>
    </row>
    <row r="269" spans="1:1">
      <c r="A269" s="28">
        <f>Principle2!A311</f>
        <v>0</v>
      </c>
    </row>
    <row r="270" spans="1:1">
      <c r="A270" s="28">
        <f>Principle2!A312</f>
        <v>0</v>
      </c>
    </row>
    <row r="271" spans="1:1">
      <c r="A271" s="28">
        <f>Principle2!A313</f>
        <v>0</v>
      </c>
    </row>
    <row r="272" spans="1:1">
      <c r="A272" s="28">
        <f>Principle2!A314</f>
        <v>0</v>
      </c>
    </row>
    <row r="273" spans="1:1">
      <c r="A273" s="28">
        <f>Principle2!A315</f>
        <v>0</v>
      </c>
    </row>
    <row r="274" spans="1:1">
      <c r="A274" s="28">
        <f>Principle2!A316</f>
        <v>0</v>
      </c>
    </row>
    <row r="275" spans="1:1">
      <c r="A275" s="28">
        <f>Principle2!A317</f>
        <v>0</v>
      </c>
    </row>
    <row r="276" spans="1:1">
      <c r="A276" s="28">
        <f>Principle2!A318</f>
        <v>0</v>
      </c>
    </row>
    <row r="277" spans="1:1">
      <c r="A277" s="28">
        <f>Principle2!A319</f>
        <v>0</v>
      </c>
    </row>
    <row r="278" spans="1:1">
      <c r="A278" s="28">
        <f>Principle2!A320</f>
        <v>0</v>
      </c>
    </row>
    <row r="279" spans="1:1">
      <c r="A279" s="28">
        <f>Principle2!A321</f>
        <v>0</v>
      </c>
    </row>
    <row r="280" spans="1:1">
      <c r="A280" s="28">
        <f>Principle2!A322</f>
        <v>0</v>
      </c>
    </row>
    <row r="281" spans="1:1">
      <c r="A281" s="28">
        <f>Principle2!A323</f>
        <v>0</v>
      </c>
    </row>
    <row r="282" spans="1:1">
      <c r="A282" s="28">
        <f>Principle2!A324</f>
        <v>0</v>
      </c>
    </row>
    <row r="283" spans="1:1">
      <c r="A283" s="28">
        <f>Principle2!A325</f>
        <v>0</v>
      </c>
    </row>
    <row r="284" spans="1:1">
      <c r="A284" s="28">
        <f>Principle2!A326</f>
        <v>0</v>
      </c>
    </row>
    <row r="285" spans="1:1">
      <c r="A285" s="28">
        <f>Principle2!A327</f>
        <v>0</v>
      </c>
    </row>
    <row r="286" spans="1:1">
      <c r="A286" s="28">
        <f>Principle2!A328</f>
        <v>0</v>
      </c>
    </row>
    <row r="287" spans="1:1">
      <c r="A287" s="28">
        <f>Principle2!A329</f>
        <v>0</v>
      </c>
    </row>
    <row r="288" spans="1:1">
      <c r="A288" s="28">
        <f>Principle2!A330</f>
        <v>0</v>
      </c>
    </row>
    <row r="289" spans="1:1">
      <c r="A289" s="28">
        <f>Principle2!A331</f>
        <v>0</v>
      </c>
    </row>
    <row r="290" spans="1:1">
      <c r="A290" s="28">
        <f>Principle2!A332</f>
        <v>0</v>
      </c>
    </row>
    <row r="291" spans="1:1">
      <c r="A291" s="28">
        <f>Principle2!A333</f>
        <v>0</v>
      </c>
    </row>
    <row r="292" spans="1:1">
      <c r="A292" s="28">
        <f>Principle2!A334</f>
        <v>0</v>
      </c>
    </row>
    <row r="293" spans="1:1">
      <c r="A293" s="28">
        <f>Principle2!A335</f>
        <v>0</v>
      </c>
    </row>
    <row r="294" spans="1:1">
      <c r="A294" s="28">
        <f>Principle2!A336</f>
        <v>0</v>
      </c>
    </row>
    <row r="295" spans="1:1">
      <c r="A295" s="28">
        <f>Principle2!A337</f>
        <v>0</v>
      </c>
    </row>
    <row r="296" spans="1:1">
      <c r="A296" s="28">
        <f>Principle2!A338</f>
        <v>0</v>
      </c>
    </row>
    <row r="297" spans="1:1">
      <c r="A297" s="28">
        <f>Principle2!A339</f>
        <v>0</v>
      </c>
    </row>
    <row r="298" spans="1:1">
      <c r="A298" s="28">
        <f>Principle2!A340</f>
        <v>0</v>
      </c>
    </row>
    <row r="299" spans="1:1">
      <c r="A299" s="28">
        <f>Principle2!A341</f>
        <v>0</v>
      </c>
    </row>
    <row r="300" spans="1:1">
      <c r="A300" s="28">
        <f>Principle2!A342</f>
        <v>0</v>
      </c>
    </row>
    <row r="301" spans="1:1">
      <c r="A301" s="28">
        <f>Principle2!A343</f>
        <v>0</v>
      </c>
    </row>
    <row r="302" spans="1:1">
      <c r="A302" s="28">
        <f>Principle2!A344</f>
        <v>0</v>
      </c>
    </row>
    <row r="303" spans="1:1">
      <c r="A303" s="28">
        <f>Principle2!A345</f>
        <v>0</v>
      </c>
    </row>
    <row r="304" spans="1:1">
      <c r="A304" s="28">
        <f>Principle2!A346</f>
        <v>0</v>
      </c>
    </row>
  </sheetData>
  <pageMargins left="0.7" right="0.7" top="0.75" bottom="0.75" header="0.3" footer="0.3"/>
  <tableParts count="7">
    <tablePart r:id="rId1"/>
    <tablePart r:id="rId2"/>
    <tablePart r:id="rId3"/>
    <tablePart r:id="rId4"/>
    <tablePart r:id="rId5"/>
    <tablePart r:id="rId6"/>
    <tablePart r:id="rId7"/>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dimension ref="A1:E314"/>
  <sheetViews>
    <sheetView topLeftCell="D1" workbookViewId="0">
      <selection activeCell="D33" sqref="D33"/>
    </sheetView>
  </sheetViews>
  <sheetFormatPr defaultColWidth="8.7109375" defaultRowHeight="14.25"/>
  <cols>
    <col min="1" max="3" width="8.7109375" style="28" hidden="1" customWidth="1"/>
    <col min="4" max="4" width="82.140625" style="28" customWidth="1"/>
    <col min="5" max="16384" width="8.7109375" style="28"/>
  </cols>
  <sheetData>
    <row r="1" spans="1:5">
      <c r="A1" s="28" t="str">
        <f>Principle3!A1</f>
        <v>Principle 3 - Effective Organization of Time</v>
      </c>
      <c r="D1" s="28" t="s">
        <v>95</v>
      </c>
      <c r="E1" s="28">
        <v>3.1</v>
      </c>
    </row>
    <row r="2" spans="1:5" ht="15" thickBot="1">
      <c r="A2" s="28" t="str">
        <f>Principle3!A2</f>
        <v>Effective schools organize their time to support the vision of academic success for all students. Students have appropriate instructional and non-instructional time to support their learning and growth. Teachers have sufficient time to engage in professional learning, collaboration, and planning to support their students and their professional practice.</v>
      </c>
      <c r="D2" s="31" t="s">
        <v>156</v>
      </c>
    </row>
    <row r="3" spans="1:5" ht="15" thickBot="1">
      <c r="A3" s="28" t="str">
        <f>Principle3!A3</f>
        <v>Indicator</v>
      </c>
      <c r="D3" s="31" t="s">
        <v>157</v>
      </c>
    </row>
    <row r="4" spans="1:5" ht="15" thickBot="1">
      <c r="A4" s="28" t="str">
        <f>Principle3!A4</f>
        <v>#</v>
      </c>
      <c r="D4" s="31" t="s">
        <v>158</v>
      </c>
    </row>
    <row r="5" spans="1:5">
      <c r="A5" s="28">
        <f>Principle3!A5</f>
        <v>3.1</v>
      </c>
      <c r="B5" s="28">
        <v>1</v>
      </c>
      <c r="D5" s="32" t="s">
        <v>159</v>
      </c>
    </row>
    <row r="6" spans="1:5">
      <c r="A6" s="28">
        <f>Principle3!A7</f>
        <v>0</v>
      </c>
      <c r="D6" s="30" t="s">
        <v>56</v>
      </c>
    </row>
    <row r="7" spans="1:5">
      <c r="A7" s="28">
        <f>Principle3!A8</f>
        <v>3.1</v>
      </c>
      <c r="B7" s="28">
        <v>3</v>
      </c>
    </row>
    <row r="8" spans="1:5">
      <c r="A8" s="28">
        <f>Principle3!A10</f>
        <v>0</v>
      </c>
      <c r="B8" s="28">
        <v>1</v>
      </c>
    </row>
    <row r="9" spans="1:5">
      <c r="A9" s="28">
        <f>Principle3!A11</f>
        <v>3.2</v>
      </c>
      <c r="B9" s="28">
        <v>3</v>
      </c>
      <c r="D9" s="30" t="s">
        <v>95</v>
      </c>
      <c r="E9" s="28">
        <v>3.2</v>
      </c>
    </row>
    <row r="10" spans="1:5" ht="15" thickBot="1">
      <c r="A10" s="28">
        <f>Principle3!A13</f>
        <v>0</v>
      </c>
      <c r="D10" s="31" t="s">
        <v>156</v>
      </c>
    </row>
    <row r="11" spans="1:5" ht="15" thickBot="1">
      <c r="A11" s="28">
        <f>Principle3!A14</f>
        <v>3.2</v>
      </c>
      <c r="B11" s="28">
        <v>1</v>
      </c>
      <c r="D11" s="31" t="s">
        <v>160</v>
      </c>
    </row>
    <row r="12" spans="1:5" ht="15" thickBot="1">
      <c r="A12" s="28">
        <f>Principle3!A16</f>
        <v>0</v>
      </c>
      <c r="D12" s="31" t="s">
        <v>161</v>
      </c>
    </row>
    <row r="13" spans="1:5" ht="15" thickBot="1">
      <c r="A13" s="28">
        <f>Principle3!A17</f>
        <v>3.2</v>
      </c>
      <c r="B13" s="28">
        <v>3</v>
      </c>
      <c r="D13" s="31" t="s">
        <v>162</v>
      </c>
    </row>
    <row r="14" spans="1:5" ht="15" thickBot="1">
      <c r="A14" s="28">
        <f>Principle3!A19</f>
        <v>0</v>
      </c>
      <c r="B14" s="28">
        <v>1</v>
      </c>
      <c r="D14" s="31" t="s">
        <v>163</v>
      </c>
    </row>
    <row r="15" spans="1:5" ht="15" thickBot="1">
      <c r="A15" s="28">
        <f>Principle3!A20</f>
        <v>3.3</v>
      </c>
      <c r="B15" s="28">
        <v>4</v>
      </c>
      <c r="D15" s="31" t="s">
        <v>164</v>
      </c>
    </row>
    <row r="16" spans="1:5" ht="15" thickBot="1">
      <c r="A16" s="28">
        <f>Principle3!A22</f>
        <v>0</v>
      </c>
      <c r="D16" s="31" t="s">
        <v>165</v>
      </c>
    </row>
    <row r="17" spans="1:5" ht="15" thickBot="1">
      <c r="A17" s="28">
        <f>Principle3!A23</f>
        <v>3.3</v>
      </c>
      <c r="B17" s="28">
        <v>1</v>
      </c>
      <c r="D17" s="31" t="s">
        <v>166</v>
      </c>
    </row>
    <row r="18" spans="1:5">
      <c r="A18" s="28">
        <f>Principle3!A25</f>
        <v>0</v>
      </c>
      <c r="D18" s="32" t="s">
        <v>167</v>
      </c>
    </row>
    <row r="19" spans="1:5">
      <c r="A19" s="28">
        <f>Principle3!A26</f>
        <v>3.3</v>
      </c>
      <c r="B19" s="28">
        <v>4</v>
      </c>
      <c r="D19" s="33" t="s">
        <v>56</v>
      </c>
    </row>
    <row r="20" spans="1:5">
      <c r="A20" s="28">
        <f>Principle3!A28</f>
        <v>0</v>
      </c>
      <c r="B20" s="28">
        <v>1</v>
      </c>
    </row>
    <row r="21" spans="1:5">
      <c r="A21" s="28">
        <f>Principle3!A29</f>
        <v>3.4</v>
      </c>
      <c r="B21" s="28">
        <v>2</v>
      </c>
    </row>
    <row r="22" spans="1:5">
      <c r="A22" s="28">
        <f>Principle3!A31</f>
        <v>0</v>
      </c>
      <c r="D22" s="30" t="s">
        <v>95</v>
      </c>
      <c r="E22" s="28">
        <v>3.3</v>
      </c>
    </row>
    <row r="23" spans="1:5" ht="15" thickBot="1">
      <c r="A23" s="28">
        <f>Principle3!A32</f>
        <v>3.4</v>
      </c>
      <c r="B23" s="28">
        <v>1</v>
      </c>
      <c r="D23" s="31" t="s">
        <v>168</v>
      </c>
    </row>
    <row r="24" spans="1:5" ht="15" thickBot="1">
      <c r="A24" s="28">
        <f>Principle3!A34</f>
        <v>0</v>
      </c>
      <c r="D24" s="31" t="s">
        <v>169</v>
      </c>
    </row>
    <row r="25" spans="1:5" ht="15" thickBot="1">
      <c r="A25" s="28">
        <f>Principle3!A35</f>
        <v>3.4</v>
      </c>
      <c r="B25" s="28">
        <v>1</v>
      </c>
      <c r="D25" s="31" t="s">
        <v>170</v>
      </c>
    </row>
    <row r="26" spans="1:5" ht="15" thickBot="1">
      <c r="A26" s="28">
        <f>Principle3!A37</f>
        <v>0</v>
      </c>
      <c r="B26" s="28">
        <v>1</v>
      </c>
      <c r="D26" s="31" t="s">
        <v>171</v>
      </c>
    </row>
    <row r="27" spans="1:5" ht="15" thickBot="1">
      <c r="A27" s="28">
        <f>Principle3!A38</f>
        <v>3.4</v>
      </c>
      <c r="B27" s="28">
        <v>2</v>
      </c>
      <c r="D27" s="31" t="s">
        <v>165</v>
      </c>
    </row>
    <row r="28" spans="1:5">
      <c r="A28" s="28">
        <f>Principle3!A40</f>
        <v>0</v>
      </c>
      <c r="D28" s="32" t="s">
        <v>166</v>
      </c>
    </row>
    <row r="29" spans="1:5">
      <c r="A29" s="28">
        <f>Principle3!A41</f>
        <v>3.5</v>
      </c>
      <c r="B29" s="28">
        <v>1</v>
      </c>
      <c r="D29" s="33" t="s">
        <v>56</v>
      </c>
    </row>
    <row r="30" spans="1:5">
      <c r="A30" s="28">
        <f>Principle3!A43</f>
        <v>0</v>
      </c>
    </row>
    <row r="31" spans="1:5">
      <c r="A31" s="28">
        <f>Principle3!A44</f>
        <v>3.5</v>
      </c>
      <c r="B31" s="28">
        <v>4</v>
      </c>
    </row>
    <row r="32" spans="1:5">
      <c r="A32" s="28">
        <f>Principle3!A46</f>
        <v>0</v>
      </c>
      <c r="B32" s="28">
        <v>1</v>
      </c>
      <c r="D32" s="30" t="s">
        <v>95</v>
      </c>
      <c r="E32" s="28">
        <v>3.4</v>
      </c>
    </row>
    <row r="33" spans="1:5" ht="15" thickBot="1">
      <c r="A33" s="28">
        <f>Principle3!A47</f>
        <v>3.5</v>
      </c>
      <c r="B33" s="28">
        <v>3</v>
      </c>
      <c r="D33" s="31" t="s">
        <v>172</v>
      </c>
    </row>
    <row r="34" spans="1:5" ht="15" thickBot="1">
      <c r="A34" s="28">
        <f>Principle3!A49</f>
        <v>0</v>
      </c>
      <c r="D34" s="31" t="s">
        <v>165</v>
      </c>
    </row>
    <row r="35" spans="1:5" ht="15" thickBot="1">
      <c r="A35" s="28" t="e">
        <f>Principle3!#REF!</f>
        <v>#REF!</v>
      </c>
      <c r="B35" s="28">
        <v>1</v>
      </c>
      <c r="D35" s="31" t="s">
        <v>173</v>
      </c>
    </row>
    <row r="36" spans="1:5" ht="15" thickBot="1">
      <c r="A36" s="28" t="e">
        <f>Principle3!#REF!</f>
        <v>#REF!</v>
      </c>
      <c r="D36" s="36" t="s">
        <v>174</v>
      </c>
    </row>
    <row r="37" spans="1:5">
      <c r="A37" s="28" t="e">
        <f>Principle3!#REF!</f>
        <v>#REF!</v>
      </c>
      <c r="B37" s="28">
        <v>4</v>
      </c>
      <c r="D37" s="32" t="s">
        <v>175</v>
      </c>
    </row>
    <row r="38" spans="1:5">
      <c r="A38" s="28" t="e">
        <f>Principle3!#REF!</f>
        <v>#REF!</v>
      </c>
      <c r="B38" s="28">
        <v>1</v>
      </c>
      <c r="D38" s="33" t="s">
        <v>56</v>
      </c>
    </row>
    <row r="39" spans="1:5">
      <c r="A39" s="28" t="e">
        <f>Principle3!#REF!</f>
        <v>#REF!</v>
      </c>
    </row>
    <row r="40" spans="1:5">
      <c r="A40" s="28" t="e">
        <f>Principle3!#REF!</f>
        <v>#REF!</v>
      </c>
      <c r="D40" s="30" t="s">
        <v>95</v>
      </c>
      <c r="E40" s="28">
        <v>3.5</v>
      </c>
    </row>
    <row r="41" spans="1:5" ht="15" thickBot="1">
      <c r="A41" s="28" t="e">
        <f>Principle3!#REF!</f>
        <v>#REF!</v>
      </c>
      <c r="B41" s="28">
        <v>1</v>
      </c>
      <c r="D41" s="31" t="s">
        <v>176</v>
      </c>
    </row>
    <row r="42" spans="1:5" ht="15" thickBot="1">
      <c r="A42" s="28" t="e">
        <f>Principle3!#REF!</f>
        <v>#REF!</v>
      </c>
      <c r="D42" s="31" t="s">
        <v>177</v>
      </c>
    </row>
    <row r="43" spans="1:5" ht="15" thickBot="1">
      <c r="A43" s="28" t="e">
        <f>Principle3!#REF!</f>
        <v>#REF!</v>
      </c>
      <c r="D43" s="31" t="s">
        <v>178</v>
      </c>
    </row>
    <row r="44" spans="1:5" ht="15" thickBot="1">
      <c r="A44" s="28" t="e">
        <f>Principle3!#REF!</f>
        <v>#REF!</v>
      </c>
      <c r="B44" s="28">
        <v>1</v>
      </c>
      <c r="D44" s="31" t="s">
        <v>160</v>
      </c>
    </row>
    <row r="45" spans="1:5" ht="15" thickBot="1">
      <c r="A45" s="28" t="e">
        <f>Principle3!#REF!</f>
        <v>#REF!</v>
      </c>
      <c r="D45" s="31" t="s">
        <v>179</v>
      </c>
    </row>
    <row r="46" spans="1:5">
      <c r="A46" s="28" t="e">
        <f>Principle3!#REF!</f>
        <v>#REF!</v>
      </c>
      <c r="D46" s="32" t="s">
        <v>180</v>
      </c>
    </row>
    <row r="47" spans="1:5">
      <c r="A47" s="28" t="e">
        <f>Principle3!#REF!</f>
        <v>#REF!</v>
      </c>
      <c r="B47" s="28">
        <v>1</v>
      </c>
      <c r="D47" s="33" t="s">
        <v>56</v>
      </c>
    </row>
    <row r="48" spans="1:5">
      <c r="A48" s="28" t="e">
        <f>Principle3!#REF!</f>
        <v>#REF!</v>
      </c>
    </row>
    <row r="49" spans="1:5">
      <c r="A49" s="28" t="e">
        <f>Principle3!#REF!</f>
        <v>#REF!</v>
      </c>
    </row>
    <row r="50" spans="1:5">
      <c r="A50" s="28" t="e">
        <f>Principle3!#REF!</f>
        <v>#REF!</v>
      </c>
      <c r="B50" s="28">
        <v>1</v>
      </c>
      <c r="D50" s="30" t="s">
        <v>95</v>
      </c>
      <c r="E50" s="28">
        <v>3.6</v>
      </c>
    </row>
    <row r="51" spans="1:5">
      <c r="A51" s="28">
        <f>Principle3!A50</f>
        <v>0</v>
      </c>
      <c r="D51" s="30" t="s">
        <v>56</v>
      </c>
    </row>
    <row r="52" spans="1:5">
      <c r="A52" s="28" t="str">
        <f>Principle3!A51</f>
        <v>Data Summary:</v>
      </c>
    </row>
    <row r="53" spans="1:5">
      <c r="A53" s="28">
        <f>Principle3!A52</f>
        <v>0</v>
      </c>
      <c r="B53" s="28">
        <v>0</v>
      </c>
    </row>
    <row r="54" spans="1:5">
      <c r="A54" s="28" t="str">
        <f>Principle3!A53</f>
        <v>Principle 3 - Effective Organization of Time</v>
      </c>
    </row>
    <row r="55" spans="1:5">
      <c r="A55" s="28">
        <f>Principle3!A54</f>
        <v>0</v>
      </c>
    </row>
    <row r="56" spans="1:5">
      <c r="A56" s="28">
        <f>Principle3!A55</f>
        <v>0</v>
      </c>
    </row>
    <row r="57" spans="1:5">
      <c r="A57" s="28">
        <f>Principle3!A56</f>
        <v>0</v>
      </c>
    </row>
    <row r="58" spans="1:5">
      <c r="A58" s="28" t="e">
        <f>Principle3!#REF!</f>
        <v>#REF!</v>
      </c>
    </row>
    <row r="59" spans="1:5">
      <c r="A59" s="28">
        <f>Principle3!A57</f>
        <v>0</v>
      </c>
    </row>
    <row r="60" spans="1:5">
      <c r="A60" s="28" t="e">
        <f>Principle3!#REF!</f>
        <v>#REF!</v>
      </c>
    </row>
    <row r="61" spans="1:5">
      <c r="A61" s="28" t="e">
        <f>Principle3!#REF!</f>
        <v>#REF!</v>
      </c>
    </row>
    <row r="62" spans="1:5">
      <c r="A62" s="28" t="str">
        <f>Principle3!A58</f>
        <v>Average Score for Principle 3 - Effective Organization of Time:</v>
      </c>
    </row>
    <row r="63" spans="1:5">
      <c r="A63" s="28" t="str">
        <f>Principle3!A59</f>
        <v>Identify trends and patterns for Principle 3 - Effective Organization of Time:</v>
      </c>
    </row>
    <row r="64" spans="1:5">
      <c r="A64" s="28" t="str">
        <f>Principle3!A60</f>
        <v>Identify possible primary needs for Principle 3 - Effective Organization of Time:</v>
      </c>
    </row>
    <row r="65" spans="1:1">
      <c r="A65" s="28">
        <f>Principle3!A61</f>
        <v>0</v>
      </c>
    </row>
    <row r="66" spans="1:1">
      <c r="A66" s="28">
        <f>Principle3!A62</f>
        <v>0</v>
      </c>
    </row>
    <row r="67" spans="1:1">
      <c r="A67" s="28">
        <f>Principle3!A63</f>
        <v>0</v>
      </c>
    </row>
    <row r="68" spans="1:1">
      <c r="A68" s="28">
        <f>Principle3!A64</f>
        <v>0</v>
      </c>
    </row>
    <row r="69" spans="1:1">
      <c r="A69" s="28">
        <f>Principle3!A65</f>
        <v>0</v>
      </c>
    </row>
    <row r="70" spans="1:1">
      <c r="A70" s="28">
        <f>Principle3!A66</f>
        <v>0</v>
      </c>
    </row>
    <row r="71" spans="1:1">
      <c r="A71" s="28">
        <f>Principle3!A67</f>
        <v>0</v>
      </c>
    </row>
    <row r="72" spans="1:1">
      <c r="A72" s="28">
        <f>Principle3!A68</f>
        <v>0</v>
      </c>
    </row>
    <row r="73" spans="1:1">
      <c r="A73" s="28">
        <f>Principle3!A69</f>
        <v>0</v>
      </c>
    </row>
    <row r="74" spans="1:1">
      <c r="A74" s="28">
        <f>Principle3!A70</f>
        <v>0</v>
      </c>
    </row>
    <row r="75" spans="1:1">
      <c r="A75" s="28">
        <f>Principle3!A71</f>
        <v>0</v>
      </c>
    </row>
    <row r="76" spans="1:1">
      <c r="A76" s="28">
        <f>Principle3!A72</f>
        <v>0</v>
      </c>
    </row>
    <row r="77" spans="1:1">
      <c r="A77" s="28">
        <f>Principle3!A73</f>
        <v>0</v>
      </c>
    </row>
    <row r="78" spans="1:1">
      <c r="A78" s="28">
        <f>Principle3!A74</f>
        <v>0</v>
      </c>
    </row>
    <row r="79" spans="1:1">
      <c r="A79" s="28">
        <f>Principle3!A75</f>
        <v>0</v>
      </c>
    </row>
    <row r="80" spans="1:1">
      <c r="A80" s="28">
        <f>Principle3!A76</f>
        <v>0</v>
      </c>
    </row>
    <row r="81" spans="1:1">
      <c r="A81" s="28">
        <f>Principle3!A77</f>
        <v>0</v>
      </c>
    </row>
    <row r="82" spans="1:1">
      <c r="A82" s="28">
        <f>Principle3!A78</f>
        <v>0</v>
      </c>
    </row>
    <row r="83" spans="1:1">
      <c r="A83" s="28">
        <f>Principle3!A79</f>
        <v>0</v>
      </c>
    </row>
    <row r="84" spans="1:1">
      <c r="A84" s="28">
        <f>Principle3!A80</f>
        <v>0</v>
      </c>
    </row>
    <row r="85" spans="1:1">
      <c r="A85" s="28">
        <f>Principle3!A81</f>
        <v>0</v>
      </c>
    </row>
    <row r="86" spans="1:1">
      <c r="A86" s="28">
        <f>Principle3!A82</f>
        <v>0</v>
      </c>
    </row>
    <row r="87" spans="1:1">
      <c r="A87" s="28">
        <f>Principle3!A83</f>
        <v>0</v>
      </c>
    </row>
    <row r="88" spans="1:1">
      <c r="A88" s="28">
        <f>Principle3!A84</f>
        <v>0</v>
      </c>
    </row>
    <row r="89" spans="1:1">
      <c r="A89" s="28">
        <f>Principle3!A85</f>
        <v>0</v>
      </c>
    </row>
    <row r="90" spans="1:1">
      <c r="A90" s="28">
        <f>Principle3!A86</f>
        <v>0</v>
      </c>
    </row>
    <row r="91" spans="1:1">
      <c r="A91" s="28">
        <f>Principle3!A87</f>
        <v>0</v>
      </c>
    </row>
    <row r="92" spans="1:1">
      <c r="A92" s="28">
        <f>Principle3!A88</f>
        <v>0</v>
      </c>
    </row>
    <row r="93" spans="1:1">
      <c r="A93" s="28">
        <f>Principle3!A89</f>
        <v>0</v>
      </c>
    </row>
    <row r="94" spans="1:1">
      <c r="A94" s="28">
        <f>Principle3!A90</f>
        <v>0</v>
      </c>
    </row>
    <row r="95" spans="1:1">
      <c r="A95" s="28">
        <f>Principle3!A91</f>
        <v>0</v>
      </c>
    </row>
    <row r="96" spans="1:1">
      <c r="A96" s="28">
        <f>Principle3!A92</f>
        <v>0</v>
      </c>
    </row>
    <row r="97" spans="1:1">
      <c r="A97" s="28">
        <f>Principle3!A93</f>
        <v>0</v>
      </c>
    </row>
    <row r="98" spans="1:1">
      <c r="A98" s="28">
        <f>Principle3!A94</f>
        <v>0</v>
      </c>
    </row>
    <row r="99" spans="1:1">
      <c r="A99" s="28">
        <f>Principle3!A95</f>
        <v>0</v>
      </c>
    </row>
    <row r="100" spans="1:1">
      <c r="A100" s="28">
        <f>Principle3!A96</f>
        <v>0</v>
      </c>
    </row>
    <row r="101" spans="1:1">
      <c r="A101" s="28">
        <f>Principle3!A97</f>
        <v>0</v>
      </c>
    </row>
    <row r="102" spans="1:1">
      <c r="A102" s="28">
        <f>Principle3!A98</f>
        <v>0</v>
      </c>
    </row>
    <row r="103" spans="1:1">
      <c r="A103" s="28">
        <f>Principle3!A99</f>
        <v>0</v>
      </c>
    </row>
    <row r="104" spans="1:1">
      <c r="A104" s="28">
        <f>Principle3!A100</f>
        <v>0</v>
      </c>
    </row>
    <row r="105" spans="1:1">
      <c r="A105" s="28">
        <f>Principle3!A101</f>
        <v>0</v>
      </c>
    </row>
    <row r="106" spans="1:1">
      <c r="A106" s="28">
        <f>Principle3!A102</f>
        <v>0</v>
      </c>
    </row>
    <row r="107" spans="1:1">
      <c r="A107" s="28">
        <f>Principle3!A103</f>
        <v>0</v>
      </c>
    </row>
    <row r="108" spans="1:1">
      <c r="A108" s="28">
        <f>Principle3!A104</f>
        <v>0</v>
      </c>
    </row>
    <row r="109" spans="1:1">
      <c r="A109" s="28">
        <f>Principle3!A105</f>
        <v>0</v>
      </c>
    </row>
    <row r="110" spans="1:1">
      <c r="A110" s="28">
        <f>Principle3!A106</f>
        <v>0</v>
      </c>
    </row>
    <row r="111" spans="1:1">
      <c r="A111" s="28">
        <f>Principle3!A107</f>
        <v>0</v>
      </c>
    </row>
    <row r="112" spans="1:1">
      <c r="A112" s="28">
        <f>Principle3!A108</f>
        <v>0</v>
      </c>
    </row>
    <row r="113" spans="1:1">
      <c r="A113" s="28">
        <f>Principle3!A109</f>
        <v>0</v>
      </c>
    </row>
    <row r="114" spans="1:1">
      <c r="A114" s="28">
        <f>Principle3!A110</f>
        <v>0</v>
      </c>
    </row>
    <row r="115" spans="1:1">
      <c r="A115" s="28">
        <f>Principle3!A111</f>
        <v>0</v>
      </c>
    </row>
    <row r="116" spans="1:1">
      <c r="A116" s="28">
        <f>Principle3!A112</f>
        <v>0</v>
      </c>
    </row>
    <row r="117" spans="1:1">
      <c r="A117" s="28">
        <f>Principle3!A113</f>
        <v>0</v>
      </c>
    </row>
    <row r="118" spans="1:1">
      <c r="A118" s="28">
        <f>Principle3!A114</f>
        <v>0</v>
      </c>
    </row>
    <row r="119" spans="1:1">
      <c r="A119" s="28">
        <f>Principle3!A115</f>
        <v>0</v>
      </c>
    </row>
    <row r="120" spans="1:1">
      <c r="A120" s="28">
        <f>Principle3!A116</f>
        <v>0</v>
      </c>
    </row>
    <row r="121" spans="1:1">
      <c r="A121" s="28">
        <f>Principle3!A117</f>
        <v>0</v>
      </c>
    </row>
    <row r="122" spans="1:1">
      <c r="A122" s="28">
        <f>Principle3!A118</f>
        <v>0</v>
      </c>
    </row>
    <row r="123" spans="1:1">
      <c r="A123" s="28">
        <f>Principle3!A119</f>
        <v>0</v>
      </c>
    </row>
    <row r="124" spans="1:1">
      <c r="A124" s="28">
        <f>Principle3!A120</f>
        <v>0</v>
      </c>
    </row>
    <row r="125" spans="1:1">
      <c r="A125" s="28">
        <f>Principle3!A121</f>
        <v>0</v>
      </c>
    </row>
    <row r="126" spans="1:1">
      <c r="A126" s="28">
        <f>Principle3!A122</f>
        <v>0</v>
      </c>
    </row>
    <row r="127" spans="1:1">
      <c r="A127" s="28">
        <f>Principle3!A123</f>
        <v>0</v>
      </c>
    </row>
    <row r="128" spans="1:1">
      <c r="A128" s="28">
        <f>Principle3!A124</f>
        <v>0</v>
      </c>
    </row>
    <row r="129" spans="1:1">
      <c r="A129" s="28">
        <f>Principle3!A125</f>
        <v>0</v>
      </c>
    </row>
    <row r="130" spans="1:1">
      <c r="A130" s="28">
        <f>Principle3!A126</f>
        <v>0</v>
      </c>
    </row>
    <row r="131" spans="1:1">
      <c r="A131" s="28">
        <f>Principle3!A127</f>
        <v>0</v>
      </c>
    </row>
    <row r="132" spans="1:1">
      <c r="A132" s="28">
        <f>Principle3!A128</f>
        <v>0</v>
      </c>
    </row>
    <row r="133" spans="1:1">
      <c r="A133" s="28">
        <f>Principle3!A129</f>
        <v>0</v>
      </c>
    </row>
    <row r="134" spans="1:1">
      <c r="A134" s="28">
        <f>Principle3!A130</f>
        <v>0</v>
      </c>
    </row>
    <row r="135" spans="1:1">
      <c r="A135" s="28">
        <f>Principle3!A131</f>
        <v>0</v>
      </c>
    </row>
    <row r="136" spans="1:1">
      <c r="A136" s="28">
        <f>Principle3!A132</f>
        <v>0</v>
      </c>
    </row>
    <row r="137" spans="1:1">
      <c r="A137" s="28">
        <f>Principle3!A133</f>
        <v>0</v>
      </c>
    </row>
    <row r="138" spans="1:1">
      <c r="A138" s="28">
        <f>Principle3!A134</f>
        <v>0</v>
      </c>
    </row>
    <row r="139" spans="1:1">
      <c r="A139" s="28">
        <f>Principle3!A135</f>
        <v>0</v>
      </c>
    </row>
    <row r="140" spans="1:1">
      <c r="A140" s="28">
        <f>Principle3!A136</f>
        <v>0</v>
      </c>
    </row>
    <row r="141" spans="1:1">
      <c r="A141" s="28">
        <f>Principle3!A137</f>
        <v>0</v>
      </c>
    </row>
    <row r="142" spans="1:1">
      <c r="A142" s="28">
        <f>Principle3!A138</f>
        <v>0</v>
      </c>
    </row>
    <row r="143" spans="1:1">
      <c r="A143" s="28">
        <f>Principle3!A139</f>
        <v>0</v>
      </c>
    </row>
    <row r="144" spans="1:1">
      <c r="A144" s="28">
        <f>Principle3!A140</f>
        <v>0</v>
      </c>
    </row>
    <row r="145" spans="1:1">
      <c r="A145" s="28">
        <f>Principle3!A141</f>
        <v>0</v>
      </c>
    </row>
    <row r="146" spans="1:1">
      <c r="A146" s="28">
        <f>Principle3!A142</f>
        <v>0</v>
      </c>
    </row>
    <row r="147" spans="1:1">
      <c r="A147" s="28">
        <f>Principle3!A143</f>
        <v>0</v>
      </c>
    </row>
    <row r="148" spans="1:1">
      <c r="A148" s="28">
        <f>Principle3!A144</f>
        <v>0</v>
      </c>
    </row>
    <row r="149" spans="1:1">
      <c r="A149" s="28">
        <f>Principle3!A145</f>
        <v>0</v>
      </c>
    </row>
    <row r="150" spans="1:1">
      <c r="A150" s="28">
        <f>Principle3!A146</f>
        <v>0</v>
      </c>
    </row>
    <row r="151" spans="1:1">
      <c r="A151" s="28">
        <f>Principle3!A147</f>
        <v>0</v>
      </c>
    </row>
    <row r="152" spans="1:1">
      <c r="A152" s="28">
        <f>Principle3!A148</f>
        <v>0</v>
      </c>
    </row>
    <row r="153" spans="1:1">
      <c r="A153" s="28">
        <f>Principle3!A149</f>
        <v>0</v>
      </c>
    </row>
    <row r="154" spans="1:1">
      <c r="A154" s="28">
        <f>Principle3!A150</f>
        <v>0</v>
      </c>
    </row>
    <row r="155" spans="1:1">
      <c r="A155" s="28">
        <f>Principle3!A151</f>
        <v>0</v>
      </c>
    </row>
    <row r="156" spans="1:1">
      <c r="A156" s="28">
        <f>Principle3!A152</f>
        <v>0</v>
      </c>
    </row>
    <row r="157" spans="1:1">
      <c r="A157" s="28">
        <f>Principle3!A153</f>
        <v>0</v>
      </c>
    </row>
    <row r="158" spans="1:1">
      <c r="A158" s="28">
        <f>Principle3!A154</f>
        <v>0</v>
      </c>
    </row>
    <row r="159" spans="1:1">
      <c r="A159" s="28">
        <f>Principle3!A155</f>
        <v>0</v>
      </c>
    </row>
    <row r="160" spans="1:1">
      <c r="A160" s="28">
        <f>Principle3!A156</f>
        <v>0</v>
      </c>
    </row>
    <row r="161" spans="1:1">
      <c r="A161" s="28">
        <f>Principle3!A157</f>
        <v>0</v>
      </c>
    </row>
    <row r="162" spans="1:1">
      <c r="A162" s="28">
        <f>Principle3!A158</f>
        <v>0</v>
      </c>
    </row>
    <row r="163" spans="1:1">
      <c r="A163" s="28">
        <f>Principle3!A159</f>
        <v>0</v>
      </c>
    </row>
    <row r="164" spans="1:1">
      <c r="A164" s="28">
        <f>Principle3!A160</f>
        <v>0</v>
      </c>
    </row>
    <row r="165" spans="1:1">
      <c r="A165" s="28">
        <f>Principle3!A161</f>
        <v>0</v>
      </c>
    </row>
    <row r="166" spans="1:1">
      <c r="A166" s="28">
        <f>Principle3!A162</f>
        <v>0</v>
      </c>
    </row>
    <row r="167" spans="1:1">
      <c r="A167" s="28">
        <f>Principle3!A163</f>
        <v>0</v>
      </c>
    </row>
    <row r="168" spans="1:1">
      <c r="A168" s="28">
        <f>Principle3!A164</f>
        <v>0</v>
      </c>
    </row>
    <row r="169" spans="1:1">
      <c r="A169" s="28">
        <f>Principle3!A165</f>
        <v>0</v>
      </c>
    </row>
    <row r="170" spans="1:1">
      <c r="A170" s="28">
        <f>Principle3!A166</f>
        <v>0</v>
      </c>
    </row>
    <row r="171" spans="1:1">
      <c r="A171" s="28">
        <f>Principle3!A167</f>
        <v>0</v>
      </c>
    </row>
    <row r="172" spans="1:1">
      <c r="A172" s="28">
        <f>Principle3!A168</f>
        <v>0</v>
      </c>
    </row>
    <row r="173" spans="1:1">
      <c r="A173" s="28">
        <f>Principle3!A169</f>
        <v>0</v>
      </c>
    </row>
    <row r="174" spans="1:1">
      <c r="A174" s="28">
        <f>Principle3!A170</f>
        <v>0</v>
      </c>
    </row>
    <row r="175" spans="1:1">
      <c r="A175" s="28">
        <f>Principle3!A171</f>
        <v>0</v>
      </c>
    </row>
    <row r="176" spans="1:1">
      <c r="A176" s="28">
        <f>Principle3!A172</f>
        <v>0</v>
      </c>
    </row>
    <row r="177" spans="1:1">
      <c r="A177" s="28">
        <f>Principle3!A173</f>
        <v>0</v>
      </c>
    </row>
    <row r="178" spans="1:1">
      <c r="A178" s="28">
        <f>Principle3!A174</f>
        <v>0</v>
      </c>
    </row>
    <row r="179" spans="1:1">
      <c r="A179" s="28">
        <f>Principle3!A175</f>
        <v>0</v>
      </c>
    </row>
    <row r="180" spans="1:1">
      <c r="A180" s="28">
        <f>Principle3!A176</f>
        <v>0</v>
      </c>
    </row>
    <row r="181" spans="1:1">
      <c r="A181" s="28">
        <f>Principle3!A177</f>
        <v>0</v>
      </c>
    </row>
    <row r="182" spans="1:1">
      <c r="A182" s="28">
        <f>Principle3!A178</f>
        <v>0</v>
      </c>
    </row>
    <row r="183" spans="1:1">
      <c r="A183" s="28">
        <f>Principle3!A179</f>
        <v>0</v>
      </c>
    </row>
    <row r="184" spans="1:1">
      <c r="A184" s="28">
        <f>Principle3!A180</f>
        <v>0</v>
      </c>
    </row>
    <row r="185" spans="1:1">
      <c r="A185" s="28">
        <f>Principle3!A181</f>
        <v>0</v>
      </c>
    </row>
    <row r="186" spans="1:1">
      <c r="A186" s="28">
        <f>Principle3!A182</f>
        <v>0</v>
      </c>
    </row>
    <row r="187" spans="1:1">
      <c r="A187" s="28">
        <f>Principle3!A183</f>
        <v>0</v>
      </c>
    </row>
    <row r="188" spans="1:1">
      <c r="A188" s="28">
        <f>Principle3!A184</f>
        <v>0</v>
      </c>
    </row>
    <row r="189" spans="1:1">
      <c r="A189" s="28">
        <f>Principle3!A185</f>
        <v>0</v>
      </c>
    </row>
    <row r="190" spans="1:1">
      <c r="A190" s="28">
        <f>Principle3!A186</f>
        <v>0</v>
      </c>
    </row>
    <row r="191" spans="1:1">
      <c r="A191" s="28">
        <f>Principle3!A187</f>
        <v>0</v>
      </c>
    </row>
    <row r="192" spans="1:1">
      <c r="A192" s="28">
        <f>Principle3!A188</f>
        <v>0</v>
      </c>
    </row>
    <row r="193" spans="1:1">
      <c r="A193" s="28">
        <f>Principle3!A189</f>
        <v>0</v>
      </c>
    </row>
    <row r="194" spans="1:1">
      <c r="A194" s="28">
        <f>Principle3!A190</f>
        <v>0</v>
      </c>
    </row>
    <row r="195" spans="1:1">
      <c r="A195" s="28">
        <f>Principle3!A191</f>
        <v>0</v>
      </c>
    </row>
    <row r="196" spans="1:1">
      <c r="A196" s="28">
        <f>Principle3!A192</f>
        <v>0</v>
      </c>
    </row>
    <row r="197" spans="1:1">
      <c r="A197" s="28">
        <f>Principle3!A193</f>
        <v>0</v>
      </c>
    </row>
    <row r="198" spans="1:1">
      <c r="A198" s="28">
        <f>Principle3!A194</f>
        <v>0</v>
      </c>
    </row>
    <row r="199" spans="1:1">
      <c r="A199" s="28">
        <f>Principle3!A195</f>
        <v>0</v>
      </c>
    </row>
    <row r="200" spans="1:1">
      <c r="A200" s="28">
        <f>Principle3!A196</f>
        <v>0</v>
      </c>
    </row>
    <row r="201" spans="1:1">
      <c r="A201" s="28">
        <f>Principle3!A197</f>
        <v>0</v>
      </c>
    </row>
    <row r="202" spans="1:1">
      <c r="A202" s="28">
        <f>Principle3!A198</f>
        <v>0</v>
      </c>
    </row>
    <row r="203" spans="1:1">
      <c r="A203" s="28">
        <f>Principle3!A199</f>
        <v>0</v>
      </c>
    </row>
    <row r="204" spans="1:1">
      <c r="A204" s="28">
        <f>Principle3!A200</f>
        <v>0</v>
      </c>
    </row>
    <row r="205" spans="1:1">
      <c r="A205" s="28">
        <f>Principle3!A201</f>
        <v>0</v>
      </c>
    </row>
    <row r="206" spans="1:1">
      <c r="A206" s="28">
        <f>Principle3!A202</f>
        <v>0</v>
      </c>
    </row>
    <row r="207" spans="1:1">
      <c r="A207" s="28">
        <f>Principle3!A203</f>
        <v>0</v>
      </c>
    </row>
    <row r="208" spans="1:1">
      <c r="A208" s="28">
        <f>Principle3!A204</f>
        <v>0</v>
      </c>
    </row>
    <row r="209" spans="1:1">
      <c r="A209" s="28">
        <f>Principle3!A205</f>
        <v>0</v>
      </c>
    </row>
    <row r="210" spans="1:1">
      <c r="A210" s="28">
        <f>Principle3!A206</f>
        <v>0</v>
      </c>
    </row>
    <row r="211" spans="1:1">
      <c r="A211" s="28">
        <f>Principle3!A207</f>
        <v>0</v>
      </c>
    </row>
    <row r="212" spans="1:1">
      <c r="A212" s="28">
        <f>Principle3!A208</f>
        <v>0</v>
      </c>
    </row>
    <row r="213" spans="1:1">
      <c r="A213" s="28">
        <f>Principle3!A209</f>
        <v>0</v>
      </c>
    </row>
    <row r="214" spans="1:1">
      <c r="A214" s="28">
        <f>Principle3!A210</f>
        <v>0</v>
      </c>
    </row>
    <row r="215" spans="1:1">
      <c r="A215" s="28">
        <f>Principle3!A211</f>
        <v>0</v>
      </c>
    </row>
    <row r="216" spans="1:1">
      <c r="A216" s="28">
        <f>Principle3!A212</f>
        <v>0</v>
      </c>
    </row>
    <row r="217" spans="1:1">
      <c r="A217" s="28">
        <f>Principle3!A213</f>
        <v>0</v>
      </c>
    </row>
    <row r="218" spans="1:1">
      <c r="A218" s="28">
        <f>Principle3!A214</f>
        <v>0</v>
      </c>
    </row>
    <row r="219" spans="1:1">
      <c r="A219" s="28">
        <f>Principle3!A215</f>
        <v>0</v>
      </c>
    </row>
    <row r="220" spans="1:1">
      <c r="A220" s="28">
        <f>Principle3!A216</f>
        <v>0</v>
      </c>
    </row>
    <row r="221" spans="1:1">
      <c r="A221" s="28">
        <f>Principle3!A217</f>
        <v>0</v>
      </c>
    </row>
    <row r="222" spans="1:1">
      <c r="A222" s="28">
        <f>Principle3!A218</f>
        <v>0</v>
      </c>
    </row>
    <row r="223" spans="1:1">
      <c r="A223" s="28">
        <f>Principle3!A219</f>
        <v>0</v>
      </c>
    </row>
    <row r="224" spans="1:1">
      <c r="A224" s="28">
        <f>Principle3!A220</f>
        <v>0</v>
      </c>
    </row>
    <row r="225" spans="1:1">
      <c r="A225" s="28">
        <f>Principle3!A221</f>
        <v>0</v>
      </c>
    </row>
    <row r="226" spans="1:1">
      <c r="A226" s="28">
        <f>Principle3!A222</f>
        <v>0</v>
      </c>
    </row>
    <row r="227" spans="1:1">
      <c r="A227" s="28">
        <f>Principle3!A223</f>
        <v>0</v>
      </c>
    </row>
    <row r="228" spans="1:1">
      <c r="A228" s="28">
        <f>Principle3!A224</f>
        <v>0</v>
      </c>
    </row>
    <row r="229" spans="1:1">
      <c r="A229" s="28">
        <f>Principle3!A225</f>
        <v>0</v>
      </c>
    </row>
    <row r="230" spans="1:1">
      <c r="A230" s="28">
        <f>Principle3!A226</f>
        <v>0</v>
      </c>
    </row>
    <row r="231" spans="1:1">
      <c r="A231" s="28">
        <f>Principle3!A227</f>
        <v>0</v>
      </c>
    </row>
    <row r="232" spans="1:1">
      <c r="A232" s="28">
        <f>Principle3!A228</f>
        <v>0</v>
      </c>
    </row>
    <row r="233" spans="1:1">
      <c r="A233" s="28">
        <f>Principle3!A229</f>
        <v>0</v>
      </c>
    </row>
    <row r="234" spans="1:1">
      <c r="A234" s="28">
        <f>Principle3!A230</f>
        <v>0</v>
      </c>
    </row>
    <row r="235" spans="1:1">
      <c r="A235" s="28">
        <f>Principle3!A231</f>
        <v>0</v>
      </c>
    </row>
    <row r="236" spans="1:1">
      <c r="A236" s="28">
        <f>Principle3!A232</f>
        <v>0</v>
      </c>
    </row>
    <row r="237" spans="1:1">
      <c r="A237" s="28">
        <f>Principle3!A233</f>
        <v>0</v>
      </c>
    </row>
    <row r="238" spans="1:1">
      <c r="A238" s="28">
        <f>Principle3!A234</f>
        <v>0</v>
      </c>
    </row>
    <row r="239" spans="1:1">
      <c r="A239" s="28">
        <f>Principle3!A235</f>
        <v>0</v>
      </c>
    </row>
    <row r="240" spans="1:1">
      <c r="A240" s="28">
        <f>Principle3!A236</f>
        <v>0</v>
      </c>
    </row>
    <row r="241" spans="1:1">
      <c r="A241" s="28">
        <f>Principle3!A237</f>
        <v>0</v>
      </c>
    </row>
    <row r="242" spans="1:1">
      <c r="A242" s="28">
        <f>Principle3!A238</f>
        <v>0</v>
      </c>
    </row>
    <row r="243" spans="1:1">
      <c r="A243" s="28">
        <f>Principle3!A239</f>
        <v>0</v>
      </c>
    </row>
    <row r="244" spans="1:1">
      <c r="A244" s="28">
        <f>Principle3!A240</f>
        <v>0</v>
      </c>
    </row>
    <row r="245" spans="1:1">
      <c r="A245" s="28">
        <f>Principle3!A241</f>
        <v>0</v>
      </c>
    </row>
    <row r="246" spans="1:1">
      <c r="A246" s="28">
        <f>Principle3!A242</f>
        <v>0</v>
      </c>
    </row>
    <row r="247" spans="1:1">
      <c r="A247" s="28">
        <f>Principle3!A243</f>
        <v>0</v>
      </c>
    </row>
    <row r="248" spans="1:1">
      <c r="A248" s="28">
        <f>Principle3!A244</f>
        <v>0</v>
      </c>
    </row>
    <row r="249" spans="1:1">
      <c r="A249" s="28">
        <f>Principle3!A245</f>
        <v>0</v>
      </c>
    </row>
    <row r="250" spans="1:1">
      <c r="A250" s="28">
        <f>Principle3!A246</f>
        <v>0</v>
      </c>
    </row>
    <row r="251" spans="1:1">
      <c r="A251" s="28">
        <f>Principle3!A247</f>
        <v>0</v>
      </c>
    </row>
    <row r="252" spans="1:1">
      <c r="A252" s="28">
        <f>Principle3!A248</f>
        <v>0</v>
      </c>
    </row>
    <row r="253" spans="1:1">
      <c r="A253" s="28">
        <f>Principle3!A249</f>
        <v>0</v>
      </c>
    </row>
    <row r="254" spans="1:1">
      <c r="A254" s="28">
        <f>Principle3!A250</f>
        <v>0</v>
      </c>
    </row>
    <row r="255" spans="1:1">
      <c r="A255" s="28">
        <f>Principle3!A251</f>
        <v>0</v>
      </c>
    </row>
    <row r="256" spans="1:1">
      <c r="A256" s="28">
        <f>Principle3!A252</f>
        <v>0</v>
      </c>
    </row>
    <row r="257" spans="1:1">
      <c r="A257" s="28">
        <f>Principle3!A253</f>
        <v>0</v>
      </c>
    </row>
    <row r="258" spans="1:1">
      <c r="A258" s="28">
        <f>Principle3!A254</f>
        <v>0</v>
      </c>
    </row>
    <row r="259" spans="1:1">
      <c r="A259" s="28">
        <f>Principle3!A255</f>
        <v>0</v>
      </c>
    </row>
    <row r="260" spans="1:1">
      <c r="A260" s="28">
        <f>Principle3!A256</f>
        <v>0</v>
      </c>
    </row>
    <row r="261" spans="1:1">
      <c r="A261" s="28">
        <f>Principle3!A257</f>
        <v>0</v>
      </c>
    </row>
    <row r="262" spans="1:1">
      <c r="A262" s="28">
        <f>Principle3!A258</f>
        <v>0</v>
      </c>
    </row>
    <row r="263" spans="1:1">
      <c r="A263" s="28">
        <f>Principle3!A259</f>
        <v>0</v>
      </c>
    </row>
    <row r="264" spans="1:1">
      <c r="A264" s="28">
        <f>Principle3!A260</f>
        <v>0</v>
      </c>
    </row>
    <row r="265" spans="1:1">
      <c r="A265" s="28">
        <f>Principle3!A261</f>
        <v>0</v>
      </c>
    </row>
    <row r="266" spans="1:1">
      <c r="A266" s="28">
        <f>Principle3!A262</f>
        <v>0</v>
      </c>
    </row>
    <row r="267" spans="1:1">
      <c r="A267" s="28">
        <f>Principle3!A263</f>
        <v>0</v>
      </c>
    </row>
    <row r="268" spans="1:1">
      <c r="A268" s="28">
        <f>Principle3!A264</f>
        <v>0</v>
      </c>
    </row>
    <row r="269" spans="1:1">
      <c r="A269" s="28">
        <f>Principle3!A265</f>
        <v>0</v>
      </c>
    </row>
    <row r="270" spans="1:1">
      <c r="A270" s="28">
        <f>Principle3!A266</f>
        <v>0</v>
      </c>
    </row>
    <row r="271" spans="1:1">
      <c r="A271" s="28">
        <f>Principle3!A267</f>
        <v>0</v>
      </c>
    </row>
    <row r="272" spans="1:1">
      <c r="A272" s="28">
        <f>Principle3!A268</f>
        <v>0</v>
      </c>
    </row>
    <row r="273" spans="1:1">
      <c r="A273" s="28">
        <f>Principle3!A269</f>
        <v>0</v>
      </c>
    </row>
    <row r="274" spans="1:1">
      <c r="A274" s="28">
        <f>Principle3!A270</f>
        <v>0</v>
      </c>
    </row>
    <row r="275" spans="1:1">
      <c r="A275" s="28">
        <f>Principle3!A271</f>
        <v>0</v>
      </c>
    </row>
    <row r="276" spans="1:1">
      <c r="A276" s="28">
        <f>Principle3!A272</f>
        <v>0</v>
      </c>
    </row>
    <row r="277" spans="1:1">
      <c r="A277" s="28">
        <f>Principle3!A273</f>
        <v>0</v>
      </c>
    </row>
    <row r="278" spans="1:1">
      <c r="A278" s="28">
        <f>Principle3!A274</f>
        <v>0</v>
      </c>
    </row>
    <row r="279" spans="1:1">
      <c r="A279" s="28">
        <f>Principle3!A275</f>
        <v>0</v>
      </c>
    </row>
    <row r="280" spans="1:1">
      <c r="A280" s="28">
        <f>Principle3!A276</f>
        <v>0</v>
      </c>
    </row>
    <row r="281" spans="1:1">
      <c r="A281" s="28">
        <f>Principle3!A277</f>
        <v>0</v>
      </c>
    </row>
    <row r="282" spans="1:1">
      <c r="A282" s="28">
        <f>Principle3!A278</f>
        <v>0</v>
      </c>
    </row>
    <row r="283" spans="1:1">
      <c r="A283" s="28">
        <f>Principle3!A279</f>
        <v>0</v>
      </c>
    </row>
    <row r="284" spans="1:1">
      <c r="A284" s="28">
        <f>Principle3!A280</f>
        <v>0</v>
      </c>
    </row>
    <row r="285" spans="1:1">
      <c r="A285" s="28">
        <f>Principle3!A281</f>
        <v>0</v>
      </c>
    </row>
    <row r="286" spans="1:1">
      <c r="A286" s="28">
        <f>Principle3!A282</f>
        <v>0</v>
      </c>
    </row>
    <row r="287" spans="1:1">
      <c r="A287" s="28">
        <f>Principle3!A283</f>
        <v>0</v>
      </c>
    </row>
    <row r="288" spans="1:1">
      <c r="A288" s="28">
        <f>Principle3!A284</f>
        <v>0</v>
      </c>
    </row>
    <row r="289" spans="1:1">
      <c r="A289" s="28">
        <f>Principle3!A285</f>
        <v>0</v>
      </c>
    </row>
    <row r="290" spans="1:1">
      <c r="A290" s="28">
        <f>Principle3!A286</f>
        <v>0</v>
      </c>
    </row>
    <row r="291" spans="1:1">
      <c r="A291" s="28">
        <f>Principle3!A287</f>
        <v>0</v>
      </c>
    </row>
    <row r="292" spans="1:1">
      <c r="A292" s="28">
        <f>Principle3!A288</f>
        <v>0</v>
      </c>
    </row>
    <row r="293" spans="1:1">
      <c r="A293" s="28">
        <f>Principle3!A289</f>
        <v>0</v>
      </c>
    </row>
    <row r="294" spans="1:1">
      <c r="A294" s="28">
        <f>Principle3!A290</f>
        <v>0</v>
      </c>
    </row>
    <row r="295" spans="1:1">
      <c r="A295" s="28">
        <f>Principle3!A291</f>
        <v>0</v>
      </c>
    </row>
    <row r="296" spans="1:1">
      <c r="A296" s="28">
        <f>Principle3!A292</f>
        <v>0</v>
      </c>
    </row>
    <row r="297" spans="1:1">
      <c r="A297" s="28">
        <f>Principle3!A293</f>
        <v>0</v>
      </c>
    </row>
    <row r="298" spans="1:1">
      <c r="A298" s="28">
        <f>Principle3!A294</f>
        <v>0</v>
      </c>
    </row>
    <row r="299" spans="1:1">
      <c r="A299" s="28">
        <f>Principle3!A295</f>
        <v>0</v>
      </c>
    </row>
    <row r="300" spans="1:1">
      <c r="A300" s="28">
        <f>Principle3!A296</f>
        <v>0</v>
      </c>
    </row>
    <row r="301" spans="1:1">
      <c r="A301" s="28">
        <f>Principle3!A297</f>
        <v>0</v>
      </c>
    </row>
    <row r="302" spans="1:1">
      <c r="A302" s="28">
        <f>Principle3!A298</f>
        <v>0</v>
      </c>
    </row>
    <row r="303" spans="1:1">
      <c r="A303" s="28">
        <f>Principle3!A299</f>
        <v>0</v>
      </c>
    </row>
    <row r="304" spans="1:1">
      <c r="A304" s="28">
        <f>Principle3!A300</f>
        <v>0</v>
      </c>
    </row>
    <row r="305" spans="1:1">
      <c r="A305" s="28" t="e">
        <f>#REF!</f>
        <v>#REF!</v>
      </c>
    </row>
    <row r="306" spans="1:1">
      <c r="A306" s="28" t="e">
        <f>#REF!</f>
        <v>#REF!</v>
      </c>
    </row>
    <row r="307" spans="1:1">
      <c r="A307" s="28" t="e">
        <f>#REF!</f>
        <v>#REF!</v>
      </c>
    </row>
    <row r="308" spans="1:1">
      <c r="A308" s="28" t="e">
        <f>#REF!</f>
        <v>#REF!</v>
      </c>
    </row>
    <row r="309" spans="1:1">
      <c r="A309" s="28" t="e">
        <f>#REF!</f>
        <v>#REF!</v>
      </c>
    </row>
    <row r="310" spans="1:1">
      <c r="A310" s="28" t="e">
        <f>#REF!</f>
        <v>#REF!</v>
      </c>
    </row>
    <row r="311" spans="1:1">
      <c r="A311" s="28" t="e">
        <f>#REF!</f>
        <v>#REF!</v>
      </c>
    </row>
    <row r="312" spans="1:1">
      <c r="A312" s="28" t="e">
        <f>#REF!</f>
        <v>#REF!</v>
      </c>
    </row>
    <row r="313" spans="1:1">
      <c r="A313" s="28" t="e">
        <f>#REF!</f>
        <v>#REF!</v>
      </c>
    </row>
    <row r="314" spans="1:1">
      <c r="A314" s="28" t="e">
        <f>#REF!</f>
        <v>#REF!</v>
      </c>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autoPageBreaks="0" fitToPage="1"/>
  </sheetPr>
  <dimension ref="A1:L107"/>
  <sheetViews>
    <sheetView showGridLines="0" showRowColHeaders="0" topLeftCell="A13" zoomScale="90" zoomScaleNormal="90" workbookViewId="0">
      <selection activeCell="D86" sqref="D86:D88"/>
    </sheetView>
  </sheetViews>
  <sheetFormatPr defaultColWidth="8.7109375" defaultRowHeight="17.25"/>
  <cols>
    <col min="1" max="1" width="7.42578125" style="25" customWidth="1"/>
    <col min="2" max="3" width="20.85546875" style="14" customWidth="1"/>
    <col min="4" max="4" width="54.140625" style="15" customWidth="1"/>
    <col min="5" max="8" width="18.42578125" style="16" customWidth="1"/>
    <col min="9" max="9" width="8.5703125" style="17" customWidth="1"/>
    <col min="10" max="10" width="50.5703125" style="18" customWidth="1"/>
    <col min="11" max="11" width="28.140625" style="18" customWidth="1"/>
    <col min="12" max="12" width="18.5703125" style="14" customWidth="1"/>
    <col min="13" max="16384" width="8.7109375" style="14"/>
  </cols>
  <sheetData>
    <row r="1" spans="1:12" s="12" customFormat="1" ht="32.25" customHeight="1" thickTop="1">
      <c r="A1" s="452" t="s">
        <v>50</v>
      </c>
      <c r="B1" s="453"/>
      <c r="C1" s="453"/>
      <c r="D1" s="453"/>
      <c r="E1" s="453"/>
      <c r="F1" s="453"/>
      <c r="G1" s="453"/>
      <c r="H1" s="453"/>
      <c r="I1" s="453"/>
      <c r="J1" s="453"/>
      <c r="K1" s="454"/>
      <c r="L1" s="455"/>
    </row>
    <row r="2" spans="1:12" s="12" customFormat="1" ht="74.45" customHeight="1" thickBot="1">
      <c r="A2" s="456" t="s">
        <v>0</v>
      </c>
      <c r="B2" s="457"/>
      <c r="C2" s="457"/>
      <c r="D2" s="457"/>
      <c r="E2" s="457"/>
      <c r="F2" s="457"/>
      <c r="G2" s="457"/>
      <c r="H2" s="457"/>
      <c r="I2" s="457"/>
      <c r="J2" s="457"/>
      <c r="K2" s="458"/>
      <c r="L2" s="459"/>
    </row>
    <row r="3" spans="1:12" s="12" customFormat="1" ht="48.6" customHeight="1" thickTop="1">
      <c r="A3" s="460" t="s">
        <v>6</v>
      </c>
      <c r="B3" s="461"/>
      <c r="C3" s="461"/>
      <c r="D3" s="461" t="s">
        <v>94</v>
      </c>
      <c r="E3" s="462" t="s">
        <v>57</v>
      </c>
      <c r="F3" s="462"/>
      <c r="G3" s="462"/>
      <c r="H3" s="462"/>
      <c r="I3" s="404" t="s">
        <v>491</v>
      </c>
      <c r="J3" s="487"/>
      <c r="K3" s="403" t="s">
        <v>505</v>
      </c>
      <c r="L3" s="50" t="s">
        <v>122</v>
      </c>
    </row>
    <row r="4" spans="1:12" s="13" customFormat="1" ht="24.75" thickBot="1">
      <c r="A4" s="51" t="s">
        <v>93</v>
      </c>
      <c r="B4" s="52" t="s">
        <v>1</v>
      </c>
      <c r="C4" s="53" t="s">
        <v>92</v>
      </c>
      <c r="D4" s="463"/>
      <c r="E4" s="128">
        <v>0</v>
      </c>
      <c r="F4" s="128">
        <v>1</v>
      </c>
      <c r="G4" s="128">
        <v>2</v>
      </c>
      <c r="H4" s="128">
        <v>3</v>
      </c>
      <c r="I4" s="488"/>
      <c r="J4" s="489"/>
      <c r="K4" s="476"/>
      <c r="L4" s="54" t="s">
        <v>234</v>
      </c>
    </row>
    <row r="5" spans="1:12" ht="39.6" customHeight="1" thickTop="1">
      <c r="A5" s="439">
        <v>1.1000000000000001</v>
      </c>
      <c r="B5" s="419" t="str">
        <f>VLOOKUP(A5,'Indicator List'!$B:$D,2,FALSE)</f>
        <v>Our leadership guides the implementation of a vision of learning that is shared and supported by all stakeholders.</v>
      </c>
      <c r="C5" s="419" t="str">
        <f>VLOOKUP(A5,'Indicator List'!$B:$D,3,FALSE)</f>
        <v>Students believe that all staff and students share a vision of learning and is reflected in staff and student attitudes and behaviors.</v>
      </c>
      <c r="D5" s="441" t="s">
        <v>2</v>
      </c>
      <c r="E5" s="56"/>
      <c r="F5" s="57"/>
      <c r="G5" s="58"/>
      <c r="H5" s="111"/>
      <c r="I5" s="123"/>
      <c r="J5" s="342" t="s">
        <v>489</v>
      </c>
      <c r="K5" s="141"/>
      <c r="L5" s="411">
        <f>(SUMIFS(Control1!B1:B200,A1:A200,A5)-COUNTIFS(A1:A200,A5))/COUNTIFS(A1:A200,A5)</f>
        <v>0</v>
      </c>
    </row>
    <row r="6" spans="1:12" ht="39.6" customHeight="1">
      <c r="A6" s="440"/>
      <c r="B6" s="420"/>
      <c r="C6" s="420"/>
      <c r="D6" s="442"/>
      <c r="E6" s="464" t="s">
        <v>565</v>
      </c>
      <c r="F6" s="466" t="s">
        <v>566</v>
      </c>
      <c r="G6" s="468" t="s">
        <v>567</v>
      </c>
      <c r="H6" s="470" t="s">
        <v>568</v>
      </c>
      <c r="I6" s="121"/>
      <c r="J6" s="343" t="s">
        <v>53</v>
      </c>
      <c r="K6" s="142"/>
      <c r="L6" s="412"/>
    </row>
    <row r="7" spans="1:12" ht="39.6" customHeight="1">
      <c r="A7" s="426"/>
      <c r="B7" s="421"/>
      <c r="C7" s="421"/>
      <c r="D7" s="429"/>
      <c r="E7" s="465"/>
      <c r="F7" s="467"/>
      <c r="G7" s="469"/>
      <c r="H7" s="471"/>
      <c r="I7" s="121"/>
      <c r="J7" s="343" t="s">
        <v>55</v>
      </c>
      <c r="K7" s="143"/>
      <c r="L7" s="413"/>
    </row>
    <row r="8" spans="1:12" ht="39.6" customHeight="1">
      <c r="A8" s="426">
        <v>1.1000000000000001</v>
      </c>
      <c r="B8" s="421"/>
      <c r="C8" s="421"/>
      <c r="D8" s="429" t="s">
        <v>3</v>
      </c>
      <c r="E8" s="64"/>
      <c r="F8" s="65"/>
      <c r="G8" s="66"/>
      <c r="H8" s="112"/>
      <c r="I8" s="121"/>
      <c r="J8" s="343" t="s">
        <v>490</v>
      </c>
      <c r="K8" s="143"/>
      <c r="L8" s="413"/>
    </row>
    <row r="9" spans="1:12" ht="39.6" customHeight="1">
      <c r="A9" s="426"/>
      <c r="B9" s="421"/>
      <c r="C9" s="421"/>
      <c r="D9" s="429"/>
      <c r="E9" s="464" t="s">
        <v>569</v>
      </c>
      <c r="F9" s="466" t="s">
        <v>474</v>
      </c>
      <c r="G9" s="468" t="s">
        <v>310</v>
      </c>
      <c r="H9" s="470" t="s">
        <v>570</v>
      </c>
      <c r="I9" s="121"/>
      <c r="J9" s="344"/>
      <c r="K9" s="144"/>
      <c r="L9" s="413"/>
    </row>
    <row r="10" spans="1:12" ht="39.6" customHeight="1">
      <c r="A10" s="426"/>
      <c r="B10" s="421"/>
      <c r="C10" s="421"/>
      <c r="D10" s="429"/>
      <c r="E10" s="465"/>
      <c r="F10" s="467"/>
      <c r="G10" s="469"/>
      <c r="H10" s="471"/>
      <c r="I10" s="121"/>
      <c r="J10" s="344"/>
      <c r="K10" s="144"/>
      <c r="L10" s="413"/>
    </row>
    <row r="11" spans="1:12" ht="39.6" customHeight="1">
      <c r="A11" s="426">
        <v>1.1000000000000001</v>
      </c>
      <c r="B11" s="421"/>
      <c r="C11" s="421"/>
      <c r="D11" s="429" t="s">
        <v>4</v>
      </c>
      <c r="E11" s="72"/>
      <c r="F11" s="73"/>
      <c r="G11" s="74"/>
      <c r="H11" s="113"/>
      <c r="I11" s="121"/>
      <c r="J11" s="344"/>
      <c r="K11" s="144"/>
      <c r="L11" s="413"/>
    </row>
    <row r="12" spans="1:12" ht="39.6" customHeight="1">
      <c r="A12" s="427"/>
      <c r="B12" s="422"/>
      <c r="C12" s="422"/>
      <c r="D12" s="430"/>
      <c r="E12" s="464" t="s">
        <v>340</v>
      </c>
      <c r="F12" s="466" t="s">
        <v>741</v>
      </c>
      <c r="G12" s="468" t="s">
        <v>742</v>
      </c>
      <c r="H12" s="470" t="s">
        <v>743</v>
      </c>
      <c r="I12" s="121"/>
      <c r="J12" s="344"/>
      <c r="K12" s="145"/>
      <c r="L12" s="414"/>
    </row>
    <row r="13" spans="1:12" ht="39.6" customHeight="1" thickBot="1">
      <c r="A13" s="428"/>
      <c r="B13" s="423"/>
      <c r="C13" s="423"/>
      <c r="D13" s="431"/>
      <c r="E13" s="472"/>
      <c r="F13" s="473"/>
      <c r="G13" s="474"/>
      <c r="H13" s="475"/>
      <c r="I13" s="122"/>
      <c r="J13" s="345"/>
      <c r="K13" s="146"/>
      <c r="L13" s="415"/>
    </row>
    <row r="14" spans="1:12" ht="39.6" customHeight="1" thickTop="1">
      <c r="A14" s="449">
        <v>1.2</v>
      </c>
      <c r="B14" s="392" t="s">
        <v>820</v>
      </c>
      <c r="C14" s="392" t="str">
        <f>VLOOKUP(A14,'Indicator List'!$B:$D,3,FALSE)</f>
        <v>High student academic achievement and growth demonstrate a commitment of all staff and students to high expectations.</v>
      </c>
      <c r="D14" s="435" t="s">
        <v>296</v>
      </c>
      <c r="E14" s="76"/>
      <c r="F14" s="77"/>
      <c r="G14" s="78"/>
      <c r="H14" s="108"/>
      <c r="I14" s="123"/>
      <c r="J14" s="342" t="s">
        <v>96</v>
      </c>
      <c r="K14" s="141"/>
      <c r="L14" s="406">
        <f>(SUMIFS(Control1!B1:B200,A1:A200,A14)-COUNTIFS(A1:A200,A14))/COUNTIFS(A1:A200,A14)</f>
        <v>0</v>
      </c>
    </row>
    <row r="15" spans="1:12" ht="39.6" customHeight="1">
      <c r="A15" s="450"/>
      <c r="B15" s="393"/>
      <c r="C15" s="393"/>
      <c r="D15" s="451"/>
      <c r="E15" s="464" t="s">
        <v>304</v>
      </c>
      <c r="F15" s="466" t="s">
        <v>571</v>
      </c>
      <c r="G15" s="468" t="s">
        <v>572</v>
      </c>
      <c r="H15" s="470" t="s">
        <v>573</v>
      </c>
      <c r="I15" s="121"/>
      <c r="J15" s="343" t="s">
        <v>490</v>
      </c>
      <c r="K15" s="142"/>
      <c r="L15" s="407"/>
    </row>
    <row r="16" spans="1:12" ht="39.6" customHeight="1">
      <c r="A16" s="443"/>
      <c r="B16" s="394"/>
      <c r="C16" s="394"/>
      <c r="D16" s="444"/>
      <c r="E16" s="465"/>
      <c r="F16" s="467"/>
      <c r="G16" s="469"/>
      <c r="H16" s="471"/>
      <c r="I16" s="121"/>
      <c r="J16" s="343" t="s">
        <v>518</v>
      </c>
      <c r="K16" s="143"/>
      <c r="L16" s="408"/>
    </row>
    <row r="17" spans="1:12" ht="39.6" customHeight="1">
      <c r="A17" s="443">
        <v>1.2</v>
      </c>
      <c r="B17" s="394"/>
      <c r="C17" s="394"/>
      <c r="D17" s="444" t="s">
        <v>574</v>
      </c>
      <c r="E17" s="76"/>
      <c r="F17" s="77"/>
      <c r="G17" s="78"/>
      <c r="H17" s="108"/>
      <c r="I17" s="121"/>
      <c r="J17" s="343" t="s">
        <v>55</v>
      </c>
      <c r="K17" s="143"/>
      <c r="L17" s="408"/>
    </row>
    <row r="18" spans="1:12" ht="39.6" customHeight="1">
      <c r="A18" s="443"/>
      <c r="B18" s="394"/>
      <c r="C18" s="394"/>
      <c r="D18" s="444"/>
      <c r="E18" s="464" t="s">
        <v>5</v>
      </c>
      <c r="F18" s="466" t="s">
        <v>292</v>
      </c>
      <c r="G18" s="468" t="s">
        <v>291</v>
      </c>
      <c r="H18" s="470" t="s">
        <v>290</v>
      </c>
      <c r="I18" s="121"/>
      <c r="J18" s="343" t="s">
        <v>97</v>
      </c>
      <c r="K18" s="143"/>
      <c r="L18" s="408"/>
    </row>
    <row r="19" spans="1:12" ht="39.6" customHeight="1">
      <c r="A19" s="443"/>
      <c r="B19" s="394"/>
      <c r="C19" s="394"/>
      <c r="D19" s="444"/>
      <c r="E19" s="465"/>
      <c r="F19" s="467"/>
      <c r="G19" s="469"/>
      <c r="H19" s="471"/>
      <c r="I19" s="121"/>
      <c r="J19" s="343" t="s">
        <v>492</v>
      </c>
      <c r="K19" s="143"/>
      <c r="L19" s="408"/>
    </row>
    <row r="20" spans="1:12" ht="51.6" customHeight="1">
      <c r="A20" s="443">
        <v>1.2</v>
      </c>
      <c r="B20" s="394"/>
      <c r="C20" s="394"/>
      <c r="D20" s="444" t="s">
        <v>297</v>
      </c>
      <c r="E20" s="76"/>
      <c r="F20" s="77"/>
      <c r="G20" s="78"/>
      <c r="H20" s="108"/>
      <c r="I20" s="121"/>
      <c r="J20" s="343" t="s">
        <v>495</v>
      </c>
      <c r="K20" s="143"/>
      <c r="L20" s="408"/>
    </row>
    <row r="21" spans="1:12" ht="39.6" customHeight="1">
      <c r="A21" s="443"/>
      <c r="B21" s="394"/>
      <c r="C21" s="394"/>
      <c r="D21" s="444"/>
      <c r="E21" s="464" t="s">
        <v>5</v>
      </c>
      <c r="F21" s="466" t="s">
        <v>295</v>
      </c>
      <c r="G21" s="468" t="s">
        <v>293</v>
      </c>
      <c r="H21" s="470" t="s">
        <v>294</v>
      </c>
      <c r="I21" s="121"/>
      <c r="J21" s="343" t="s">
        <v>98</v>
      </c>
      <c r="K21" s="143"/>
      <c r="L21" s="408"/>
    </row>
    <row r="22" spans="1:12" ht="39.6" customHeight="1">
      <c r="A22" s="443"/>
      <c r="B22" s="394"/>
      <c r="C22" s="394"/>
      <c r="D22" s="444"/>
      <c r="E22" s="465"/>
      <c r="F22" s="467"/>
      <c r="G22" s="469"/>
      <c r="H22" s="471"/>
      <c r="I22" s="121"/>
      <c r="J22" s="343" t="s">
        <v>100</v>
      </c>
      <c r="K22" s="143"/>
      <c r="L22" s="408"/>
    </row>
    <row r="23" spans="1:12" ht="39.6" customHeight="1">
      <c r="A23" s="443">
        <v>1.2</v>
      </c>
      <c r="B23" s="394"/>
      <c r="C23" s="394"/>
      <c r="D23" s="444" t="s">
        <v>750</v>
      </c>
      <c r="E23" s="76"/>
      <c r="F23" s="77"/>
      <c r="G23" s="78"/>
      <c r="H23" s="108"/>
      <c r="I23" s="121"/>
      <c r="J23" s="334" t="s">
        <v>496</v>
      </c>
      <c r="K23" s="143"/>
      <c r="L23" s="408"/>
    </row>
    <row r="24" spans="1:12" ht="39.6" customHeight="1">
      <c r="A24" s="445"/>
      <c r="B24" s="395"/>
      <c r="C24" s="395"/>
      <c r="D24" s="447"/>
      <c r="E24" s="464" t="s">
        <v>5</v>
      </c>
      <c r="F24" s="466" t="s">
        <v>291</v>
      </c>
      <c r="G24" s="468" t="s">
        <v>298</v>
      </c>
      <c r="H24" s="470" t="s">
        <v>289</v>
      </c>
      <c r="I24" s="121"/>
      <c r="J24" s="346" t="s">
        <v>101</v>
      </c>
      <c r="K24" s="147"/>
      <c r="L24" s="409"/>
    </row>
    <row r="25" spans="1:12" ht="39.6" customHeight="1" thickBot="1">
      <c r="A25" s="446"/>
      <c r="B25" s="396"/>
      <c r="C25" s="396"/>
      <c r="D25" s="448"/>
      <c r="E25" s="472"/>
      <c r="F25" s="473"/>
      <c r="G25" s="474"/>
      <c r="H25" s="475"/>
      <c r="I25" s="122"/>
      <c r="J25" s="347" t="s">
        <v>257</v>
      </c>
      <c r="K25" s="148"/>
      <c r="L25" s="410"/>
    </row>
    <row r="26" spans="1:12" ht="39.6" customHeight="1" thickTop="1">
      <c r="A26" s="439">
        <v>1.3</v>
      </c>
      <c r="B26" s="419" t="str">
        <f>VLOOKUP(A26,'Indicator List'!$B:$C,2,FALSE)</f>
        <v>Our leadership competently manages school operations to provide a safe, efficient, and effective learning environment.</v>
      </c>
      <c r="C26" s="419" t="str">
        <f>VLOOKUP(A26,'Indicator List'!$B:$D,3,FALSE)</f>
        <v>Students believe that the school environment is psychologically, physically, and academically safe.</v>
      </c>
      <c r="D26" s="441" t="s">
        <v>751</v>
      </c>
      <c r="E26" s="76"/>
      <c r="F26" s="77"/>
      <c r="G26" s="78"/>
      <c r="H26" s="108"/>
      <c r="I26" s="123"/>
      <c r="J26" s="342" t="s">
        <v>494</v>
      </c>
      <c r="K26" s="141"/>
      <c r="L26" s="411">
        <f>(SUMIFS(Control1!B1:B200,A1:A200,A26)-COUNTIFS(A1:A200,A26))/COUNTIFS(A1:A200,A26)</f>
        <v>0</v>
      </c>
    </row>
    <row r="27" spans="1:12" ht="39.6" customHeight="1">
      <c r="A27" s="440"/>
      <c r="B27" s="420"/>
      <c r="C27" s="420"/>
      <c r="D27" s="442"/>
      <c r="E27" s="464" t="s">
        <v>5</v>
      </c>
      <c r="F27" s="466" t="s">
        <v>575</v>
      </c>
      <c r="G27" s="468" t="s">
        <v>298</v>
      </c>
      <c r="H27" s="470" t="s">
        <v>299</v>
      </c>
      <c r="I27" s="121"/>
      <c r="J27" s="343" t="s">
        <v>102</v>
      </c>
      <c r="K27" s="142"/>
      <c r="L27" s="412"/>
    </row>
    <row r="28" spans="1:12" ht="39.6" customHeight="1">
      <c r="A28" s="426"/>
      <c r="B28" s="421"/>
      <c r="C28" s="421"/>
      <c r="D28" s="429"/>
      <c r="E28" s="465"/>
      <c r="F28" s="467"/>
      <c r="G28" s="469"/>
      <c r="H28" s="471"/>
      <c r="I28" s="121"/>
      <c r="J28" s="346" t="s">
        <v>103</v>
      </c>
      <c r="K28" s="147"/>
      <c r="L28" s="413"/>
    </row>
    <row r="29" spans="1:12" ht="39.6" customHeight="1">
      <c r="A29" s="426">
        <v>1.3</v>
      </c>
      <c r="B29" s="421"/>
      <c r="C29" s="421"/>
      <c r="D29" s="429" t="s">
        <v>752</v>
      </c>
      <c r="E29" s="76"/>
      <c r="F29" s="77"/>
      <c r="G29" s="78"/>
      <c r="H29" s="108"/>
      <c r="I29" s="121"/>
      <c r="J29" s="343"/>
      <c r="K29" s="143"/>
      <c r="L29" s="413"/>
    </row>
    <row r="30" spans="1:12" ht="39.6" customHeight="1">
      <c r="A30" s="426"/>
      <c r="B30" s="421"/>
      <c r="C30" s="421"/>
      <c r="D30" s="429"/>
      <c r="E30" s="464" t="s">
        <v>301</v>
      </c>
      <c r="F30" s="466" t="s">
        <v>300</v>
      </c>
      <c r="G30" s="468" t="s">
        <v>721</v>
      </c>
      <c r="H30" s="470" t="s">
        <v>289</v>
      </c>
      <c r="I30" s="121"/>
      <c r="J30" s="343"/>
      <c r="K30" s="143"/>
      <c r="L30" s="413"/>
    </row>
    <row r="31" spans="1:12" ht="39.6" customHeight="1">
      <c r="A31" s="426"/>
      <c r="B31" s="421"/>
      <c r="C31" s="421"/>
      <c r="D31" s="429"/>
      <c r="E31" s="465"/>
      <c r="F31" s="467"/>
      <c r="G31" s="469"/>
      <c r="H31" s="471"/>
      <c r="I31" s="121"/>
      <c r="J31" s="343"/>
      <c r="K31" s="143"/>
      <c r="L31" s="413"/>
    </row>
    <row r="32" spans="1:12" ht="39.6" customHeight="1">
      <c r="A32" s="426">
        <v>1.3</v>
      </c>
      <c r="B32" s="421"/>
      <c r="C32" s="421"/>
      <c r="D32" s="429" t="s">
        <v>753</v>
      </c>
      <c r="E32" s="76"/>
      <c r="F32" s="77"/>
      <c r="G32" s="78"/>
      <c r="H32" s="108"/>
      <c r="I32" s="121"/>
      <c r="J32" s="343"/>
      <c r="K32" s="143"/>
      <c r="L32" s="413"/>
    </row>
    <row r="33" spans="1:12" ht="39.6" customHeight="1">
      <c r="A33" s="427"/>
      <c r="B33" s="422"/>
      <c r="C33" s="422"/>
      <c r="D33" s="430"/>
      <c r="E33" s="464" t="s">
        <v>304</v>
      </c>
      <c r="F33" s="466" t="s">
        <v>577</v>
      </c>
      <c r="G33" s="468" t="s">
        <v>576</v>
      </c>
      <c r="H33" s="470" t="s">
        <v>302</v>
      </c>
      <c r="I33" s="121"/>
      <c r="J33" s="343"/>
      <c r="K33" s="149"/>
      <c r="L33" s="414"/>
    </row>
    <row r="34" spans="1:12" ht="39.6" customHeight="1" thickBot="1">
      <c r="A34" s="428"/>
      <c r="B34" s="423"/>
      <c r="C34" s="423"/>
      <c r="D34" s="431"/>
      <c r="E34" s="472"/>
      <c r="F34" s="473"/>
      <c r="G34" s="474"/>
      <c r="H34" s="475"/>
      <c r="I34" s="122"/>
      <c r="J34" s="347"/>
      <c r="K34" s="148"/>
      <c r="L34" s="415"/>
    </row>
    <row r="35" spans="1:12" ht="39.6" customHeight="1" thickTop="1">
      <c r="A35" s="449">
        <v>1.4</v>
      </c>
      <c r="B35" s="392" t="str">
        <f>VLOOKUP(A35,'Indicator List'!$B:$C,2,FALSE)</f>
        <v>Our leadership collaborates with staff, family and community members to meet diverse local community interests and needs.</v>
      </c>
      <c r="C35" s="392" t="str">
        <f>VLOOKUP(A35,'Indicator List'!$B:$D,3,FALSE)</f>
        <v>Students, family, and community are actively involved as partners with the school.</v>
      </c>
      <c r="D35" s="435" t="s">
        <v>754</v>
      </c>
      <c r="E35" s="76"/>
      <c r="F35" s="77"/>
      <c r="G35" s="78"/>
      <c r="H35" s="108"/>
      <c r="I35" s="123"/>
      <c r="J35" s="348" t="s">
        <v>105</v>
      </c>
      <c r="K35" s="150"/>
      <c r="L35" s="406">
        <f>(SUMIFS(Control1!B1:B200,A1:A200,A35)-COUNTIFS(A1:A200,A35))/COUNTIFS(A1:A200,A35)</f>
        <v>0</v>
      </c>
    </row>
    <row r="36" spans="1:12" ht="39.6" customHeight="1">
      <c r="A36" s="450"/>
      <c r="B36" s="393"/>
      <c r="C36" s="393"/>
      <c r="D36" s="451"/>
      <c r="E36" s="464" t="s">
        <v>304</v>
      </c>
      <c r="F36" s="466" t="s">
        <v>306</v>
      </c>
      <c r="G36" s="468" t="s">
        <v>307</v>
      </c>
      <c r="H36" s="470" t="s">
        <v>305</v>
      </c>
      <c r="I36" s="121"/>
      <c r="J36" s="343" t="s">
        <v>106</v>
      </c>
      <c r="K36" s="142"/>
      <c r="L36" s="407"/>
    </row>
    <row r="37" spans="1:12" ht="39.6" customHeight="1">
      <c r="A37" s="443"/>
      <c r="B37" s="394"/>
      <c r="C37" s="394"/>
      <c r="D37" s="444"/>
      <c r="E37" s="465"/>
      <c r="F37" s="467"/>
      <c r="G37" s="469"/>
      <c r="H37" s="471"/>
      <c r="I37" s="121"/>
      <c r="J37" s="343" t="s">
        <v>104</v>
      </c>
      <c r="K37" s="143"/>
      <c r="L37" s="408"/>
    </row>
    <row r="38" spans="1:12" ht="39.6" customHeight="1">
      <c r="A38" s="443">
        <v>1.4</v>
      </c>
      <c r="B38" s="394"/>
      <c r="C38" s="394"/>
      <c r="D38" s="444" t="s">
        <v>755</v>
      </c>
      <c r="E38" s="76"/>
      <c r="F38" s="77"/>
      <c r="G38" s="78"/>
      <c r="H38" s="108"/>
      <c r="I38" s="121"/>
      <c r="J38" s="343" t="s">
        <v>96</v>
      </c>
      <c r="K38" s="143"/>
      <c r="L38" s="408"/>
    </row>
    <row r="39" spans="1:12" ht="39.6" customHeight="1">
      <c r="A39" s="443"/>
      <c r="B39" s="394"/>
      <c r="C39" s="394"/>
      <c r="D39" s="444"/>
      <c r="E39" s="464" t="s">
        <v>304</v>
      </c>
      <c r="F39" s="466" t="s">
        <v>303</v>
      </c>
      <c r="G39" s="468" t="s">
        <v>289</v>
      </c>
      <c r="H39" s="470" t="s">
        <v>308</v>
      </c>
      <c r="I39" s="121"/>
      <c r="J39" s="346" t="s">
        <v>55</v>
      </c>
      <c r="K39" s="147"/>
      <c r="L39" s="408"/>
    </row>
    <row r="40" spans="1:12" ht="39.6" customHeight="1">
      <c r="A40" s="443"/>
      <c r="B40" s="394"/>
      <c r="C40" s="394"/>
      <c r="D40" s="444"/>
      <c r="E40" s="465"/>
      <c r="F40" s="467"/>
      <c r="G40" s="469"/>
      <c r="H40" s="471"/>
      <c r="I40" s="121"/>
      <c r="J40" s="343"/>
      <c r="K40" s="143"/>
      <c r="L40" s="408"/>
    </row>
    <row r="41" spans="1:12" ht="39.6" customHeight="1">
      <c r="A41" s="443">
        <v>1.4</v>
      </c>
      <c r="B41" s="394"/>
      <c r="C41" s="394"/>
      <c r="D41" s="444" t="s">
        <v>756</v>
      </c>
      <c r="E41" s="76"/>
      <c r="F41" s="77"/>
      <c r="G41" s="78"/>
      <c r="H41" s="108"/>
      <c r="I41" s="121"/>
      <c r="J41" s="343"/>
      <c r="K41" s="143"/>
      <c r="L41" s="408"/>
    </row>
    <row r="42" spans="1:12" ht="39.6" customHeight="1">
      <c r="A42" s="443"/>
      <c r="B42" s="394"/>
      <c r="C42" s="394"/>
      <c r="D42" s="444"/>
      <c r="E42" s="464" t="s">
        <v>312</v>
      </c>
      <c r="F42" s="466" t="s">
        <v>311</v>
      </c>
      <c r="G42" s="468" t="s">
        <v>310</v>
      </c>
      <c r="H42" s="470" t="s">
        <v>309</v>
      </c>
      <c r="I42" s="121"/>
      <c r="J42" s="343"/>
      <c r="K42" s="143"/>
      <c r="L42" s="408"/>
    </row>
    <row r="43" spans="1:12" ht="39.6" customHeight="1">
      <c r="A43" s="443"/>
      <c r="B43" s="394"/>
      <c r="C43" s="394"/>
      <c r="D43" s="444"/>
      <c r="E43" s="465"/>
      <c r="F43" s="467"/>
      <c r="G43" s="469"/>
      <c r="H43" s="471"/>
      <c r="I43" s="121"/>
      <c r="J43" s="343"/>
      <c r="K43" s="143"/>
      <c r="L43" s="408"/>
    </row>
    <row r="44" spans="1:12" ht="39.6" customHeight="1">
      <c r="A44" s="443">
        <v>1.4</v>
      </c>
      <c r="B44" s="394"/>
      <c r="C44" s="394"/>
      <c r="D44" s="444" t="s">
        <v>757</v>
      </c>
      <c r="E44" s="76"/>
      <c r="F44" s="77"/>
      <c r="G44" s="78"/>
      <c r="H44" s="108"/>
      <c r="I44" s="121"/>
      <c r="J44" s="343"/>
      <c r="K44" s="143"/>
      <c r="L44" s="408"/>
    </row>
    <row r="45" spans="1:12" ht="39.6" customHeight="1">
      <c r="A45" s="445"/>
      <c r="B45" s="395"/>
      <c r="C45" s="395"/>
      <c r="D45" s="447"/>
      <c r="E45" s="464" t="s">
        <v>304</v>
      </c>
      <c r="F45" s="466" t="s">
        <v>577</v>
      </c>
      <c r="G45" s="468" t="s">
        <v>291</v>
      </c>
      <c r="H45" s="470" t="s">
        <v>313</v>
      </c>
      <c r="I45" s="121"/>
      <c r="J45" s="343"/>
      <c r="K45" s="149"/>
      <c r="L45" s="409"/>
    </row>
    <row r="46" spans="1:12" ht="39.6" customHeight="1" thickBot="1">
      <c r="A46" s="446"/>
      <c r="B46" s="396"/>
      <c r="C46" s="396"/>
      <c r="D46" s="448"/>
      <c r="E46" s="472"/>
      <c r="F46" s="473"/>
      <c r="G46" s="474"/>
      <c r="H46" s="475"/>
      <c r="I46" s="122"/>
      <c r="J46" s="347"/>
      <c r="K46" s="148"/>
      <c r="L46" s="410"/>
    </row>
    <row r="47" spans="1:12" ht="39.6" customHeight="1" thickTop="1">
      <c r="A47" s="439">
        <v>1.5</v>
      </c>
      <c r="B47" s="419" t="str">
        <f>VLOOKUP(A47,'Indicator List'!$B:$C,2,FALSE)</f>
        <v>Our leadership implements a system of academic and fiscal accountability to ensure every student’s success.</v>
      </c>
      <c r="C47" s="419" t="str">
        <f>VLOOKUP(A47,'Indicator List'!$B:$D,3,FALSE)</f>
        <v>High student academic achievement and growth indicate a strong integrated infrastructure supporting every student’s success.</v>
      </c>
      <c r="D47" s="441" t="s">
        <v>758</v>
      </c>
      <c r="E47" s="76"/>
      <c r="F47" s="77"/>
      <c r="G47" s="78"/>
      <c r="H47" s="108"/>
      <c r="I47" s="123"/>
      <c r="J47" s="348" t="s">
        <v>107</v>
      </c>
      <c r="K47" s="150"/>
      <c r="L47" s="411">
        <f>(SUMIFS(Control1!B1:B200,A1:A200,A47)-COUNTIFS(A1:A200,A47))/COUNTIFS(A1:A200,A47)</f>
        <v>0</v>
      </c>
    </row>
    <row r="48" spans="1:12" ht="39.6" customHeight="1">
      <c r="A48" s="440"/>
      <c r="B48" s="420"/>
      <c r="C48" s="420"/>
      <c r="D48" s="442"/>
      <c r="E48" s="464" t="s">
        <v>304</v>
      </c>
      <c r="F48" s="466" t="s">
        <v>314</v>
      </c>
      <c r="G48" s="468" t="s">
        <v>310</v>
      </c>
      <c r="H48" s="470" t="s">
        <v>289</v>
      </c>
      <c r="I48" s="121"/>
      <c r="J48" s="343" t="s">
        <v>108</v>
      </c>
      <c r="K48" s="142"/>
      <c r="L48" s="412"/>
    </row>
    <row r="49" spans="1:12" ht="39.6" customHeight="1">
      <c r="A49" s="426"/>
      <c r="B49" s="421"/>
      <c r="C49" s="421"/>
      <c r="D49" s="429"/>
      <c r="E49" s="465"/>
      <c r="F49" s="467"/>
      <c r="G49" s="469"/>
      <c r="H49" s="471"/>
      <c r="I49" s="121"/>
      <c r="J49" s="343" t="s">
        <v>109</v>
      </c>
      <c r="K49" s="143"/>
      <c r="L49" s="413"/>
    </row>
    <row r="50" spans="1:12" ht="39.6" customHeight="1">
      <c r="A50" s="426">
        <v>1.5</v>
      </c>
      <c r="B50" s="421"/>
      <c r="C50" s="421"/>
      <c r="D50" s="429" t="s">
        <v>759</v>
      </c>
      <c r="E50" s="76"/>
      <c r="F50" s="77"/>
      <c r="G50" s="78"/>
      <c r="H50" s="108"/>
      <c r="I50" s="121"/>
      <c r="J50" s="343" t="s">
        <v>110</v>
      </c>
      <c r="K50" s="143"/>
      <c r="L50" s="413"/>
    </row>
    <row r="51" spans="1:12" ht="39.6" customHeight="1">
      <c r="A51" s="426"/>
      <c r="B51" s="421"/>
      <c r="C51" s="421"/>
      <c r="D51" s="429"/>
      <c r="E51" s="464" t="s">
        <v>304</v>
      </c>
      <c r="F51" s="466" t="s">
        <v>316</v>
      </c>
      <c r="G51" s="468" t="s">
        <v>578</v>
      </c>
      <c r="H51" s="470" t="s">
        <v>315</v>
      </c>
      <c r="I51" s="121"/>
      <c r="J51" s="343" t="s">
        <v>111</v>
      </c>
      <c r="K51" s="143"/>
      <c r="L51" s="413"/>
    </row>
    <row r="52" spans="1:12" ht="39.6" customHeight="1">
      <c r="A52" s="426"/>
      <c r="B52" s="421"/>
      <c r="C52" s="421"/>
      <c r="D52" s="429"/>
      <c r="E52" s="465"/>
      <c r="F52" s="467"/>
      <c r="G52" s="469"/>
      <c r="H52" s="471"/>
      <c r="I52" s="121"/>
      <c r="J52" s="334" t="s">
        <v>112</v>
      </c>
      <c r="K52" s="143"/>
      <c r="L52" s="413"/>
    </row>
    <row r="53" spans="1:12" ht="39.6" customHeight="1">
      <c r="A53" s="426">
        <v>1.5</v>
      </c>
      <c r="B53" s="421"/>
      <c r="C53" s="421"/>
      <c r="D53" s="429" t="s">
        <v>760</v>
      </c>
      <c r="E53" s="76"/>
      <c r="F53" s="77"/>
      <c r="G53" s="78"/>
      <c r="H53" s="108"/>
      <c r="I53" s="121"/>
      <c r="J53" s="349" t="s">
        <v>493</v>
      </c>
      <c r="K53" s="142"/>
      <c r="L53" s="413"/>
    </row>
    <row r="54" spans="1:12" ht="39.6" customHeight="1">
      <c r="A54" s="426"/>
      <c r="B54" s="421"/>
      <c r="C54" s="421"/>
      <c r="D54" s="429"/>
      <c r="E54" s="464" t="s">
        <v>304</v>
      </c>
      <c r="F54" s="466" t="s">
        <v>319</v>
      </c>
      <c r="G54" s="468" t="s">
        <v>317</v>
      </c>
      <c r="H54" s="470" t="s">
        <v>318</v>
      </c>
      <c r="I54" s="121"/>
      <c r="J54" s="346" t="s">
        <v>113</v>
      </c>
      <c r="K54" s="147"/>
      <c r="L54" s="413"/>
    </row>
    <row r="55" spans="1:12" ht="39.6" customHeight="1">
      <c r="A55" s="426"/>
      <c r="B55" s="421"/>
      <c r="C55" s="421"/>
      <c r="D55" s="429"/>
      <c r="E55" s="465"/>
      <c r="F55" s="467"/>
      <c r="G55" s="469"/>
      <c r="H55" s="471"/>
      <c r="I55" s="121"/>
      <c r="J55" s="343"/>
      <c r="K55" s="143"/>
      <c r="L55" s="413"/>
    </row>
    <row r="56" spans="1:12" ht="39.6" customHeight="1">
      <c r="A56" s="426">
        <v>1.5</v>
      </c>
      <c r="B56" s="421"/>
      <c r="C56" s="421"/>
      <c r="D56" s="429" t="s">
        <v>761</v>
      </c>
      <c r="E56" s="76"/>
      <c r="F56" s="77"/>
      <c r="G56" s="78"/>
      <c r="H56" s="108"/>
      <c r="I56" s="121"/>
      <c r="J56" s="343"/>
      <c r="K56" s="143"/>
      <c r="L56" s="413"/>
    </row>
    <row r="57" spans="1:12" ht="39.6" customHeight="1">
      <c r="A57" s="426"/>
      <c r="B57" s="421"/>
      <c r="C57" s="421"/>
      <c r="D57" s="429"/>
      <c r="E57" s="464" t="s">
        <v>304</v>
      </c>
      <c r="F57" s="466" t="s">
        <v>322</v>
      </c>
      <c r="G57" s="468" t="s">
        <v>321</v>
      </c>
      <c r="H57" s="470" t="s">
        <v>320</v>
      </c>
      <c r="I57" s="121"/>
      <c r="J57" s="343"/>
      <c r="K57" s="143"/>
      <c r="L57" s="413"/>
    </row>
    <row r="58" spans="1:12" ht="39.6" customHeight="1">
      <c r="A58" s="426"/>
      <c r="B58" s="421"/>
      <c r="C58" s="421"/>
      <c r="D58" s="429"/>
      <c r="E58" s="465"/>
      <c r="F58" s="467"/>
      <c r="G58" s="469"/>
      <c r="H58" s="471"/>
      <c r="I58" s="121"/>
      <c r="J58" s="343"/>
      <c r="K58" s="143"/>
      <c r="L58" s="413"/>
    </row>
    <row r="59" spans="1:12" ht="39.6" customHeight="1">
      <c r="A59" s="426">
        <v>1.5</v>
      </c>
      <c r="B59" s="421"/>
      <c r="C59" s="421"/>
      <c r="D59" s="429" t="s">
        <v>762</v>
      </c>
      <c r="E59" s="76"/>
      <c r="F59" s="77"/>
      <c r="G59" s="78"/>
      <c r="H59" s="108"/>
      <c r="I59" s="121"/>
      <c r="J59" s="343"/>
      <c r="K59" s="143"/>
      <c r="L59" s="413"/>
    </row>
    <row r="60" spans="1:12" ht="39.6" customHeight="1">
      <c r="A60" s="426"/>
      <c r="B60" s="421"/>
      <c r="C60" s="421"/>
      <c r="D60" s="429"/>
      <c r="E60" s="464" t="s">
        <v>304</v>
      </c>
      <c r="F60" s="466" t="s">
        <v>324</v>
      </c>
      <c r="G60" s="468" t="s">
        <v>323</v>
      </c>
      <c r="H60" s="470" t="s">
        <v>579</v>
      </c>
      <c r="I60" s="121"/>
      <c r="J60" s="343"/>
      <c r="K60" s="143"/>
      <c r="L60" s="413"/>
    </row>
    <row r="61" spans="1:12" ht="51.6" customHeight="1">
      <c r="A61" s="426"/>
      <c r="B61" s="421"/>
      <c r="C61" s="421"/>
      <c r="D61" s="429"/>
      <c r="E61" s="465"/>
      <c r="F61" s="467"/>
      <c r="G61" s="469"/>
      <c r="H61" s="471"/>
      <c r="I61" s="121"/>
      <c r="J61" s="343"/>
      <c r="K61" s="143"/>
      <c r="L61" s="413"/>
    </row>
    <row r="62" spans="1:12" ht="39.6" customHeight="1">
      <c r="A62" s="426">
        <v>1.5</v>
      </c>
      <c r="B62" s="421"/>
      <c r="C62" s="421"/>
      <c r="D62" s="429" t="s">
        <v>763</v>
      </c>
      <c r="E62" s="76"/>
      <c r="F62" s="77"/>
      <c r="G62" s="78"/>
      <c r="H62" s="108"/>
      <c r="I62" s="121"/>
      <c r="J62" s="343"/>
      <c r="K62" s="143"/>
      <c r="L62" s="413"/>
    </row>
    <row r="63" spans="1:12" ht="39.6" customHeight="1">
      <c r="A63" s="426"/>
      <c r="B63" s="421"/>
      <c r="C63" s="421"/>
      <c r="D63" s="429"/>
      <c r="E63" s="464" t="s">
        <v>580</v>
      </c>
      <c r="F63" s="466" t="s">
        <v>325</v>
      </c>
      <c r="G63" s="468" t="s">
        <v>722</v>
      </c>
      <c r="H63" s="470" t="s">
        <v>832</v>
      </c>
      <c r="I63" s="121"/>
      <c r="J63" s="343"/>
      <c r="K63" s="143"/>
      <c r="L63" s="413"/>
    </row>
    <row r="64" spans="1:12" ht="39.6" customHeight="1">
      <c r="A64" s="426"/>
      <c r="B64" s="421"/>
      <c r="C64" s="421"/>
      <c r="D64" s="429"/>
      <c r="E64" s="465"/>
      <c r="F64" s="467"/>
      <c r="G64" s="469"/>
      <c r="H64" s="471"/>
      <c r="I64" s="121"/>
      <c r="J64" s="343"/>
      <c r="K64" s="143"/>
      <c r="L64" s="413"/>
    </row>
    <row r="65" spans="1:12" ht="39.6" customHeight="1">
      <c r="A65" s="426">
        <v>1.5</v>
      </c>
      <c r="B65" s="421"/>
      <c r="C65" s="421"/>
      <c r="D65" s="429" t="s">
        <v>764</v>
      </c>
      <c r="E65" s="76"/>
      <c r="F65" s="77"/>
      <c r="G65" s="78"/>
      <c r="H65" s="108"/>
      <c r="I65" s="121"/>
      <c r="J65" s="343"/>
      <c r="K65" s="143"/>
      <c r="L65" s="413"/>
    </row>
    <row r="66" spans="1:12" ht="39.6" customHeight="1">
      <c r="A66" s="426"/>
      <c r="B66" s="421"/>
      <c r="C66" s="421"/>
      <c r="D66" s="429"/>
      <c r="E66" s="464" t="s">
        <v>304</v>
      </c>
      <c r="F66" s="466" t="s">
        <v>328</v>
      </c>
      <c r="G66" s="468" t="s">
        <v>327</v>
      </c>
      <c r="H66" s="470" t="s">
        <v>326</v>
      </c>
      <c r="I66" s="121"/>
      <c r="J66" s="343"/>
      <c r="K66" s="143"/>
      <c r="L66" s="413"/>
    </row>
    <row r="67" spans="1:12" ht="39.6" customHeight="1">
      <c r="A67" s="426"/>
      <c r="B67" s="421"/>
      <c r="C67" s="421"/>
      <c r="D67" s="429"/>
      <c r="E67" s="465"/>
      <c r="F67" s="467"/>
      <c r="G67" s="469"/>
      <c r="H67" s="471"/>
      <c r="I67" s="121"/>
      <c r="J67" s="343"/>
      <c r="K67" s="143"/>
      <c r="L67" s="413"/>
    </row>
    <row r="68" spans="1:12" ht="39.6" customHeight="1">
      <c r="A68" s="426">
        <v>1.5</v>
      </c>
      <c r="B68" s="421"/>
      <c r="C68" s="421"/>
      <c r="D68" s="429" t="s">
        <v>829</v>
      </c>
      <c r="E68" s="76"/>
      <c r="F68" s="77"/>
      <c r="G68" s="78"/>
      <c r="H68" s="108"/>
      <c r="I68" s="121"/>
      <c r="J68" s="343"/>
      <c r="K68" s="143"/>
      <c r="L68" s="413"/>
    </row>
    <row r="69" spans="1:12" ht="39.6" customHeight="1">
      <c r="A69" s="427"/>
      <c r="B69" s="422"/>
      <c r="C69" s="422"/>
      <c r="D69" s="430"/>
      <c r="E69" s="464" t="s">
        <v>304</v>
      </c>
      <c r="F69" s="466" t="s">
        <v>830</v>
      </c>
      <c r="G69" s="468" t="s">
        <v>329</v>
      </c>
      <c r="H69" s="470" t="s">
        <v>638</v>
      </c>
      <c r="I69" s="121"/>
      <c r="J69" s="343"/>
      <c r="K69" s="149"/>
      <c r="L69" s="414"/>
    </row>
    <row r="70" spans="1:12" ht="39.6" customHeight="1" thickBot="1">
      <c r="A70" s="428"/>
      <c r="B70" s="423"/>
      <c r="C70" s="423"/>
      <c r="D70" s="431"/>
      <c r="E70" s="472"/>
      <c r="F70" s="473"/>
      <c r="G70" s="474"/>
      <c r="H70" s="475"/>
      <c r="I70" s="122"/>
      <c r="J70" s="347"/>
      <c r="K70" s="148"/>
      <c r="L70" s="415"/>
    </row>
    <row r="71" spans="1:12" ht="39.6" customHeight="1" thickTop="1">
      <c r="A71" s="449">
        <v>1.6</v>
      </c>
      <c r="B71" s="392" t="str">
        <f>VLOOKUP(A71,'Indicator List'!$B:$C,2,FALSE)</f>
        <v>Our leadership commits to recruiting effective teachers who meet the state's criteria for being appropriately certified to teach diverse learners.</v>
      </c>
      <c r="C71" s="392" t="str">
        <f>VLOOKUP(A71,'Indicator List'!$B:$D,3,FALSE)</f>
        <v>Students’ diverse needs are being met by appropriately certified and effective teachers in every classroom.</v>
      </c>
      <c r="D71" s="435" t="s">
        <v>765</v>
      </c>
      <c r="E71" s="76"/>
      <c r="F71" s="77"/>
      <c r="G71" s="78"/>
      <c r="H71" s="108"/>
      <c r="I71" s="123"/>
      <c r="J71" s="348" t="s">
        <v>115</v>
      </c>
      <c r="K71" s="150"/>
      <c r="L71" s="406">
        <f>(SUMIFS(Control1!B1:B200,A1:A200,A71)-COUNTIFS(A1:A200,A71))/COUNTIFS(A1:A200,A71)</f>
        <v>0</v>
      </c>
    </row>
    <row r="72" spans="1:12" ht="39.6" customHeight="1">
      <c r="A72" s="450"/>
      <c r="B72" s="393"/>
      <c r="C72" s="393"/>
      <c r="D72" s="451"/>
      <c r="E72" s="464" t="s">
        <v>304</v>
      </c>
      <c r="F72" s="466" t="s">
        <v>834</v>
      </c>
      <c r="G72" s="468" t="s">
        <v>833</v>
      </c>
      <c r="H72" s="470" t="s">
        <v>289</v>
      </c>
      <c r="I72" s="121"/>
      <c r="J72" s="334" t="s">
        <v>116</v>
      </c>
      <c r="K72" s="151"/>
      <c r="L72" s="407"/>
    </row>
    <row r="73" spans="1:12" ht="39.6" customHeight="1">
      <c r="A73" s="443"/>
      <c r="B73" s="394"/>
      <c r="C73" s="394"/>
      <c r="D73" s="444"/>
      <c r="E73" s="465"/>
      <c r="F73" s="467"/>
      <c r="G73" s="469"/>
      <c r="H73" s="471"/>
      <c r="I73" s="121"/>
      <c r="J73" s="346" t="s">
        <v>117</v>
      </c>
      <c r="K73" s="147"/>
      <c r="L73" s="408"/>
    </row>
    <row r="74" spans="1:12" ht="39.6" customHeight="1">
      <c r="A74" s="443">
        <v>1.6</v>
      </c>
      <c r="B74" s="394"/>
      <c r="C74" s="394"/>
      <c r="D74" s="444" t="s">
        <v>766</v>
      </c>
      <c r="E74" s="76"/>
      <c r="F74" s="77"/>
      <c r="G74" s="78"/>
      <c r="H74" s="108"/>
      <c r="I74" s="121"/>
      <c r="J74" s="343"/>
      <c r="K74" s="143"/>
      <c r="L74" s="408"/>
    </row>
    <row r="75" spans="1:12" ht="39.6" customHeight="1">
      <c r="A75" s="443"/>
      <c r="B75" s="394"/>
      <c r="C75" s="394"/>
      <c r="D75" s="444"/>
      <c r="E75" s="464" t="s">
        <v>304</v>
      </c>
      <c r="F75" s="466" t="s">
        <v>834</v>
      </c>
      <c r="G75" s="468" t="s">
        <v>833</v>
      </c>
      <c r="H75" s="470" t="s">
        <v>289</v>
      </c>
      <c r="I75" s="121"/>
      <c r="J75" s="343"/>
      <c r="K75" s="143"/>
      <c r="L75" s="408"/>
    </row>
    <row r="76" spans="1:12" ht="39.6" customHeight="1">
      <c r="A76" s="443"/>
      <c r="B76" s="394"/>
      <c r="C76" s="394"/>
      <c r="D76" s="444"/>
      <c r="E76" s="465"/>
      <c r="F76" s="467"/>
      <c r="G76" s="469"/>
      <c r="H76" s="471"/>
      <c r="I76" s="121"/>
      <c r="J76" s="343"/>
      <c r="K76" s="143"/>
      <c r="L76" s="408"/>
    </row>
    <row r="77" spans="1:12" ht="39.6" customHeight="1">
      <c r="A77" s="443">
        <v>1.6</v>
      </c>
      <c r="B77" s="394"/>
      <c r="C77" s="394"/>
      <c r="D77" s="444" t="s">
        <v>767</v>
      </c>
      <c r="E77" s="76"/>
      <c r="F77" s="77"/>
      <c r="G77" s="78"/>
      <c r="H77" s="108"/>
      <c r="I77" s="121"/>
      <c r="J77" s="343"/>
      <c r="K77" s="143"/>
      <c r="L77" s="408"/>
    </row>
    <row r="78" spans="1:12" ht="39.6" customHeight="1">
      <c r="A78" s="445"/>
      <c r="B78" s="395"/>
      <c r="C78" s="395"/>
      <c r="D78" s="447"/>
      <c r="E78" s="464" t="s">
        <v>304</v>
      </c>
      <c r="F78" s="466" t="s">
        <v>834</v>
      </c>
      <c r="G78" s="468" t="s">
        <v>833</v>
      </c>
      <c r="H78" s="470" t="s">
        <v>289</v>
      </c>
      <c r="I78" s="121"/>
      <c r="J78" s="343"/>
      <c r="K78" s="149"/>
      <c r="L78" s="409"/>
    </row>
    <row r="79" spans="1:12" ht="39.6" customHeight="1" thickBot="1">
      <c r="A79" s="446"/>
      <c r="B79" s="396"/>
      <c r="C79" s="396"/>
      <c r="D79" s="448"/>
      <c r="E79" s="472"/>
      <c r="F79" s="473"/>
      <c r="G79" s="474"/>
      <c r="H79" s="475"/>
      <c r="I79" s="122"/>
      <c r="J79" s="347"/>
      <c r="K79" s="148"/>
      <c r="L79" s="410"/>
    </row>
    <row r="80" spans="1:12" ht="39.6" customHeight="1" thickTop="1">
      <c r="A80" s="439">
        <v>1.7</v>
      </c>
      <c r="B80" s="419" t="str">
        <f>VLOOKUP(A80,'Indicator List'!$B:$C,2,FALSE)</f>
        <v>Our leadership commits to retaining effective teachers who meet the state's criteria for being appropriately certified to teach diverse learners.</v>
      </c>
      <c r="C80" s="419" t="str">
        <f>VLOOKUP(A80,'Indicator List'!$B:$D,3,FALSE)</f>
        <v>Students’ diverse needs are being met by appropriately certified and effective “continuing” teachers in every classroom.</v>
      </c>
      <c r="D80" s="441" t="s">
        <v>831</v>
      </c>
      <c r="E80" s="76"/>
      <c r="F80" s="77"/>
      <c r="G80" s="78"/>
      <c r="H80" s="108"/>
      <c r="I80" s="123"/>
      <c r="J80" s="348" t="s">
        <v>118</v>
      </c>
      <c r="K80" s="152"/>
      <c r="L80" s="411">
        <f>(SUMIFS(Control1!B1:B200,A1:A200,A80)-COUNTIFS(A1:A200,A80))/COUNTIFS(A1:A200,A80)</f>
        <v>0</v>
      </c>
    </row>
    <row r="81" spans="1:12" ht="39.6" customHeight="1">
      <c r="A81" s="440"/>
      <c r="B81" s="420"/>
      <c r="C81" s="420"/>
      <c r="D81" s="442"/>
      <c r="E81" s="464" t="s">
        <v>304</v>
      </c>
      <c r="F81" s="466" t="s">
        <v>834</v>
      </c>
      <c r="G81" s="468" t="s">
        <v>833</v>
      </c>
      <c r="H81" s="470" t="s">
        <v>289</v>
      </c>
      <c r="I81" s="121"/>
      <c r="J81" s="334" t="s">
        <v>119</v>
      </c>
      <c r="K81" s="151"/>
      <c r="L81" s="412"/>
    </row>
    <row r="82" spans="1:12" ht="39.6" customHeight="1">
      <c r="A82" s="426"/>
      <c r="B82" s="421"/>
      <c r="C82" s="421"/>
      <c r="D82" s="429"/>
      <c r="E82" s="465"/>
      <c r="F82" s="467"/>
      <c r="G82" s="469"/>
      <c r="H82" s="471"/>
      <c r="I82" s="121"/>
      <c r="J82" s="346" t="s">
        <v>120</v>
      </c>
      <c r="K82" s="147"/>
      <c r="L82" s="413"/>
    </row>
    <row r="83" spans="1:12" ht="39.6" customHeight="1">
      <c r="A83" s="426">
        <v>1.7</v>
      </c>
      <c r="B83" s="421"/>
      <c r="C83" s="421"/>
      <c r="D83" s="429" t="s">
        <v>768</v>
      </c>
      <c r="E83" s="76"/>
      <c r="F83" s="77"/>
      <c r="G83" s="78"/>
      <c r="H83" s="108"/>
      <c r="I83" s="121"/>
      <c r="J83" s="343"/>
      <c r="K83" s="143"/>
      <c r="L83" s="413"/>
    </row>
    <row r="84" spans="1:12" ht="39.6" customHeight="1">
      <c r="A84" s="426"/>
      <c r="B84" s="421"/>
      <c r="C84" s="421"/>
      <c r="D84" s="429"/>
      <c r="E84" s="464" t="s">
        <v>304</v>
      </c>
      <c r="F84" s="466" t="s">
        <v>834</v>
      </c>
      <c r="G84" s="468" t="s">
        <v>833</v>
      </c>
      <c r="H84" s="470" t="s">
        <v>289</v>
      </c>
      <c r="I84" s="121"/>
      <c r="J84" s="343"/>
      <c r="K84" s="143"/>
      <c r="L84" s="413"/>
    </row>
    <row r="85" spans="1:12" ht="39.6" customHeight="1">
      <c r="A85" s="426"/>
      <c r="B85" s="421"/>
      <c r="C85" s="421"/>
      <c r="D85" s="429"/>
      <c r="E85" s="465"/>
      <c r="F85" s="467"/>
      <c r="G85" s="469"/>
      <c r="H85" s="471"/>
      <c r="I85" s="121"/>
      <c r="J85" s="343"/>
      <c r="K85" s="143"/>
      <c r="L85" s="413"/>
    </row>
    <row r="86" spans="1:12" ht="39.6" customHeight="1">
      <c r="A86" s="426">
        <v>1.7</v>
      </c>
      <c r="B86" s="421"/>
      <c r="C86" s="421"/>
      <c r="D86" s="429" t="s">
        <v>769</v>
      </c>
      <c r="E86" s="76"/>
      <c r="F86" s="77"/>
      <c r="G86" s="78"/>
      <c r="H86" s="108"/>
      <c r="I86" s="121"/>
      <c r="J86" s="343"/>
      <c r="K86" s="143"/>
      <c r="L86" s="413"/>
    </row>
    <row r="87" spans="1:12" ht="39.6" customHeight="1">
      <c r="A87" s="427"/>
      <c r="B87" s="422"/>
      <c r="C87" s="422"/>
      <c r="D87" s="430"/>
      <c r="E87" s="464" t="s">
        <v>304</v>
      </c>
      <c r="F87" s="466" t="s">
        <v>834</v>
      </c>
      <c r="G87" s="468" t="s">
        <v>833</v>
      </c>
      <c r="H87" s="470" t="s">
        <v>289</v>
      </c>
      <c r="I87" s="121"/>
      <c r="J87" s="343"/>
      <c r="K87" s="149"/>
      <c r="L87" s="414"/>
    </row>
    <row r="88" spans="1:12" ht="39.6" customHeight="1" thickBot="1">
      <c r="A88" s="428"/>
      <c r="B88" s="423"/>
      <c r="C88" s="423"/>
      <c r="D88" s="431"/>
      <c r="E88" s="472"/>
      <c r="F88" s="473"/>
      <c r="G88" s="474"/>
      <c r="H88" s="475"/>
      <c r="I88" s="122"/>
      <c r="J88" s="347"/>
      <c r="K88" s="148"/>
      <c r="L88" s="415"/>
    </row>
    <row r="89" spans="1:12" ht="39.6" customHeight="1" thickTop="1">
      <c r="A89" s="432">
        <v>1.8</v>
      </c>
      <c r="B89" s="392" t="str">
        <f>VLOOKUP(A89,'Indicator List'!$B:$C,2,FALSE)</f>
        <v>Our leadership commits to equitably distributing effective and highly effective teachers, as defined by the Arizona Framework for Measuring Educator Effectiveness, among all schools to meet the needs of diverse learners.</v>
      </c>
      <c r="C89" s="392" t="str">
        <f>VLOOKUP(A89,'Indicator List'!$B:$D,3,FALSE)</f>
        <v>Students of color, students economically disadvantaged and students with special needs are not taught by inexperienced, unqualified, or ineffective educators at higher rates than students outside those demographics.</v>
      </c>
      <c r="D89" s="435" t="s">
        <v>330</v>
      </c>
      <c r="E89" s="76"/>
      <c r="F89" s="77"/>
      <c r="G89" s="78"/>
      <c r="H89" s="108"/>
      <c r="I89" s="123"/>
      <c r="J89" s="342" t="s">
        <v>121</v>
      </c>
      <c r="K89" s="141"/>
      <c r="L89" s="416">
        <f>(SUMIFS(Control1!B1:B200,A1:A200,A89)-COUNTIFS(A1:A200,A89))/COUNTIFS(A1:A200,A89)</f>
        <v>0</v>
      </c>
    </row>
    <row r="90" spans="1:12" ht="39.6" customHeight="1">
      <c r="A90" s="433"/>
      <c r="B90" s="424"/>
      <c r="C90" s="424"/>
      <c r="D90" s="436"/>
      <c r="E90" s="464" t="s">
        <v>304</v>
      </c>
      <c r="F90" s="466" t="s">
        <v>834</v>
      </c>
      <c r="G90" s="468" t="s">
        <v>833</v>
      </c>
      <c r="H90" s="470" t="s">
        <v>289</v>
      </c>
      <c r="I90" s="121"/>
      <c r="J90" s="346" t="s">
        <v>119</v>
      </c>
      <c r="K90" s="147"/>
      <c r="L90" s="417"/>
    </row>
    <row r="91" spans="1:12" ht="141.94999999999999" customHeight="1" thickBot="1">
      <c r="A91" s="434"/>
      <c r="B91" s="425"/>
      <c r="C91" s="425"/>
      <c r="D91" s="437"/>
      <c r="E91" s="472"/>
      <c r="F91" s="473"/>
      <c r="G91" s="474"/>
      <c r="H91" s="475"/>
      <c r="I91" s="122"/>
      <c r="J91" s="347"/>
      <c r="K91" s="153"/>
      <c r="L91" s="418"/>
    </row>
    <row r="92" spans="1:12" ht="18.600000000000001" customHeight="1"/>
    <row r="93" spans="1:12" ht="18.600000000000001" customHeight="1" thickBot="1"/>
    <row r="94" spans="1:12" s="19" customFormat="1" ht="42" customHeight="1" thickTop="1" thickBot="1">
      <c r="A94" s="389" t="s">
        <v>237</v>
      </c>
      <c r="B94" s="390"/>
      <c r="C94" s="390"/>
      <c r="D94" s="390"/>
      <c r="E94" s="390"/>
      <c r="F94" s="390"/>
      <c r="G94" s="390"/>
      <c r="H94" s="390"/>
      <c r="I94" s="390"/>
      <c r="J94" s="390"/>
      <c r="K94" s="390"/>
      <c r="L94" s="391"/>
    </row>
    <row r="95" spans="1:12" ht="78" customHeight="1" thickTop="1" thickBot="1">
      <c r="A95" s="126"/>
      <c r="B95" s="119" t="s">
        <v>6</v>
      </c>
      <c r="C95" s="403" t="s">
        <v>1</v>
      </c>
      <c r="D95" s="403"/>
      <c r="E95" s="403"/>
      <c r="F95" s="403"/>
      <c r="G95" s="94" t="s">
        <v>10</v>
      </c>
      <c r="H95" s="95" t="s">
        <v>247</v>
      </c>
      <c r="I95" s="403" t="s">
        <v>488</v>
      </c>
      <c r="J95" s="403"/>
      <c r="K95" s="404"/>
      <c r="L95" s="405"/>
    </row>
    <row r="96" spans="1:12" ht="69.599999999999994" customHeight="1">
      <c r="A96" s="378" t="str">
        <f>A1</f>
        <v>Principle 1 - Effective Leadership</v>
      </c>
      <c r="B96" s="96">
        <v>1.1000000000000001</v>
      </c>
      <c r="C96" s="438" t="str">
        <f>VLOOKUP(B96,'Indicator List'!B:C,2,FALSE)</f>
        <v>Our leadership guides the implementation of a vision of learning that is shared and supported by all stakeholders.</v>
      </c>
      <c r="D96" s="438"/>
      <c r="E96" s="438"/>
      <c r="F96" s="438"/>
      <c r="G96" s="97">
        <f>IFERROR(VLOOKUP(B96,Principle1!$A:$L,12, FALSE),"")</f>
        <v>0</v>
      </c>
      <c r="H96" s="98" t="str">
        <f>IF(MAX($G$96:$G$103)=0,"",IF(MAX($G$96:$G$103)=G96,"&lt;-- Highest Score",IF(MIN($G$96:$G$103)=G96,"&lt;-- Lowest Score","")))</f>
        <v/>
      </c>
      <c r="I96" s="397"/>
      <c r="J96" s="397"/>
      <c r="K96" s="398"/>
      <c r="L96" s="399"/>
    </row>
    <row r="97" spans="1:12" ht="69.599999999999994" customHeight="1">
      <c r="A97" s="379"/>
      <c r="B97" s="85">
        <v>1.2</v>
      </c>
      <c r="C97" s="374" t="s">
        <v>821</v>
      </c>
      <c r="D97" s="374"/>
      <c r="E97" s="374"/>
      <c r="F97" s="374"/>
      <c r="G97" s="90">
        <f>IFERROR(VLOOKUP(B97,Principle1!$A:$L,12, FALSE),"")</f>
        <v>0</v>
      </c>
      <c r="H97" s="23" t="str">
        <f t="shared" ref="H97:H103" si="0">IF(MAX($G$96:$G$103)=0,"",IF(MAX($G$96:$G$103)=G97,"&lt;-- Highest Score",IF(MIN($G$96:$G$103)=G97,"&lt;-- Lowest Score","")))</f>
        <v/>
      </c>
      <c r="I97" s="400"/>
      <c r="J97" s="400"/>
      <c r="K97" s="401"/>
      <c r="L97" s="402"/>
    </row>
    <row r="98" spans="1:12" ht="69.599999999999994" customHeight="1">
      <c r="A98" s="379"/>
      <c r="B98" s="85">
        <v>1.3</v>
      </c>
      <c r="C98" s="374" t="str">
        <f>VLOOKUP(B98,'Indicator List'!B:C,2,FALSE)</f>
        <v>Our leadership competently manages school operations to provide a safe, efficient, and effective learning environment.</v>
      </c>
      <c r="D98" s="374"/>
      <c r="E98" s="374"/>
      <c r="F98" s="374"/>
      <c r="G98" s="90">
        <f>IFERROR(VLOOKUP(B98,Principle1!$A:$L,12, FALSE),"")</f>
        <v>0</v>
      </c>
      <c r="H98" s="23" t="str">
        <f t="shared" si="0"/>
        <v/>
      </c>
      <c r="I98" s="381"/>
      <c r="J98" s="381"/>
      <c r="K98" s="382"/>
      <c r="L98" s="383"/>
    </row>
    <row r="99" spans="1:12" ht="69.599999999999994" customHeight="1">
      <c r="A99" s="379"/>
      <c r="B99" s="85">
        <v>1.4</v>
      </c>
      <c r="C99" s="374" t="str">
        <f>VLOOKUP(B99,'Indicator List'!B:C,2,FALSE)</f>
        <v>Our leadership collaborates with staff, family and community members to meet diverse local community interests and needs.</v>
      </c>
      <c r="D99" s="374"/>
      <c r="E99" s="374"/>
      <c r="F99" s="374"/>
      <c r="G99" s="90">
        <f>IFERROR(VLOOKUP(B99,Principle1!$A:$L,12, FALSE),"")</f>
        <v>0</v>
      </c>
      <c r="H99" s="23" t="str">
        <f t="shared" si="0"/>
        <v/>
      </c>
      <c r="I99" s="381"/>
      <c r="J99" s="381"/>
      <c r="K99" s="382"/>
      <c r="L99" s="383"/>
    </row>
    <row r="100" spans="1:12" ht="69.599999999999994" customHeight="1">
      <c r="A100" s="379"/>
      <c r="B100" s="85">
        <v>1.5</v>
      </c>
      <c r="C100" s="374" t="str">
        <f>VLOOKUP(B100,'Indicator List'!B:C,2,FALSE)</f>
        <v>Our leadership implements a system of academic and fiscal accountability to ensure every student’s success.</v>
      </c>
      <c r="D100" s="374"/>
      <c r="E100" s="374"/>
      <c r="F100" s="374"/>
      <c r="G100" s="90">
        <f>IFERROR(VLOOKUP(B100,Principle1!$A:$L,12, FALSE),"")</f>
        <v>0</v>
      </c>
      <c r="H100" s="23" t="str">
        <f t="shared" si="0"/>
        <v/>
      </c>
      <c r="I100" s="381"/>
      <c r="J100" s="381"/>
      <c r="K100" s="382"/>
      <c r="L100" s="383"/>
    </row>
    <row r="101" spans="1:12" ht="69.599999999999994" customHeight="1">
      <c r="A101" s="379"/>
      <c r="B101" s="85">
        <v>1.6</v>
      </c>
      <c r="C101" s="374" t="str">
        <f>VLOOKUP(B101,'Indicator List'!B:C,2,FALSE)</f>
        <v>Our leadership commits to recruiting effective teachers who meet the state's criteria for being appropriately certified to teach diverse learners.</v>
      </c>
      <c r="D101" s="374"/>
      <c r="E101" s="374"/>
      <c r="F101" s="374"/>
      <c r="G101" s="90">
        <f>IFERROR(VLOOKUP(B101,Principle1!$A:$L,12, FALSE),"")</f>
        <v>0</v>
      </c>
      <c r="H101" s="23" t="str">
        <f t="shared" si="0"/>
        <v/>
      </c>
      <c r="I101" s="381"/>
      <c r="J101" s="381"/>
      <c r="K101" s="382"/>
      <c r="L101" s="383"/>
    </row>
    <row r="102" spans="1:12" ht="69.599999999999994" customHeight="1">
      <c r="A102" s="379"/>
      <c r="B102" s="85">
        <v>1.7</v>
      </c>
      <c r="C102" s="374" t="str">
        <f>VLOOKUP(B102,'Indicator List'!B:C,2,FALSE)</f>
        <v>Our leadership commits to retaining effective teachers who meet the state's criteria for being appropriately certified to teach diverse learners.</v>
      </c>
      <c r="D102" s="374"/>
      <c r="E102" s="374"/>
      <c r="F102" s="374"/>
      <c r="G102" s="90">
        <f>IFERROR(VLOOKUP(B102,Principle1!$A:$L,12, FALSE),"")</f>
        <v>0</v>
      </c>
      <c r="H102" s="23" t="str">
        <f t="shared" si="0"/>
        <v/>
      </c>
      <c r="I102" s="381"/>
      <c r="J102" s="381"/>
      <c r="K102" s="382"/>
      <c r="L102" s="383"/>
    </row>
    <row r="103" spans="1:12" ht="69.599999999999994" customHeight="1" thickBot="1">
      <c r="A103" s="380"/>
      <c r="B103" s="100">
        <v>1.8</v>
      </c>
      <c r="C103" s="375" t="str">
        <f>VLOOKUP(B103,'Indicator List'!B:C,2,FALSE)</f>
        <v>Our leadership commits to equitably distributing effective and highly effective teachers, as defined by the Arizona Framework for Measuring Educator Effectiveness, among all schools to meet the needs of diverse learners.</v>
      </c>
      <c r="D103" s="375"/>
      <c r="E103" s="375"/>
      <c r="F103" s="375"/>
      <c r="G103" s="101">
        <f>IFERROR(VLOOKUP(B103,Principle1!$A:$L,12, FALSE),"")</f>
        <v>0</v>
      </c>
      <c r="H103" s="102" t="str">
        <f t="shared" si="0"/>
        <v/>
      </c>
      <c r="I103" s="384"/>
      <c r="J103" s="384"/>
      <c r="K103" s="385"/>
      <c r="L103" s="386"/>
    </row>
    <row r="104" spans="1:12" ht="68.45" customHeight="1" thickTop="1">
      <c r="A104" s="387" t="str">
        <f>"Average Score for "&amp;A96&amp;":"</f>
        <v>Average Score for Principle 1 - Effective Leadership:</v>
      </c>
      <c r="B104" s="388"/>
      <c r="C104" s="92"/>
      <c r="D104" s="93"/>
      <c r="E104" s="93"/>
      <c r="F104" s="93"/>
      <c r="G104" s="99">
        <f>AVERAGE(G96:G103)</f>
        <v>0</v>
      </c>
      <c r="H104" s="376"/>
      <c r="I104" s="376"/>
      <c r="J104" s="376"/>
      <c r="K104" s="376"/>
      <c r="L104" s="377"/>
    </row>
    <row r="105" spans="1:12" ht="72.599999999999994" customHeight="1">
      <c r="A105" s="482" t="str">
        <f>"Identify trends and patterns for "&amp;A96&amp;":"</f>
        <v>Identify trends and patterns for Principle 1 - Effective Leadership:</v>
      </c>
      <c r="B105" s="483"/>
      <c r="C105" s="484"/>
      <c r="D105" s="485"/>
      <c r="E105" s="485"/>
      <c r="F105" s="485"/>
      <c r="G105" s="485"/>
      <c r="H105" s="485"/>
      <c r="I105" s="485"/>
      <c r="J105" s="485"/>
      <c r="K105" s="485"/>
      <c r="L105" s="486"/>
    </row>
    <row r="106" spans="1:12" ht="72.599999999999994" customHeight="1" thickBot="1">
      <c r="A106" s="477" t="str">
        <f>"Identify possible primary needs for "&amp;A96&amp;":"</f>
        <v>Identify possible primary needs for Principle 1 - Effective Leadership:</v>
      </c>
      <c r="B106" s="478"/>
      <c r="C106" s="479"/>
      <c r="D106" s="480"/>
      <c r="E106" s="480"/>
      <c r="F106" s="480"/>
      <c r="G106" s="480"/>
      <c r="H106" s="480"/>
      <c r="I106" s="480"/>
      <c r="J106" s="480"/>
      <c r="K106" s="480"/>
      <c r="L106" s="481"/>
    </row>
    <row r="107" spans="1:12" ht="18" thickTop="1"/>
  </sheetData>
  <sheetProtection formatCells="0" formatColumns="0" formatRows="0"/>
  <mergeCells count="231">
    <mergeCell ref="E78:E79"/>
    <mergeCell ref="F78:F79"/>
    <mergeCell ref="G78:G79"/>
    <mergeCell ref="H78:H79"/>
    <mergeCell ref="E81:E82"/>
    <mergeCell ref="F81:F82"/>
    <mergeCell ref="G81:G82"/>
    <mergeCell ref="H81:H82"/>
    <mergeCell ref="E72:E73"/>
    <mergeCell ref="F72:F73"/>
    <mergeCell ref="G72:G73"/>
    <mergeCell ref="H72:H73"/>
    <mergeCell ref="E75:E76"/>
    <mergeCell ref="F75:F76"/>
    <mergeCell ref="G75:G76"/>
    <mergeCell ref="H75:H76"/>
    <mergeCell ref="E66:E67"/>
    <mergeCell ref="F66:F67"/>
    <mergeCell ref="G66:G67"/>
    <mergeCell ref="H66:H67"/>
    <mergeCell ref="E69:E70"/>
    <mergeCell ref="F69:F70"/>
    <mergeCell ref="G69:G70"/>
    <mergeCell ref="H69:H70"/>
    <mergeCell ref="E60:E61"/>
    <mergeCell ref="F60:F61"/>
    <mergeCell ref="G60:G61"/>
    <mergeCell ref="H60:H61"/>
    <mergeCell ref="E63:E64"/>
    <mergeCell ref="F63:F64"/>
    <mergeCell ref="G63:G64"/>
    <mergeCell ref="H63:H64"/>
    <mergeCell ref="E57:E58"/>
    <mergeCell ref="F57:F58"/>
    <mergeCell ref="G57:G58"/>
    <mergeCell ref="H57:H58"/>
    <mergeCell ref="E45:E46"/>
    <mergeCell ref="F45:F46"/>
    <mergeCell ref="G45:G46"/>
    <mergeCell ref="H45:H46"/>
    <mergeCell ref="E48:E49"/>
    <mergeCell ref="F48:F49"/>
    <mergeCell ref="G48:G49"/>
    <mergeCell ref="H48:H49"/>
    <mergeCell ref="E51:E52"/>
    <mergeCell ref="F51:F52"/>
    <mergeCell ref="G51:G52"/>
    <mergeCell ref="H51:H52"/>
    <mergeCell ref="E54:E55"/>
    <mergeCell ref="F54:F55"/>
    <mergeCell ref="E33:E34"/>
    <mergeCell ref="F33:F34"/>
    <mergeCell ref="G33:G34"/>
    <mergeCell ref="H33:H34"/>
    <mergeCell ref="E36:E37"/>
    <mergeCell ref="F36:F37"/>
    <mergeCell ref="G36:G37"/>
    <mergeCell ref="H36:H37"/>
    <mergeCell ref="G54:G55"/>
    <mergeCell ref="H54:H55"/>
    <mergeCell ref="H27:H28"/>
    <mergeCell ref="E30:E31"/>
    <mergeCell ref="F30:F31"/>
    <mergeCell ref="G30:G31"/>
    <mergeCell ref="H30:H31"/>
    <mergeCell ref="E21:E22"/>
    <mergeCell ref="F21:F22"/>
    <mergeCell ref="G21:G22"/>
    <mergeCell ref="H21:H22"/>
    <mergeCell ref="E24:E25"/>
    <mergeCell ref="F24:F25"/>
    <mergeCell ref="G24:G25"/>
    <mergeCell ref="H24:H25"/>
    <mergeCell ref="H15:H16"/>
    <mergeCell ref="E18:E19"/>
    <mergeCell ref="F18:F19"/>
    <mergeCell ref="G18:G19"/>
    <mergeCell ref="H18:H19"/>
    <mergeCell ref="I3:J4"/>
    <mergeCell ref="E90:E91"/>
    <mergeCell ref="F90:F91"/>
    <mergeCell ref="G90:G91"/>
    <mergeCell ref="H90:H91"/>
    <mergeCell ref="E87:E88"/>
    <mergeCell ref="F87:F88"/>
    <mergeCell ref="G87:G88"/>
    <mergeCell ref="H87:H88"/>
    <mergeCell ref="E84:E85"/>
    <mergeCell ref="F84:F85"/>
    <mergeCell ref="G84:G85"/>
    <mergeCell ref="H84:H85"/>
    <mergeCell ref="E15:E16"/>
    <mergeCell ref="F15:F16"/>
    <mergeCell ref="G15:G16"/>
    <mergeCell ref="F6:F7"/>
    <mergeCell ref="G6:G7"/>
    <mergeCell ref="H6:H7"/>
    <mergeCell ref="A105:B105"/>
    <mergeCell ref="C105:L105"/>
    <mergeCell ref="A44:A46"/>
    <mergeCell ref="D44:D46"/>
    <mergeCell ref="A47:A49"/>
    <mergeCell ref="D47:D49"/>
    <mergeCell ref="B35:B46"/>
    <mergeCell ref="A41:A43"/>
    <mergeCell ref="D41:D43"/>
    <mergeCell ref="A38:A40"/>
    <mergeCell ref="D38:D40"/>
    <mergeCell ref="A35:A37"/>
    <mergeCell ref="D35:D37"/>
    <mergeCell ref="A50:A52"/>
    <mergeCell ref="D50:D52"/>
    <mergeCell ref="A53:A55"/>
    <mergeCell ref="E39:E40"/>
    <mergeCell ref="F39:F40"/>
    <mergeCell ref="G39:G40"/>
    <mergeCell ref="H39:H40"/>
    <mergeCell ref="E42:E43"/>
    <mergeCell ref="F42:F43"/>
    <mergeCell ref="G42:G43"/>
    <mergeCell ref="H42:H43"/>
    <mergeCell ref="A106:B106"/>
    <mergeCell ref="C106:L106"/>
    <mergeCell ref="L14:L25"/>
    <mergeCell ref="D14:D16"/>
    <mergeCell ref="A17:A19"/>
    <mergeCell ref="C26:C34"/>
    <mergeCell ref="C35:C46"/>
    <mergeCell ref="A20:A22"/>
    <mergeCell ref="D20:D22"/>
    <mergeCell ref="A23:A25"/>
    <mergeCell ref="D23:D25"/>
    <mergeCell ref="B14:B25"/>
    <mergeCell ref="D17:D19"/>
    <mergeCell ref="A14:A16"/>
    <mergeCell ref="A32:A34"/>
    <mergeCell ref="D32:D34"/>
    <mergeCell ref="B26:B34"/>
    <mergeCell ref="A26:A28"/>
    <mergeCell ref="D26:D28"/>
    <mergeCell ref="A29:A31"/>
    <mergeCell ref="D29:D31"/>
    <mergeCell ref="E27:E28"/>
    <mergeCell ref="F27:F28"/>
    <mergeCell ref="G27:G28"/>
    <mergeCell ref="A1:L1"/>
    <mergeCell ref="A2:L2"/>
    <mergeCell ref="A5:A7"/>
    <mergeCell ref="D5:D7"/>
    <mergeCell ref="B5:B13"/>
    <mergeCell ref="L5:L13"/>
    <mergeCell ref="A8:A10"/>
    <mergeCell ref="A11:A13"/>
    <mergeCell ref="D8:D10"/>
    <mergeCell ref="D11:D13"/>
    <mergeCell ref="A3:C3"/>
    <mergeCell ref="C5:C13"/>
    <mergeCell ref="E3:H3"/>
    <mergeCell ref="D3:D4"/>
    <mergeCell ref="E6:E7"/>
    <mergeCell ref="E9:E10"/>
    <mergeCell ref="F9:F10"/>
    <mergeCell ref="G9:G10"/>
    <mergeCell ref="H9:H10"/>
    <mergeCell ref="E12:E13"/>
    <mergeCell ref="F12:F13"/>
    <mergeCell ref="G12:G13"/>
    <mergeCell ref="H12:H13"/>
    <mergeCell ref="K3:K4"/>
    <mergeCell ref="A56:A58"/>
    <mergeCell ref="D56:D58"/>
    <mergeCell ref="A59:A61"/>
    <mergeCell ref="D59:D61"/>
    <mergeCell ref="D53:D55"/>
    <mergeCell ref="D80:D82"/>
    <mergeCell ref="A83:A85"/>
    <mergeCell ref="D83:D85"/>
    <mergeCell ref="A74:A76"/>
    <mergeCell ref="D74:D76"/>
    <mergeCell ref="A77:A79"/>
    <mergeCell ref="D77:D79"/>
    <mergeCell ref="B71:B79"/>
    <mergeCell ref="A71:A73"/>
    <mergeCell ref="D71:D73"/>
    <mergeCell ref="A68:A70"/>
    <mergeCell ref="D68:D70"/>
    <mergeCell ref="B47:B70"/>
    <mergeCell ref="C47:C70"/>
    <mergeCell ref="A62:A64"/>
    <mergeCell ref="D62:D64"/>
    <mergeCell ref="A65:A67"/>
    <mergeCell ref="D65:D67"/>
    <mergeCell ref="A94:L94"/>
    <mergeCell ref="C14:C25"/>
    <mergeCell ref="I96:L96"/>
    <mergeCell ref="I97:L97"/>
    <mergeCell ref="I95:L95"/>
    <mergeCell ref="L71:L79"/>
    <mergeCell ref="L80:L88"/>
    <mergeCell ref="L89:L91"/>
    <mergeCell ref="C71:C79"/>
    <mergeCell ref="C80:C88"/>
    <mergeCell ref="C89:C91"/>
    <mergeCell ref="L26:L34"/>
    <mergeCell ref="L35:L46"/>
    <mergeCell ref="L47:L70"/>
    <mergeCell ref="A86:A88"/>
    <mergeCell ref="D86:D88"/>
    <mergeCell ref="A89:A91"/>
    <mergeCell ref="D89:D91"/>
    <mergeCell ref="B80:B88"/>
    <mergeCell ref="B89:B91"/>
    <mergeCell ref="C95:F95"/>
    <mergeCell ref="C96:F96"/>
    <mergeCell ref="C97:F97"/>
    <mergeCell ref="A80:A82"/>
    <mergeCell ref="C98:F98"/>
    <mergeCell ref="C99:F99"/>
    <mergeCell ref="C100:F100"/>
    <mergeCell ref="C101:F101"/>
    <mergeCell ref="C102:F102"/>
    <mergeCell ref="C103:F103"/>
    <mergeCell ref="H104:L104"/>
    <mergeCell ref="A96:A103"/>
    <mergeCell ref="I98:L98"/>
    <mergeCell ref="I99:L99"/>
    <mergeCell ref="I100:L100"/>
    <mergeCell ref="I101:L101"/>
    <mergeCell ref="I102:L102"/>
    <mergeCell ref="I103:L103"/>
    <mergeCell ref="A104:B104"/>
  </mergeCells>
  <conditionalFormatting sqref="D107:K1048576 I103 D5:H6 D8:H9 D11:H12 E90:H90 E87:H87 E84:H84 E15:H15 E18:H18 E21:H21 E24:H24 E27:H27 E30:H30 E33:H33 E36:H36 E39:H39 E42:H42 E45:H45 E48:H48 E51:H51 E54 G54:H54 E57:H57 E60:H60 E63:H63 E66:H66 E69:H69 E72:H72 E75:H75 E78:H78 E81:H81">
    <cfRule type="containsText" dxfId="511" priority="131" operator="containsText" text="&lt;fill in here&gt;">
      <formula>NOT(ISERROR(SEARCH("&lt;fill in here&gt;",D5)))</formula>
    </cfRule>
  </conditionalFormatting>
  <conditionalFormatting sqref="L5:L6">
    <cfRule type="containsText" dxfId="510" priority="118" operator="containsText" text="&lt;fill in here&gt;">
      <formula>NOT(ISERROR(SEARCH("&lt;fill in here&gt;",L5)))</formula>
    </cfRule>
  </conditionalFormatting>
  <conditionalFormatting sqref="D14:H14 D15">
    <cfRule type="containsText" dxfId="509" priority="112" operator="containsText" text="&lt;fill in here&gt;">
      <formula>NOT(ISERROR(SEARCH("&lt;fill in here&gt;",D14)))</formula>
    </cfRule>
  </conditionalFormatting>
  <conditionalFormatting sqref="D17:H17 D18">
    <cfRule type="containsText" dxfId="508" priority="109" operator="containsText" text="&lt;fill in here&gt;">
      <formula>NOT(ISERROR(SEARCH("&lt;fill in here&gt;",D17)))</formula>
    </cfRule>
  </conditionalFormatting>
  <conditionalFormatting sqref="D20:H20 D21">
    <cfRule type="containsText" dxfId="507" priority="106" operator="containsText" text="&lt;fill in here&gt;">
      <formula>NOT(ISERROR(SEARCH("&lt;fill in here&gt;",D20)))</formula>
    </cfRule>
  </conditionalFormatting>
  <conditionalFormatting sqref="D23:H23 D24">
    <cfRule type="containsText" dxfId="506" priority="103" operator="containsText" text="&lt;fill in here&gt;">
      <formula>NOT(ISERROR(SEARCH("&lt;fill in here&gt;",D23)))</formula>
    </cfRule>
  </conditionalFormatting>
  <conditionalFormatting sqref="L14:L15">
    <cfRule type="containsText" dxfId="505" priority="100" operator="containsText" text="&lt;fill in here&gt;">
      <formula>NOT(ISERROR(SEARCH("&lt;fill in here&gt;",L14)))</formula>
    </cfRule>
  </conditionalFormatting>
  <conditionalFormatting sqref="D26:H26 D27">
    <cfRule type="containsText" dxfId="504" priority="96" operator="containsText" text="&lt;fill in here&gt;">
      <formula>NOT(ISERROR(SEARCH("&lt;fill in here&gt;",D26)))</formula>
    </cfRule>
  </conditionalFormatting>
  <conditionalFormatting sqref="D29:H29 D30">
    <cfRule type="containsText" dxfId="503" priority="94" operator="containsText" text="&lt;fill in here&gt;">
      <formula>NOT(ISERROR(SEARCH("&lt;fill in here&gt;",D29)))</formula>
    </cfRule>
  </conditionalFormatting>
  <conditionalFormatting sqref="D32:H32 D33">
    <cfRule type="containsText" dxfId="502" priority="92" operator="containsText" text="&lt;fill in here&gt;">
      <formula>NOT(ISERROR(SEARCH("&lt;fill in here&gt;",D32)))</formula>
    </cfRule>
  </conditionalFormatting>
  <conditionalFormatting sqref="D35:H35 D36">
    <cfRule type="containsText" dxfId="501" priority="90" operator="containsText" text="&lt;fill in here&gt;">
      <formula>NOT(ISERROR(SEARCH("&lt;fill in here&gt;",D35)))</formula>
    </cfRule>
  </conditionalFormatting>
  <conditionalFormatting sqref="D38:H38 D39">
    <cfRule type="containsText" dxfId="500" priority="88" operator="containsText" text="&lt;fill in here&gt;">
      <formula>NOT(ISERROR(SEARCH("&lt;fill in here&gt;",D38)))</formula>
    </cfRule>
  </conditionalFormatting>
  <conditionalFormatting sqref="D41:H41 D42">
    <cfRule type="containsText" dxfId="499" priority="86" operator="containsText" text="&lt;fill in here&gt;">
      <formula>NOT(ISERROR(SEARCH("&lt;fill in here&gt;",D41)))</formula>
    </cfRule>
  </conditionalFormatting>
  <conditionalFormatting sqref="D44:H44 D45">
    <cfRule type="containsText" dxfId="498" priority="84" operator="containsText" text="&lt;fill in here&gt;">
      <formula>NOT(ISERROR(SEARCH("&lt;fill in here&gt;",D44)))</formula>
    </cfRule>
  </conditionalFormatting>
  <conditionalFormatting sqref="D47:H47 D48">
    <cfRule type="containsText" dxfId="497" priority="82" operator="containsText" text="&lt;fill in here&gt;">
      <formula>NOT(ISERROR(SEARCH("&lt;fill in here&gt;",D47)))</formula>
    </cfRule>
  </conditionalFormatting>
  <conditionalFormatting sqref="D50:H50 D51">
    <cfRule type="containsText" dxfId="496" priority="80" operator="containsText" text="&lt;fill in here&gt;">
      <formula>NOT(ISERROR(SEARCH("&lt;fill in here&gt;",D50)))</formula>
    </cfRule>
  </conditionalFormatting>
  <conditionalFormatting sqref="D53:H53 D54">
    <cfRule type="containsText" dxfId="495" priority="78" operator="containsText" text="&lt;fill in here&gt;">
      <formula>NOT(ISERROR(SEARCH("&lt;fill in here&gt;",D53)))</formula>
    </cfRule>
  </conditionalFormatting>
  <conditionalFormatting sqref="D56:H56 D57">
    <cfRule type="containsText" dxfId="494" priority="76" operator="containsText" text="&lt;fill in here&gt;">
      <formula>NOT(ISERROR(SEARCH("&lt;fill in here&gt;",D56)))</formula>
    </cfRule>
  </conditionalFormatting>
  <conditionalFormatting sqref="D59:H59 D60">
    <cfRule type="containsText" dxfId="493" priority="74" operator="containsText" text="&lt;fill in here&gt;">
      <formula>NOT(ISERROR(SEARCH("&lt;fill in here&gt;",D59)))</formula>
    </cfRule>
  </conditionalFormatting>
  <conditionalFormatting sqref="D62:H62 D63">
    <cfRule type="containsText" dxfId="492" priority="72" operator="containsText" text="&lt;fill in here&gt;">
      <formula>NOT(ISERROR(SEARCH("&lt;fill in here&gt;",D62)))</formula>
    </cfRule>
  </conditionalFormatting>
  <conditionalFormatting sqref="D65:H65 D66">
    <cfRule type="containsText" dxfId="491" priority="70" operator="containsText" text="&lt;fill in here&gt;">
      <formula>NOT(ISERROR(SEARCH("&lt;fill in here&gt;",D65)))</formula>
    </cfRule>
  </conditionalFormatting>
  <conditionalFormatting sqref="D68:H68 D69">
    <cfRule type="containsText" dxfId="490" priority="68" operator="containsText" text="&lt;fill in here&gt;">
      <formula>NOT(ISERROR(SEARCH("&lt;fill in here&gt;",D68)))</formula>
    </cfRule>
  </conditionalFormatting>
  <conditionalFormatting sqref="D71:H71 D72">
    <cfRule type="containsText" dxfId="489" priority="66" operator="containsText" text="&lt;fill in here&gt;">
      <formula>NOT(ISERROR(SEARCH("&lt;fill in here&gt;",D71)))</formula>
    </cfRule>
  </conditionalFormatting>
  <conditionalFormatting sqref="D74:H74 D75">
    <cfRule type="containsText" dxfId="488" priority="64" operator="containsText" text="&lt;fill in here&gt;">
      <formula>NOT(ISERROR(SEARCH("&lt;fill in here&gt;",D74)))</formula>
    </cfRule>
  </conditionalFormatting>
  <conditionalFormatting sqref="D77:H77 D78">
    <cfRule type="containsText" dxfId="487" priority="62" operator="containsText" text="&lt;fill in here&gt;">
      <formula>NOT(ISERROR(SEARCH("&lt;fill in here&gt;",D77)))</formula>
    </cfRule>
  </conditionalFormatting>
  <conditionalFormatting sqref="D80:H80 D81">
    <cfRule type="containsText" dxfId="486" priority="60" operator="containsText" text="&lt;fill in here&gt;">
      <formula>NOT(ISERROR(SEARCH("&lt;fill in here&gt;",D80)))</formula>
    </cfRule>
  </conditionalFormatting>
  <conditionalFormatting sqref="D83:H83 D84">
    <cfRule type="containsText" dxfId="485" priority="58" operator="containsText" text="&lt;fill in here&gt;">
      <formula>NOT(ISERROR(SEARCH("&lt;fill in here&gt;",D83)))</formula>
    </cfRule>
  </conditionalFormatting>
  <conditionalFormatting sqref="D86:H86 D87">
    <cfRule type="containsText" dxfId="484" priority="56" operator="containsText" text="&lt;fill in here&gt;">
      <formula>NOT(ISERROR(SEARCH("&lt;fill in here&gt;",D86)))</formula>
    </cfRule>
  </conditionalFormatting>
  <conditionalFormatting sqref="D89:H89 D90">
    <cfRule type="containsText" dxfId="483" priority="54" operator="containsText" text="&lt;fill in here&gt;">
      <formula>NOT(ISERROR(SEARCH("&lt;fill in here&gt;",D89)))</formula>
    </cfRule>
  </conditionalFormatting>
  <conditionalFormatting sqref="L35:L36">
    <cfRule type="containsText" dxfId="482" priority="51" operator="containsText" text="&lt;fill in here&gt;">
      <formula>NOT(ISERROR(SEARCH("&lt;fill in here&gt;",L35)))</formula>
    </cfRule>
  </conditionalFormatting>
  <conditionalFormatting sqref="L26:L27">
    <cfRule type="containsText" dxfId="481" priority="52" operator="containsText" text="&lt;fill in here&gt;">
      <formula>NOT(ISERROR(SEARCH("&lt;fill in here&gt;",L26)))</formula>
    </cfRule>
  </conditionalFormatting>
  <conditionalFormatting sqref="L47:L48">
    <cfRule type="containsText" dxfId="480" priority="50" operator="containsText" text="&lt;fill in here&gt;">
      <formula>NOT(ISERROR(SEARCH("&lt;fill in here&gt;",L47)))</formula>
    </cfRule>
  </conditionalFormatting>
  <conditionalFormatting sqref="L71:L72">
    <cfRule type="containsText" dxfId="479" priority="49" operator="containsText" text="&lt;fill in here&gt;">
      <formula>NOT(ISERROR(SEARCH("&lt;fill in here&gt;",L71)))</formula>
    </cfRule>
  </conditionalFormatting>
  <conditionalFormatting sqref="L80:L81">
    <cfRule type="containsText" dxfId="478" priority="48" operator="containsText" text="&lt;fill in here&gt;">
      <formula>NOT(ISERROR(SEARCH("&lt;fill in here&gt;",L80)))</formula>
    </cfRule>
  </conditionalFormatting>
  <conditionalFormatting sqref="L89:L90">
    <cfRule type="containsText" dxfId="477" priority="47" operator="containsText" text="&lt;fill in here&gt;">
      <formula>NOT(ISERROR(SEARCH("&lt;fill in here&gt;",L89)))</formula>
    </cfRule>
  </conditionalFormatting>
  <conditionalFormatting sqref="I11">
    <cfRule type="containsText" dxfId="476" priority="22" operator="containsText" text="&lt;fill in here&gt;">
      <formula>NOT(ISERROR(SEARCH("&lt;fill in here&gt;",I11)))</formula>
    </cfRule>
  </conditionalFormatting>
  <conditionalFormatting sqref="I10">
    <cfRule type="containsText" dxfId="475" priority="21" operator="containsText" text="&lt;fill in here&gt;">
      <formula>NOT(ISERROR(SEARCH("&lt;fill in here&gt;",I10)))</formula>
    </cfRule>
  </conditionalFormatting>
  <conditionalFormatting sqref="I9">
    <cfRule type="containsText" dxfId="474" priority="20" operator="containsText" text="&lt;fill in here&gt;">
      <formula>NOT(ISERROR(SEARCH("&lt;fill in here&gt;",I9)))</formula>
    </cfRule>
  </conditionalFormatting>
  <conditionalFormatting sqref="I8">
    <cfRule type="containsText" dxfId="473" priority="19" operator="containsText" text="&lt;fill in here&gt;">
      <formula>NOT(ISERROR(SEARCH("&lt;fill in here&gt;",I8)))</formula>
    </cfRule>
  </conditionalFormatting>
  <conditionalFormatting sqref="I5">
    <cfRule type="containsText" dxfId="472" priority="33" operator="containsText" text="&lt;fill in here&gt;">
      <formula>NOT(ISERROR(SEARCH("&lt;fill in here&gt;",I5)))</formula>
    </cfRule>
  </conditionalFormatting>
  <conditionalFormatting sqref="E4:H4 D3">
    <cfRule type="containsText" dxfId="471" priority="30" operator="containsText" text="&lt;fill in here&gt;">
      <formula>NOT(ISERROR(SEARCH("&lt;fill in here&gt;",D3)))</formula>
    </cfRule>
  </conditionalFormatting>
  <conditionalFormatting sqref="I3">
    <cfRule type="containsText" dxfId="470" priority="29" operator="containsText" text="&lt;fill in here&gt;">
      <formula>NOT(ISERROR(SEARCH("&lt;fill in here&gt;",I3)))</formula>
    </cfRule>
  </conditionalFormatting>
  <conditionalFormatting sqref="H96:H103">
    <cfRule type="containsText" dxfId="469" priority="27" operator="containsText" text="Highest">
      <formula>NOT(ISERROR(SEARCH("Highest",H96)))</formula>
    </cfRule>
    <cfRule type="containsText" dxfId="468" priority="28" operator="containsText" text="Lowest">
      <formula>NOT(ISERROR(SEARCH("Lowest",H96)))</formula>
    </cfRule>
  </conditionalFormatting>
  <conditionalFormatting sqref="I13">
    <cfRule type="containsText" dxfId="467" priority="24" operator="containsText" text="&lt;fill in here&gt;">
      <formula>NOT(ISERROR(SEARCH("&lt;fill in here&gt;",I13)))</formula>
    </cfRule>
  </conditionalFormatting>
  <conditionalFormatting sqref="I12">
    <cfRule type="containsText" dxfId="466" priority="23" operator="containsText" text="&lt;fill in here&gt;">
      <formula>NOT(ISERROR(SEARCH("&lt;fill in here&gt;",I12)))</formula>
    </cfRule>
  </conditionalFormatting>
  <conditionalFormatting sqref="I7">
    <cfRule type="containsText" dxfId="465" priority="18" operator="containsText" text="&lt;fill in here&gt;">
      <formula>NOT(ISERROR(SEARCH("&lt;fill in here&gt;",I7)))</formula>
    </cfRule>
  </conditionalFormatting>
  <conditionalFormatting sqref="I6">
    <cfRule type="containsText" dxfId="464" priority="17" operator="containsText" text="&lt;fill in here&gt;">
      <formula>NOT(ISERROR(SEARCH("&lt;fill in here&gt;",I6)))</formula>
    </cfRule>
  </conditionalFormatting>
  <conditionalFormatting sqref="F54">
    <cfRule type="containsText" dxfId="463" priority="16" operator="containsText" text="&lt;fill in here&gt;">
      <formula>NOT(ISERROR(SEARCH("&lt;fill in here&gt;",F54)))</formula>
    </cfRule>
  </conditionalFormatting>
  <conditionalFormatting sqref="I14">
    <cfRule type="containsText" dxfId="462" priority="15" operator="containsText" text="&lt;fill in here&gt;">
      <formula>NOT(ISERROR(SEARCH("&lt;fill in here&gt;",I14)))</formula>
    </cfRule>
  </conditionalFormatting>
  <conditionalFormatting sqref="I15">
    <cfRule type="containsText" dxfId="461" priority="14" operator="containsText" text="&lt;fill in here&gt;">
      <formula>NOT(ISERROR(SEARCH("&lt;fill in here&gt;",I15)))</formula>
    </cfRule>
  </conditionalFormatting>
  <conditionalFormatting sqref="I16">
    <cfRule type="containsText" dxfId="460" priority="13" operator="containsText" text="&lt;fill in here&gt;">
      <formula>NOT(ISERROR(SEARCH("&lt;fill in here&gt;",I16)))</formula>
    </cfRule>
  </conditionalFormatting>
  <conditionalFormatting sqref="I17">
    <cfRule type="containsText" dxfId="459" priority="12" operator="containsText" text="&lt;fill in here&gt;">
      <formula>NOT(ISERROR(SEARCH("&lt;fill in here&gt;",I17)))</formula>
    </cfRule>
  </conditionalFormatting>
  <conditionalFormatting sqref="I18">
    <cfRule type="containsText" dxfId="458" priority="11" operator="containsText" text="&lt;fill in here&gt;">
      <formula>NOT(ISERROR(SEARCH("&lt;fill in here&gt;",I18)))</formula>
    </cfRule>
  </conditionalFormatting>
  <conditionalFormatting sqref="I19">
    <cfRule type="containsText" dxfId="457" priority="10" operator="containsText" text="&lt;fill in here&gt;">
      <formula>NOT(ISERROR(SEARCH("&lt;fill in here&gt;",I19)))</formula>
    </cfRule>
  </conditionalFormatting>
  <conditionalFormatting sqref="I20">
    <cfRule type="containsText" dxfId="456" priority="9" operator="containsText" text="&lt;fill in here&gt;">
      <formula>NOT(ISERROR(SEARCH("&lt;fill in here&gt;",I20)))</formula>
    </cfRule>
  </conditionalFormatting>
  <conditionalFormatting sqref="I21">
    <cfRule type="containsText" dxfId="455" priority="8" operator="containsText" text="&lt;fill in here&gt;">
      <formula>NOT(ISERROR(SEARCH("&lt;fill in here&gt;",I21)))</formula>
    </cfRule>
  </conditionalFormatting>
  <conditionalFormatting sqref="I22">
    <cfRule type="containsText" dxfId="454" priority="7" operator="containsText" text="&lt;fill in here&gt;">
      <formula>NOT(ISERROR(SEARCH("&lt;fill in here&gt;",I22)))</formula>
    </cfRule>
  </conditionalFormatting>
  <conditionalFormatting sqref="I23">
    <cfRule type="containsText" dxfId="453" priority="6" operator="containsText" text="&lt;fill in here&gt;">
      <formula>NOT(ISERROR(SEARCH("&lt;fill in here&gt;",I23)))</formula>
    </cfRule>
  </conditionalFormatting>
  <conditionalFormatting sqref="I24">
    <cfRule type="containsText" dxfId="452" priority="5" operator="containsText" text="&lt;fill in here&gt;">
      <formula>NOT(ISERROR(SEARCH("&lt;fill in here&gt;",I24)))</formula>
    </cfRule>
  </conditionalFormatting>
  <conditionalFormatting sqref="I25">
    <cfRule type="containsText" dxfId="451" priority="4" operator="containsText" text="&lt;fill in here&gt;">
      <formula>NOT(ISERROR(SEARCH("&lt;fill in here&gt;",I25)))</formula>
    </cfRule>
  </conditionalFormatting>
  <conditionalFormatting sqref="I26">
    <cfRule type="containsText" dxfId="450" priority="3" operator="containsText" text="&lt;fill in here&gt;">
      <formula>NOT(ISERROR(SEARCH("&lt;fill in here&gt;",I26)))</formula>
    </cfRule>
  </conditionalFormatting>
  <conditionalFormatting sqref="I27">
    <cfRule type="containsText" dxfId="449" priority="2" operator="containsText" text="&lt;fill in here&gt;">
      <formula>NOT(ISERROR(SEARCH("&lt;fill in here&gt;",I27)))</formula>
    </cfRule>
  </conditionalFormatting>
  <conditionalFormatting sqref="I28:I91">
    <cfRule type="containsText" dxfId="448" priority="1" operator="containsText" text="&lt;fill in here&gt;">
      <formula>NOT(ISERROR(SEARCH("&lt;fill in here&gt;",I28)))</formula>
    </cfRule>
  </conditionalFormatting>
  <pageMargins left="0.25" right="0.25" top="0.75" bottom="0.75" header="0.3" footer="0.3"/>
  <pageSetup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7" r:id="rId4" name="Option Button 193">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1218" r:id="rId5" name="Option Button 194">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1219" r:id="rId6" name="Option Button 195">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1220" r:id="rId7" name="Option Button 196">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1222" r:id="rId8" name="Option Button 198">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1223" r:id="rId9" name="Option Button 199">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1224" r:id="rId10" name="Option Button 200">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1225" r:id="rId11" name="Option Button 201">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1239" r:id="rId12" name="Option Button 215">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1240" r:id="rId13" name="Option Button 216">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1241" r:id="rId14" name="Option Button 217">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1242" r:id="rId15" name="Option Button 218">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1244" r:id="rId16" name="Option Button 220">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1245" r:id="rId17" name="Option Button 221">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1246" r:id="rId18" name="Option Button 222">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1247" r:id="rId19" name="Option Button 223">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1249" r:id="rId20" name="Option Button 225">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1250" r:id="rId21" name="Option Button 226">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1251" r:id="rId22" name="Option Button 227">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1252" r:id="rId23" name="Option Button 228">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1254" r:id="rId24" name="Option Button 230">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1255" r:id="rId25" name="Option Button 231">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1256" r:id="rId26" name="Option Button 232">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1257" r:id="rId27" name="Option Button 233">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1261" r:id="rId28" name="Group Box 237">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1267" r:id="rId29" name="Group Box 243">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1268" r:id="rId30" name="Group Box 244">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1269" r:id="rId31" name="Group Box 245">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1270" r:id="rId32" name="Group Box 246">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1271" r:id="rId33" name="Option Button 247">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1272" r:id="rId34" name="Option Button 248">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1273" r:id="rId35" name="Option Button 249">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1274" r:id="rId36" name="Option Button 250">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1275" r:id="rId37" name="Group Box 251">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1276" r:id="rId38" name="Group Box 252">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1277" r:id="rId39" name="Option Button 253">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1278" r:id="rId40" name="Option Button 254">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1279" r:id="rId41" name="Option Button 255">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1280" r:id="rId42" name="Option Button 256">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1281" r:id="rId43" name="Group Box 257">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1282" r:id="rId44" name="Option Button 258">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1283" r:id="rId45" name="Option Button 259">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1284" r:id="rId46" name="Option Button 260">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1285" r:id="rId47" name="Option Button 261">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1286" r:id="rId48" name="Group Box 262">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1287" r:id="rId49" name="Option Button 263">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1288" r:id="rId50" name="Option Button 264">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1289" r:id="rId51" name="Option Button 265">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1290" r:id="rId52" name="Option Button 266">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1291" r:id="rId53" name="Group Box 267">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1292" r:id="rId54" name="Option Button 268">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1293" r:id="rId55" name="Option Button 269">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1294" r:id="rId56" name="Option Button 270">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1295" r:id="rId57" name="Option Button 271">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1296" r:id="rId58" name="Group Box 272">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1297" r:id="rId59" name="Option Button 273">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1298" r:id="rId60" name="Option Button 274">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1299" r:id="rId61" name="Option Button 275">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1300" r:id="rId62" name="Option Button 276">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1301" r:id="rId63" name="Group Box 277">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1302" r:id="rId64" name="Option Button 278">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1303" r:id="rId65" name="Option Button 279">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1304" r:id="rId66" name="Option Button 280">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1305" r:id="rId67" name="Option Button 281">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1306" r:id="rId68" name="Group Box 282">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1307" r:id="rId69" name="Option Button 283">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1308" r:id="rId70" name="Option Button 284">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1309" r:id="rId71" name="Option Button 285">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1310" r:id="rId72" name="Option Button 286">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1311" r:id="rId73" name="Group Box 287">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1312" r:id="rId74" name="Option Button 288">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1313" r:id="rId75" name="Option Button 289">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1314" r:id="rId76" name="Option Button 290">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1315" r:id="rId77" name="Option Button 291">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1316" r:id="rId78" name="Group Box 292">
              <controlPr defaultSize="0" autoFill="0" autoPict="0">
                <anchor moveWithCells="1">
                  <from>
                    <xdr:col>4</xdr:col>
                    <xdr:colOff>9525</xdr:colOff>
                    <xdr:row>46</xdr:row>
                    <xdr:rowOff>104775</xdr:rowOff>
                  </from>
                  <to>
                    <xdr:col>8</xdr:col>
                    <xdr:colOff>9525</xdr:colOff>
                    <xdr:row>46</xdr:row>
                    <xdr:rowOff>466725</xdr:rowOff>
                  </to>
                </anchor>
              </controlPr>
            </control>
          </mc:Choice>
        </mc:AlternateContent>
        <mc:AlternateContent xmlns:mc="http://schemas.openxmlformats.org/markup-compatibility/2006">
          <mc:Choice Requires="x14">
            <control shapeId="1317" r:id="rId79" name="Option Button 293">
              <controlPr defaultSize="0" autoFill="0" autoLine="0" autoPict="0">
                <anchor moveWithCells="1">
                  <from>
                    <xdr:col>4</xdr:col>
                    <xdr:colOff>571500</xdr:colOff>
                    <xdr:row>49</xdr:row>
                    <xdr:rowOff>123825</xdr:rowOff>
                  </from>
                  <to>
                    <xdr:col>4</xdr:col>
                    <xdr:colOff>742950</xdr:colOff>
                    <xdr:row>49</xdr:row>
                    <xdr:rowOff>352425</xdr:rowOff>
                  </to>
                </anchor>
              </controlPr>
            </control>
          </mc:Choice>
        </mc:AlternateContent>
        <mc:AlternateContent xmlns:mc="http://schemas.openxmlformats.org/markup-compatibility/2006">
          <mc:Choice Requires="x14">
            <control shapeId="1318" r:id="rId80" name="Option Button 294">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1319" r:id="rId81" name="Option Button 295">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1320" r:id="rId82" name="Option Button 296">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1321" r:id="rId83" name="Group Box 297">
              <controlPr defaultSize="0" autoFill="0" autoPict="0">
                <anchor moveWithCells="1">
                  <from>
                    <xdr:col>4</xdr:col>
                    <xdr:colOff>0</xdr:colOff>
                    <xdr:row>49</xdr:row>
                    <xdr:rowOff>66675</xdr:rowOff>
                  </from>
                  <to>
                    <xdr:col>8</xdr:col>
                    <xdr:colOff>9525</xdr:colOff>
                    <xdr:row>49</xdr:row>
                    <xdr:rowOff>438150</xdr:rowOff>
                  </to>
                </anchor>
              </controlPr>
            </control>
          </mc:Choice>
        </mc:AlternateContent>
        <mc:AlternateContent xmlns:mc="http://schemas.openxmlformats.org/markup-compatibility/2006">
          <mc:Choice Requires="x14">
            <control shapeId="1322" r:id="rId84" name="Option Button 298">
              <controlPr defaultSize="0" autoFill="0" autoLine="0" autoPict="0">
                <anchor moveWithCells="1">
                  <from>
                    <xdr:col>4</xdr:col>
                    <xdr:colOff>571500</xdr:colOff>
                    <xdr:row>52</xdr:row>
                    <xdr:rowOff>123825</xdr:rowOff>
                  </from>
                  <to>
                    <xdr:col>4</xdr:col>
                    <xdr:colOff>742950</xdr:colOff>
                    <xdr:row>52</xdr:row>
                    <xdr:rowOff>352425</xdr:rowOff>
                  </to>
                </anchor>
              </controlPr>
            </control>
          </mc:Choice>
        </mc:AlternateContent>
        <mc:AlternateContent xmlns:mc="http://schemas.openxmlformats.org/markup-compatibility/2006">
          <mc:Choice Requires="x14">
            <control shapeId="1323" r:id="rId85" name="Option Button 299">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1324" r:id="rId86" name="Option Button 300">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1325" r:id="rId87" name="Option Button 301">
              <controlPr defaultSize="0" autoFill="0" autoLine="0" autoPict="0">
                <anchor moveWithCells="1">
                  <from>
                    <xdr:col>7</xdr:col>
                    <xdr:colOff>581025</xdr:colOff>
                    <xdr:row>52</xdr:row>
                    <xdr:rowOff>123825</xdr:rowOff>
                  </from>
                  <to>
                    <xdr:col>7</xdr:col>
                    <xdr:colOff>733425</xdr:colOff>
                    <xdr:row>52</xdr:row>
                    <xdr:rowOff>333375</xdr:rowOff>
                  </to>
                </anchor>
              </controlPr>
            </control>
          </mc:Choice>
        </mc:AlternateContent>
        <mc:AlternateContent xmlns:mc="http://schemas.openxmlformats.org/markup-compatibility/2006">
          <mc:Choice Requires="x14">
            <control shapeId="1326" r:id="rId88" name="Group Box 302">
              <controlPr defaultSize="0" autoFill="0" autoPict="0">
                <anchor moveWithCells="1">
                  <from>
                    <xdr:col>4</xdr:col>
                    <xdr:colOff>0</xdr:colOff>
                    <xdr:row>52</xdr:row>
                    <xdr:rowOff>66675</xdr:rowOff>
                  </from>
                  <to>
                    <xdr:col>8</xdr:col>
                    <xdr:colOff>9525</xdr:colOff>
                    <xdr:row>52</xdr:row>
                    <xdr:rowOff>438150</xdr:rowOff>
                  </to>
                </anchor>
              </controlPr>
            </control>
          </mc:Choice>
        </mc:AlternateContent>
        <mc:AlternateContent xmlns:mc="http://schemas.openxmlformats.org/markup-compatibility/2006">
          <mc:Choice Requires="x14">
            <control shapeId="1327" r:id="rId89" name="Option Button 303">
              <controlPr defaultSize="0" autoFill="0" autoLine="0" autoPict="0">
                <anchor moveWithCells="1">
                  <from>
                    <xdr:col>4</xdr:col>
                    <xdr:colOff>571500</xdr:colOff>
                    <xdr:row>55</xdr:row>
                    <xdr:rowOff>123825</xdr:rowOff>
                  </from>
                  <to>
                    <xdr:col>4</xdr:col>
                    <xdr:colOff>742950</xdr:colOff>
                    <xdr:row>55</xdr:row>
                    <xdr:rowOff>352425</xdr:rowOff>
                  </to>
                </anchor>
              </controlPr>
            </control>
          </mc:Choice>
        </mc:AlternateContent>
        <mc:AlternateContent xmlns:mc="http://schemas.openxmlformats.org/markup-compatibility/2006">
          <mc:Choice Requires="x14">
            <control shapeId="1328" r:id="rId90" name="Option Button 304">
              <controlPr defaultSize="0" autoFill="0" autoLine="0" autoPict="0">
                <anchor moveWithCells="1">
                  <from>
                    <xdr:col>5</xdr:col>
                    <xdr:colOff>571500</xdr:colOff>
                    <xdr:row>55</xdr:row>
                    <xdr:rowOff>123825</xdr:rowOff>
                  </from>
                  <to>
                    <xdr:col>5</xdr:col>
                    <xdr:colOff>733425</xdr:colOff>
                    <xdr:row>55</xdr:row>
                    <xdr:rowOff>333375</xdr:rowOff>
                  </to>
                </anchor>
              </controlPr>
            </control>
          </mc:Choice>
        </mc:AlternateContent>
        <mc:AlternateContent xmlns:mc="http://schemas.openxmlformats.org/markup-compatibility/2006">
          <mc:Choice Requires="x14">
            <control shapeId="1329" r:id="rId91" name="Option Button 305">
              <controlPr defaultSize="0" autoFill="0" autoLine="0" autoPict="0">
                <anchor moveWithCells="1">
                  <from>
                    <xdr:col>6</xdr:col>
                    <xdr:colOff>581025</xdr:colOff>
                    <xdr:row>55</xdr:row>
                    <xdr:rowOff>123825</xdr:rowOff>
                  </from>
                  <to>
                    <xdr:col>6</xdr:col>
                    <xdr:colOff>742950</xdr:colOff>
                    <xdr:row>55</xdr:row>
                    <xdr:rowOff>333375</xdr:rowOff>
                  </to>
                </anchor>
              </controlPr>
            </control>
          </mc:Choice>
        </mc:AlternateContent>
        <mc:AlternateContent xmlns:mc="http://schemas.openxmlformats.org/markup-compatibility/2006">
          <mc:Choice Requires="x14">
            <control shapeId="1330" r:id="rId92" name="Option Button 306">
              <controlPr defaultSize="0" autoFill="0" autoLine="0" autoPict="0">
                <anchor moveWithCells="1">
                  <from>
                    <xdr:col>7</xdr:col>
                    <xdr:colOff>581025</xdr:colOff>
                    <xdr:row>55</xdr:row>
                    <xdr:rowOff>123825</xdr:rowOff>
                  </from>
                  <to>
                    <xdr:col>7</xdr:col>
                    <xdr:colOff>733425</xdr:colOff>
                    <xdr:row>55</xdr:row>
                    <xdr:rowOff>333375</xdr:rowOff>
                  </to>
                </anchor>
              </controlPr>
            </control>
          </mc:Choice>
        </mc:AlternateContent>
        <mc:AlternateContent xmlns:mc="http://schemas.openxmlformats.org/markup-compatibility/2006">
          <mc:Choice Requires="x14">
            <control shapeId="1331" r:id="rId93" name="Group Box 307">
              <controlPr defaultSize="0" autoFill="0" autoPict="0">
                <anchor moveWithCells="1">
                  <from>
                    <xdr:col>4</xdr:col>
                    <xdr:colOff>0</xdr:colOff>
                    <xdr:row>55</xdr:row>
                    <xdr:rowOff>66675</xdr:rowOff>
                  </from>
                  <to>
                    <xdr:col>8</xdr:col>
                    <xdr:colOff>9525</xdr:colOff>
                    <xdr:row>55</xdr:row>
                    <xdr:rowOff>438150</xdr:rowOff>
                  </to>
                </anchor>
              </controlPr>
            </control>
          </mc:Choice>
        </mc:AlternateContent>
        <mc:AlternateContent xmlns:mc="http://schemas.openxmlformats.org/markup-compatibility/2006">
          <mc:Choice Requires="x14">
            <control shapeId="1332" r:id="rId94" name="Option Button 308">
              <controlPr defaultSize="0" autoFill="0" autoLine="0" autoPict="0">
                <anchor moveWithCells="1">
                  <from>
                    <xdr:col>4</xdr:col>
                    <xdr:colOff>571500</xdr:colOff>
                    <xdr:row>58</xdr:row>
                    <xdr:rowOff>123825</xdr:rowOff>
                  </from>
                  <to>
                    <xdr:col>4</xdr:col>
                    <xdr:colOff>742950</xdr:colOff>
                    <xdr:row>58</xdr:row>
                    <xdr:rowOff>352425</xdr:rowOff>
                  </to>
                </anchor>
              </controlPr>
            </control>
          </mc:Choice>
        </mc:AlternateContent>
        <mc:AlternateContent xmlns:mc="http://schemas.openxmlformats.org/markup-compatibility/2006">
          <mc:Choice Requires="x14">
            <control shapeId="1333" r:id="rId95" name="Option Button 309">
              <controlPr defaultSize="0" autoFill="0" autoLine="0" autoPict="0">
                <anchor moveWithCells="1">
                  <from>
                    <xdr:col>5</xdr:col>
                    <xdr:colOff>571500</xdr:colOff>
                    <xdr:row>58</xdr:row>
                    <xdr:rowOff>123825</xdr:rowOff>
                  </from>
                  <to>
                    <xdr:col>5</xdr:col>
                    <xdr:colOff>733425</xdr:colOff>
                    <xdr:row>58</xdr:row>
                    <xdr:rowOff>333375</xdr:rowOff>
                  </to>
                </anchor>
              </controlPr>
            </control>
          </mc:Choice>
        </mc:AlternateContent>
        <mc:AlternateContent xmlns:mc="http://schemas.openxmlformats.org/markup-compatibility/2006">
          <mc:Choice Requires="x14">
            <control shapeId="1334" r:id="rId96" name="Option Button 310">
              <controlPr defaultSize="0" autoFill="0" autoLine="0" autoPict="0">
                <anchor moveWithCells="1">
                  <from>
                    <xdr:col>6</xdr:col>
                    <xdr:colOff>581025</xdr:colOff>
                    <xdr:row>58</xdr:row>
                    <xdr:rowOff>123825</xdr:rowOff>
                  </from>
                  <to>
                    <xdr:col>6</xdr:col>
                    <xdr:colOff>742950</xdr:colOff>
                    <xdr:row>58</xdr:row>
                    <xdr:rowOff>333375</xdr:rowOff>
                  </to>
                </anchor>
              </controlPr>
            </control>
          </mc:Choice>
        </mc:AlternateContent>
        <mc:AlternateContent xmlns:mc="http://schemas.openxmlformats.org/markup-compatibility/2006">
          <mc:Choice Requires="x14">
            <control shapeId="1335" r:id="rId97" name="Option Button 311">
              <controlPr defaultSize="0" autoFill="0" autoLine="0" autoPict="0">
                <anchor moveWithCells="1">
                  <from>
                    <xdr:col>7</xdr:col>
                    <xdr:colOff>581025</xdr:colOff>
                    <xdr:row>58</xdr:row>
                    <xdr:rowOff>123825</xdr:rowOff>
                  </from>
                  <to>
                    <xdr:col>7</xdr:col>
                    <xdr:colOff>733425</xdr:colOff>
                    <xdr:row>58</xdr:row>
                    <xdr:rowOff>333375</xdr:rowOff>
                  </to>
                </anchor>
              </controlPr>
            </control>
          </mc:Choice>
        </mc:AlternateContent>
        <mc:AlternateContent xmlns:mc="http://schemas.openxmlformats.org/markup-compatibility/2006">
          <mc:Choice Requires="x14">
            <control shapeId="1336" r:id="rId98" name="Group Box 312">
              <controlPr defaultSize="0" autoFill="0" autoPict="0">
                <anchor moveWithCells="1">
                  <from>
                    <xdr:col>4</xdr:col>
                    <xdr:colOff>0</xdr:colOff>
                    <xdr:row>58</xdr:row>
                    <xdr:rowOff>66675</xdr:rowOff>
                  </from>
                  <to>
                    <xdr:col>8</xdr:col>
                    <xdr:colOff>0</xdr:colOff>
                    <xdr:row>58</xdr:row>
                    <xdr:rowOff>438150</xdr:rowOff>
                  </to>
                </anchor>
              </controlPr>
            </control>
          </mc:Choice>
        </mc:AlternateContent>
        <mc:AlternateContent xmlns:mc="http://schemas.openxmlformats.org/markup-compatibility/2006">
          <mc:Choice Requires="x14">
            <control shapeId="1337" r:id="rId99" name="Option Button 313">
              <controlPr defaultSize="0" autoFill="0" autoLine="0" autoPict="0">
                <anchor moveWithCells="1">
                  <from>
                    <xdr:col>4</xdr:col>
                    <xdr:colOff>571500</xdr:colOff>
                    <xdr:row>61</xdr:row>
                    <xdr:rowOff>123825</xdr:rowOff>
                  </from>
                  <to>
                    <xdr:col>4</xdr:col>
                    <xdr:colOff>742950</xdr:colOff>
                    <xdr:row>61</xdr:row>
                    <xdr:rowOff>352425</xdr:rowOff>
                  </to>
                </anchor>
              </controlPr>
            </control>
          </mc:Choice>
        </mc:AlternateContent>
        <mc:AlternateContent xmlns:mc="http://schemas.openxmlformats.org/markup-compatibility/2006">
          <mc:Choice Requires="x14">
            <control shapeId="1338" r:id="rId100" name="Option Button 314">
              <controlPr defaultSize="0" autoFill="0" autoLine="0" autoPict="0">
                <anchor moveWithCells="1">
                  <from>
                    <xdr:col>5</xdr:col>
                    <xdr:colOff>571500</xdr:colOff>
                    <xdr:row>61</xdr:row>
                    <xdr:rowOff>123825</xdr:rowOff>
                  </from>
                  <to>
                    <xdr:col>5</xdr:col>
                    <xdr:colOff>733425</xdr:colOff>
                    <xdr:row>61</xdr:row>
                    <xdr:rowOff>333375</xdr:rowOff>
                  </to>
                </anchor>
              </controlPr>
            </control>
          </mc:Choice>
        </mc:AlternateContent>
        <mc:AlternateContent xmlns:mc="http://schemas.openxmlformats.org/markup-compatibility/2006">
          <mc:Choice Requires="x14">
            <control shapeId="1339" r:id="rId101" name="Option Button 315">
              <controlPr defaultSize="0" autoFill="0" autoLine="0" autoPict="0">
                <anchor moveWithCells="1">
                  <from>
                    <xdr:col>6</xdr:col>
                    <xdr:colOff>581025</xdr:colOff>
                    <xdr:row>61</xdr:row>
                    <xdr:rowOff>123825</xdr:rowOff>
                  </from>
                  <to>
                    <xdr:col>6</xdr:col>
                    <xdr:colOff>742950</xdr:colOff>
                    <xdr:row>61</xdr:row>
                    <xdr:rowOff>333375</xdr:rowOff>
                  </to>
                </anchor>
              </controlPr>
            </control>
          </mc:Choice>
        </mc:AlternateContent>
        <mc:AlternateContent xmlns:mc="http://schemas.openxmlformats.org/markup-compatibility/2006">
          <mc:Choice Requires="x14">
            <control shapeId="1340" r:id="rId102" name="Option Button 316">
              <controlPr defaultSize="0" autoFill="0" autoLine="0" autoPict="0">
                <anchor moveWithCells="1">
                  <from>
                    <xdr:col>7</xdr:col>
                    <xdr:colOff>581025</xdr:colOff>
                    <xdr:row>61</xdr:row>
                    <xdr:rowOff>123825</xdr:rowOff>
                  </from>
                  <to>
                    <xdr:col>7</xdr:col>
                    <xdr:colOff>733425</xdr:colOff>
                    <xdr:row>61</xdr:row>
                    <xdr:rowOff>333375</xdr:rowOff>
                  </to>
                </anchor>
              </controlPr>
            </control>
          </mc:Choice>
        </mc:AlternateContent>
        <mc:AlternateContent xmlns:mc="http://schemas.openxmlformats.org/markup-compatibility/2006">
          <mc:Choice Requires="x14">
            <control shapeId="1341" r:id="rId103" name="Group Box 317">
              <controlPr defaultSize="0" autoFill="0" autoPict="0">
                <anchor moveWithCells="1">
                  <from>
                    <xdr:col>4</xdr:col>
                    <xdr:colOff>0</xdr:colOff>
                    <xdr:row>61</xdr:row>
                    <xdr:rowOff>66675</xdr:rowOff>
                  </from>
                  <to>
                    <xdr:col>8</xdr:col>
                    <xdr:colOff>0</xdr:colOff>
                    <xdr:row>61</xdr:row>
                    <xdr:rowOff>438150</xdr:rowOff>
                  </to>
                </anchor>
              </controlPr>
            </control>
          </mc:Choice>
        </mc:AlternateContent>
        <mc:AlternateContent xmlns:mc="http://schemas.openxmlformats.org/markup-compatibility/2006">
          <mc:Choice Requires="x14">
            <control shapeId="1342" r:id="rId104" name="Option Button 318">
              <controlPr defaultSize="0" autoFill="0" autoLine="0" autoPict="0">
                <anchor moveWithCells="1">
                  <from>
                    <xdr:col>4</xdr:col>
                    <xdr:colOff>571500</xdr:colOff>
                    <xdr:row>64</xdr:row>
                    <xdr:rowOff>123825</xdr:rowOff>
                  </from>
                  <to>
                    <xdr:col>4</xdr:col>
                    <xdr:colOff>742950</xdr:colOff>
                    <xdr:row>64</xdr:row>
                    <xdr:rowOff>352425</xdr:rowOff>
                  </to>
                </anchor>
              </controlPr>
            </control>
          </mc:Choice>
        </mc:AlternateContent>
        <mc:AlternateContent xmlns:mc="http://schemas.openxmlformats.org/markup-compatibility/2006">
          <mc:Choice Requires="x14">
            <control shapeId="1343" r:id="rId105" name="Option Button 319">
              <controlPr defaultSize="0" autoFill="0" autoLine="0" autoPict="0">
                <anchor moveWithCells="1">
                  <from>
                    <xdr:col>5</xdr:col>
                    <xdr:colOff>571500</xdr:colOff>
                    <xdr:row>64</xdr:row>
                    <xdr:rowOff>123825</xdr:rowOff>
                  </from>
                  <to>
                    <xdr:col>5</xdr:col>
                    <xdr:colOff>733425</xdr:colOff>
                    <xdr:row>64</xdr:row>
                    <xdr:rowOff>333375</xdr:rowOff>
                  </to>
                </anchor>
              </controlPr>
            </control>
          </mc:Choice>
        </mc:AlternateContent>
        <mc:AlternateContent xmlns:mc="http://schemas.openxmlformats.org/markup-compatibility/2006">
          <mc:Choice Requires="x14">
            <control shapeId="1344" r:id="rId106" name="Option Button 320">
              <controlPr defaultSize="0" autoFill="0" autoLine="0" autoPict="0">
                <anchor moveWithCells="1">
                  <from>
                    <xdr:col>6</xdr:col>
                    <xdr:colOff>581025</xdr:colOff>
                    <xdr:row>64</xdr:row>
                    <xdr:rowOff>123825</xdr:rowOff>
                  </from>
                  <to>
                    <xdr:col>6</xdr:col>
                    <xdr:colOff>742950</xdr:colOff>
                    <xdr:row>64</xdr:row>
                    <xdr:rowOff>333375</xdr:rowOff>
                  </to>
                </anchor>
              </controlPr>
            </control>
          </mc:Choice>
        </mc:AlternateContent>
        <mc:AlternateContent xmlns:mc="http://schemas.openxmlformats.org/markup-compatibility/2006">
          <mc:Choice Requires="x14">
            <control shapeId="1345" r:id="rId107" name="Option Button 321">
              <controlPr defaultSize="0" autoFill="0" autoLine="0" autoPict="0">
                <anchor moveWithCells="1">
                  <from>
                    <xdr:col>7</xdr:col>
                    <xdr:colOff>581025</xdr:colOff>
                    <xdr:row>64</xdr:row>
                    <xdr:rowOff>123825</xdr:rowOff>
                  </from>
                  <to>
                    <xdr:col>7</xdr:col>
                    <xdr:colOff>733425</xdr:colOff>
                    <xdr:row>64</xdr:row>
                    <xdr:rowOff>333375</xdr:rowOff>
                  </to>
                </anchor>
              </controlPr>
            </control>
          </mc:Choice>
        </mc:AlternateContent>
        <mc:AlternateContent xmlns:mc="http://schemas.openxmlformats.org/markup-compatibility/2006">
          <mc:Choice Requires="x14">
            <control shapeId="1346" r:id="rId108" name="Group Box 322">
              <controlPr defaultSize="0" autoFill="0" autoPict="0">
                <anchor moveWithCells="1">
                  <from>
                    <xdr:col>4</xdr:col>
                    <xdr:colOff>0</xdr:colOff>
                    <xdr:row>64</xdr:row>
                    <xdr:rowOff>66675</xdr:rowOff>
                  </from>
                  <to>
                    <xdr:col>8</xdr:col>
                    <xdr:colOff>0</xdr:colOff>
                    <xdr:row>64</xdr:row>
                    <xdr:rowOff>438150</xdr:rowOff>
                  </to>
                </anchor>
              </controlPr>
            </control>
          </mc:Choice>
        </mc:AlternateContent>
        <mc:AlternateContent xmlns:mc="http://schemas.openxmlformats.org/markup-compatibility/2006">
          <mc:Choice Requires="x14">
            <control shapeId="1347" r:id="rId109" name="Option Button 323">
              <controlPr defaultSize="0" autoFill="0" autoLine="0" autoPict="0">
                <anchor moveWithCells="1">
                  <from>
                    <xdr:col>4</xdr:col>
                    <xdr:colOff>571500</xdr:colOff>
                    <xdr:row>67</xdr:row>
                    <xdr:rowOff>123825</xdr:rowOff>
                  </from>
                  <to>
                    <xdr:col>4</xdr:col>
                    <xdr:colOff>742950</xdr:colOff>
                    <xdr:row>67</xdr:row>
                    <xdr:rowOff>352425</xdr:rowOff>
                  </to>
                </anchor>
              </controlPr>
            </control>
          </mc:Choice>
        </mc:AlternateContent>
        <mc:AlternateContent xmlns:mc="http://schemas.openxmlformats.org/markup-compatibility/2006">
          <mc:Choice Requires="x14">
            <control shapeId="1348" r:id="rId110" name="Option Button 324">
              <controlPr defaultSize="0" autoFill="0" autoLine="0" autoPict="0">
                <anchor moveWithCells="1">
                  <from>
                    <xdr:col>5</xdr:col>
                    <xdr:colOff>571500</xdr:colOff>
                    <xdr:row>67</xdr:row>
                    <xdr:rowOff>123825</xdr:rowOff>
                  </from>
                  <to>
                    <xdr:col>5</xdr:col>
                    <xdr:colOff>733425</xdr:colOff>
                    <xdr:row>67</xdr:row>
                    <xdr:rowOff>333375</xdr:rowOff>
                  </to>
                </anchor>
              </controlPr>
            </control>
          </mc:Choice>
        </mc:AlternateContent>
        <mc:AlternateContent xmlns:mc="http://schemas.openxmlformats.org/markup-compatibility/2006">
          <mc:Choice Requires="x14">
            <control shapeId="1349" r:id="rId111" name="Option Button 325">
              <controlPr defaultSize="0" autoFill="0" autoLine="0" autoPict="0">
                <anchor moveWithCells="1">
                  <from>
                    <xdr:col>6</xdr:col>
                    <xdr:colOff>581025</xdr:colOff>
                    <xdr:row>67</xdr:row>
                    <xdr:rowOff>123825</xdr:rowOff>
                  </from>
                  <to>
                    <xdr:col>6</xdr:col>
                    <xdr:colOff>742950</xdr:colOff>
                    <xdr:row>67</xdr:row>
                    <xdr:rowOff>333375</xdr:rowOff>
                  </to>
                </anchor>
              </controlPr>
            </control>
          </mc:Choice>
        </mc:AlternateContent>
        <mc:AlternateContent xmlns:mc="http://schemas.openxmlformats.org/markup-compatibility/2006">
          <mc:Choice Requires="x14">
            <control shapeId="1350" r:id="rId112" name="Option Button 326">
              <controlPr defaultSize="0" autoFill="0" autoLine="0" autoPict="0">
                <anchor moveWithCells="1">
                  <from>
                    <xdr:col>7</xdr:col>
                    <xdr:colOff>581025</xdr:colOff>
                    <xdr:row>67</xdr:row>
                    <xdr:rowOff>123825</xdr:rowOff>
                  </from>
                  <to>
                    <xdr:col>7</xdr:col>
                    <xdr:colOff>733425</xdr:colOff>
                    <xdr:row>67</xdr:row>
                    <xdr:rowOff>333375</xdr:rowOff>
                  </to>
                </anchor>
              </controlPr>
            </control>
          </mc:Choice>
        </mc:AlternateContent>
        <mc:AlternateContent xmlns:mc="http://schemas.openxmlformats.org/markup-compatibility/2006">
          <mc:Choice Requires="x14">
            <control shapeId="1351" r:id="rId113" name="Group Box 327">
              <controlPr defaultSize="0" autoFill="0" autoPict="0">
                <anchor moveWithCells="1">
                  <from>
                    <xdr:col>4</xdr:col>
                    <xdr:colOff>0</xdr:colOff>
                    <xdr:row>67</xdr:row>
                    <xdr:rowOff>66675</xdr:rowOff>
                  </from>
                  <to>
                    <xdr:col>8</xdr:col>
                    <xdr:colOff>0</xdr:colOff>
                    <xdr:row>67</xdr:row>
                    <xdr:rowOff>438150</xdr:rowOff>
                  </to>
                </anchor>
              </controlPr>
            </control>
          </mc:Choice>
        </mc:AlternateContent>
        <mc:AlternateContent xmlns:mc="http://schemas.openxmlformats.org/markup-compatibility/2006">
          <mc:Choice Requires="x14">
            <control shapeId="1352" r:id="rId114" name="Option Button 328">
              <controlPr defaultSize="0" autoFill="0" autoLine="0" autoPict="0">
                <anchor moveWithCells="1">
                  <from>
                    <xdr:col>4</xdr:col>
                    <xdr:colOff>571500</xdr:colOff>
                    <xdr:row>70</xdr:row>
                    <xdr:rowOff>123825</xdr:rowOff>
                  </from>
                  <to>
                    <xdr:col>4</xdr:col>
                    <xdr:colOff>742950</xdr:colOff>
                    <xdr:row>70</xdr:row>
                    <xdr:rowOff>352425</xdr:rowOff>
                  </to>
                </anchor>
              </controlPr>
            </control>
          </mc:Choice>
        </mc:AlternateContent>
        <mc:AlternateContent xmlns:mc="http://schemas.openxmlformats.org/markup-compatibility/2006">
          <mc:Choice Requires="x14">
            <control shapeId="1353" r:id="rId115" name="Option Button 329">
              <controlPr defaultSize="0" autoFill="0" autoLine="0" autoPict="0">
                <anchor moveWithCells="1">
                  <from>
                    <xdr:col>5</xdr:col>
                    <xdr:colOff>571500</xdr:colOff>
                    <xdr:row>70</xdr:row>
                    <xdr:rowOff>123825</xdr:rowOff>
                  </from>
                  <to>
                    <xdr:col>5</xdr:col>
                    <xdr:colOff>733425</xdr:colOff>
                    <xdr:row>70</xdr:row>
                    <xdr:rowOff>333375</xdr:rowOff>
                  </to>
                </anchor>
              </controlPr>
            </control>
          </mc:Choice>
        </mc:AlternateContent>
        <mc:AlternateContent xmlns:mc="http://schemas.openxmlformats.org/markup-compatibility/2006">
          <mc:Choice Requires="x14">
            <control shapeId="1354" r:id="rId116" name="Option Button 330">
              <controlPr defaultSize="0" autoFill="0" autoLine="0" autoPict="0">
                <anchor moveWithCells="1">
                  <from>
                    <xdr:col>6</xdr:col>
                    <xdr:colOff>581025</xdr:colOff>
                    <xdr:row>70</xdr:row>
                    <xdr:rowOff>123825</xdr:rowOff>
                  </from>
                  <to>
                    <xdr:col>6</xdr:col>
                    <xdr:colOff>742950</xdr:colOff>
                    <xdr:row>70</xdr:row>
                    <xdr:rowOff>333375</xdr:rowOff>
                  </to>
                </anchor>
              </controlPr>
            </control>
          </mc:Choice>
        </mc:AlternateContent>
        <mc:AlternateContent xmlns:mc="http://schemas.openxmlformats.org/markup-compatibility/2006">
          <mc:Choice Requires="x14">
            <control shapeId="1355" r:id="rId117" name="Option Button 331">
              <controlPr defaultSize="0" autoFill="0" autoLine="0" autoPict="0">
                <anchor moveWithCells="1">
                  <from>
                    <xdr:col>7</xdr:col>
                    <xdr:colOff>581025</xdr:colOff>
                    <xdr:row>70</xdr:row>
                    <xdr:rowOff>123825</xdr:rowOff>
                  </from>
                  <to>
                    <xdr:col>7</xdr:col>
                    <xdr:colOff>733425</xdr:colOff>
                    <xdr:row>70</xdr:row>
                    <xdr:rowOff>333375</xdr:rowOff>
                  </to>
                </anchor>
              </controlPr>
            </control>
          </mc:Choice>
        </mc:AlternateContent>
        <mc:AlternateContent xmlns:mc="http://schemas.openxmlformats.org/markup-compatibility/2006">
          <mc:Choice Requires="x14">
            <control shapeId="1356" r:id="rId118" name="Group Box 332">
              <controlPr defaultSize="0" autoFill="0" autoPict="0">
                <anchor moveWithCells="1">
                  <from>
                    <xdr:col>4</xdr:col>
                    <xdr:colOff>0</xdr:colOff>
                    <xdr:row>70</xdr:row>
                    <xdr:rowOff>66675</xdr:rowOff>
                  </from>
                  <to>
                    <xdr:col>8</xdr:col>
                    <xdr:colOff>0</xdr:colOff>
                    <xdr:row>70</xdr:row>
                    <xdr:rowOff>438150</xdr:rowOff>
                  </to>
                </anchor>
              </controlPr>
            </control>
          </mc:Choice>
        </mc:AlternateContent>
        <mc:AlternateContent xmlns:mc="http://schemas.openxmlformats.org/markup-compatibility/2006">
          <mc:Choice Requires="x14">
            <control shapeId="1357" r:id="rId119" name="Option Button 333">
              <controlPr defaultSize="0" autoFill="0" autoLine="0" autoPict="0">
                <anchor moveWithCells="1">
                  <from>
                    <xdr:col>4</xdr:col>
                    <xdr:colOff>571500</xdr:colOff>
                    <xdr:row>73</xdr:row>
                    <xdr:rowOff>123825</xdr:rowOff>
                  </from>
                  <to>
                    <xdr:col>4</xdr:col>
                    <xdr:colOff>742950</xdr:colOff>
                    <xdr:row>73</xdr:row>
                    <xdr:rowOff>352425</xdr:rowOff>
                  </to>
                </anchor>
              </controlPr>
            </control>
          </mc:Choice>
        </mc:AlternateContent>
        <mc:AlternateContent xmlns:mc="http://schemas.openxmlformats.org/markup-compatibility/2006">
          <mc:Choice Requires="x14">
            <control shapeId="1358" r:id="rId120" name="Option Button 334">
              <controlPr defaultSize="0" autoFill="0" autoLine="0" autoPict="0">
                <anchor moveWithCells="1">
                  <from>
                    <xdr:col>5</xdr:col>
                    <xdr:colOff>571500</xdr:colOff>
                    <xdr:row>73</xdr:row>
                    <xdr:rowOff>123825</xdr:rowOff>
                  </from>
                  <to>
                    <xdr:col>5</xdr:col>
                    <xdr:colOff>733425</xdr:colOff>
                    <xdr:row>73</xdr:row>
                    <xdr:rowOff>333375</xdr:rowOff>
                  </to>
                </anchor>
              </controlPr>
            </control>
          </mc:Choice>
        </mc:AlternateContent>
        <mc:AlternateContent xmlns:mc="http://schemas.openxmlformats.org/markup-compatibility/2006">
          <mc:Choice Requires="x14">
            <control shapeId="1359" r:id="rId121" name="Option Button 335">
              <controlPr defaultSize="0" autoFill="0" autoLine="0" autoPict="0">
                <anchor moveWithCells="1">
                  <from>
                    <xdr:col>6</xdr:col>
                    <xdr:colOff>581025</xdr:colOff>
                    <xdr:row>73</xdr:row>
                    <xdr:rowOff>123825</xdr:rowOff>
                  </from>
                  <to>
                    <xdr:col>6</xdr:col>
                    <xdr:colOff>742950</xdr:colOff>
                    <xdr:row>73</xdr:row>
                    <xdr:rowOff>333375</xdr:rowOff>
                  </to>
                </anchor>
              </controlPr>
            </control>
          </mc:Choice>
        </mc:AlternateContent>
        <mc:AlternateContent xmlns:mc="http://schemas.openxmlformats.org/markup-compatibility/2006">
          <mc:Choice Requires="x14">
            <control shapeId="1360" r:id="rId122" name="Option Button 336">
              <controlPr defaultSize="0" autoFill="0" autoLine="0" autoPict="0">
                <anchor moveWithCells="1">
                  <from>
                    <xdr:col>7</xdr:col>
                    <xdr:colOff>581025</xdr:colOff>
                    <xdr:row>73</xdr:row>
                    <xdr:rowOff>123825</xdr:rowOff>
                  </from>
                  <to>
                    <xdr:col>7</xdr:col>
                    <xdr:colOff>733425</xdr:colOff>
                    <xdr:row>73</xdr:row>
                    <xdr:rowOff>333375</xdr:rowOff>
                  </to>
                </anchor>
              </controlPr>
            </control>
          </mc:Choice>
        </mc:AlternateContent>
        <mc:AlternateContent xmlns:mc="http://schemas.openxmlformats.org/markup-compatibility/2006">
          <mc:Choice Requires="x14">
            <control shapeId="1361" r:id="rId123" name="Group Box 337">
              <controlPr defaultSize="0" autoFill="0" autoPict="0">
                <anchor moveWithCells="1">
                  <from>
                    <xdr:col>4</xdr:col>
                    <xdr:colOff>0</xdr:colOff>
                    <xdr:row>73</xdr:row>
                    <xdr:rowOff>66675</xdr:rowOff>
                  </from>
                  <to>
                    <xdr:col>8</xdr:col>
                    <xdr:colOff>0</xdr:colOff>
                    <xdr:row>73</xdr:row>
                    <xdr:rowOff>438150</xdr:rowOff>
                  </to>
                </anchor>
              </controlPr>
            </control>
          </mc:Choice>
        </mc:AlternateContent>
        <mc:AlternateContent xmlns:mc="http://schemas.openxmlformats.org/markup-compatibility/2006">
          <mc:Choice Requires="x14">
            <control shapeId="1362" r:id="rId124" name="Option Button 338">
              <controlPr defaultSize="0" autoFill="0" autoLine="0" autoPict="0">
                <anchor moveWithCells="1">
                  <from>
                    <xdr:col>4</xdr:col>
                    <xdr:colOff>571500</xdr:colOff>
                    <xdr:row>76</xdr:row>
                    <xdr:rowOff>123825</xdr:rowOff>
                  </from>
                  <to>
                    <xdr:col>4</xdr:col>
                    <xdr:colOff>742950</xdr:colOff>
                    <xdr:row>76</xdr:row>
                    <xdr:rowOff>352425</xdr:rowOff>
                  </to>
                </anchor>
              </controlPr>
            </control>
          </mc:Choice>
        </mc:AlternateContent>
        <mc:AlternateContent xmlns:mc="http://schemas.openxmlformats.org/markup-compatibility/2006">
          <mc:Choice Requires="x14">
            <control shapeId="1363" r:id="rId125" name="Option Button 339">
              <controlPr defaultSize="0" autoFill="0" autoLine="0" autoPict="0">
                <anchor moveWithCells="1">
                  <from>
                    <xdr:col>5</xdr:col>
                    <xdr:colOff>571500</xdr:colOff>
                    <xdr:row>76</xdr:row>
                    <xdr:rowOff>123825</xdr:rowOff>
                  </from>
                  <to>
                    <xdr:col>5</xdr:col>
                    <xdr:colOff>733425</xdr:colOff>
                    <xdr:row>76</xdr:row>
                    <xdr:rowOff>333375</xdr:rowOff>
                  </to>
                </anchor>
              </controlPr>
            </control>
          </mc:Choice>
        </mc:AlternateContent>
        <mc:AlternateContent xmlns:mc="http://schemas.openxmlformats.org/markup-compatibility/2006">
          <mc:Choice Requires="x14">
            <control shapeId="1364" r:id="rId126" name="Option Button 340">
              <controlPr defaultSize="0" autoFill="0" autoLine="0" autoPict="0">
                <anchor moveWithCells="1">
                  <from>
                    <xdr:col>6</xdr:col>
                    <xdr:colOff>581025</xdr:colOff>
                    <xdr:row>76</xdr:row>
                    <xdr:rowOff>123825</xdr:rowOff>
                  </from>
                  <to>
                    <xdr:col>6</xdr:col>
                    <xdr:colOff>742950</xdr:colOff>
                    <xdr:row>76</xdr:row>
                    <xdr:rowOff>333375</xdr:rowOff>
                  </to>
                </anchor>
              </controlPr>
            </control>
          </mc:Choice>
        </mc:AlternateContent>
        <mc:AlternateContent xmlns:mc="http://schemas.openxmlformats.org/markup-compatibility/2006">
          <mc:Choice Requires="x14">
            <control shapeId="1365" r:id="rId127" name="Option Button 341">
              <controlPr defaultSize="0" autoFill="0" autoLine="0" autoPict="0">
                <anchor moveWithCells="1">
                  <from>
                    <xdr:col>7</xdr:col>
                    <xdr:colOff>581025</xdr:colOff>
                    <xdr:row>76</xdr:row>
                    <xdr:rowOff>123825</xdr:rowOff>
                  </from>
                  <to>
                    <xdr:col>7</xdr:col>
                    <xdr:colOff>733425</xdr:colOff>
                    <xdr:row>76</xdr:row>
                    <xdr:rowOff>333375</xdr:rowOff>
                  </to>
                </anchor>
              </controlPr>
            </control>
          </mc:Choice>
        </mc:AlternateContent>
        <mc:AlternateContent xmlns:mc="http://schemas.openxmlformats.org/markup-compatibility/2006">
          <mc:Choice Requires="x14">
            <control shapeId="1366" r:id="rId128" name="Group Box 342">
              <controlPr defaultSize="0" autoFill="0" autoPict="0">
                <anchor moveWithCells="1">
                  <from>
                    <xdr:col>4</xdr:col>
                    <xdr:colOff>0</xdr:colOff>
                    <xdr:row>76</xdr:row>
                    <xdr:rowOff>66675</xdr:rowOff>
                  </from>
                  <to>
                    <xdr:col>8</xdr:col>
                    <xdr:colOff>0</xdr:colOff>
                    <xdr:row>76</xdr:row>
                    <xdr:rowOff>438150</xdr:rowOff>
                  </to>
                </anchor>
              </controlPr>
            </control>
          </mc:Choice>
        </mc:AlternateContent>
        <mc:AlternateContent xmlns:mc="http://schemas.openxmlformats.org/markup-compatibility/2006">
          <mc:Choice Requires="x14">
            <control shapeId="1367" r:id="rId129" name="Option Button 343">
              <controlPr defaultSize="0" autoFill="0" autoLine="0" autoPict="0">
                <anchor moveWithCells="1">
                  <from>
                    <xdr:col>4</xdr:col>
                    <xdr:colOff>571500</xdr:colOff>
                    <xdr:row>79</xdr:row>
                    <xdr:rowOff>123825</xdr:rowOff>
                  </from>
                  <to>
                    <xdr:col>4</xdr:col>
                    <xdr:colOff>742950</xdr:colOff>
                    <xdr:row>79</xdr:row>
                    <xdr:rowOff>352425</xdr:rowOff>
                  </to>
                </anchor>
              </controlPr>
            </control>
          </mc:Choice>
        </mc:AlternateContent>
        <mc:AlternateContent xmlns:mc="http://schemas.openxmlformats.org/markup-compatibility/2006">
          <mc:Choice Requires="x14">
            <control shapeId="1368" r:id="rId130" name="Option Button 344">
              <controlPr defaultSize="0" autoFill="0" autoLine="0" autoPict="0">
                <anchor moveWithCells="1">
                  <from>
                    <xdr:col>5</xdr:col>
                    <xdr:colOff>571500</xdr:colOff>
                    <xdr:row>79</xdr:row>
                    <xdr:rowOff>123825</xdr:rowOff>
                  </from>
                  <to>
                    <xdr:col>5</xdr:col>
                    <xdr:colOff>733425</xdr:colOff>
                    <xdr:row>79</xdr:row>
                    <xdr:rowOff>333375</xdr:rowOff>
                  </to>
                </anchor>
              </controlPr>
            </control>
          </mc:Choice>
        </mc:AlternateContent>
        <mc:AlternateContent xmlns:mc="http://schemas.openxmlformats.org/markup-compatibility/2006">
          <mc:Choice Requires="x14">
            <control shapeId="1369" r:id="rId131" name="Option Button 345">
              <controlPr defaultSize="0" autoFill="0" autoLine="0" autoPict="0">
                <anchor moveWithCells="1">
                  <from>
                    <xdr:col>6</xdr:col>
                    <xdr:colOff>581025</xdr:colOff>
                    <xdr:row>79</xdr:row>
                    <xdr:rowOff>123825</xdr:rowOff>
                  </from>
                  <to>
                    <xdr:col>6</xdr:col>
                    <xdr:colOff>742950</xdr:colOff>
                    <xdr:row>79</xdr:row>
                    <xdr:rowOff>333375</xdr:rowOff>
                  </to>
                </anchor>
              </controlPr>
            </control>
          </mc:Choice>
        </mc:AlternateContent>
        <mc:AlternateContent xmlns:mc="http://schemas.openxmlformats.org/markup-compatibility/2006">
          <mc:Choice Requires="x14">
            <control shapeId="1370" r:id="rId132" name="Option Button 346">
              <controlPr defaultSize="0" autoFill="0" autoLine="0" autoPict="0">
                <anchor moveWithCells="1">
                  <from>
                    <xdr:col>7</xdr:col>
                    <xdr:colOff>581025</xdr:colOff>
                    <xdr:row>79</xdr:row>
                    <xdr:rowOff>123825</xdr:rowOff>
                  </from>
                  <to>
                    <xdr:col>7</xdr:col>
                    <xdr:colOff>733425</xdr:colOff>
                    <xdr:row>79</xdr:row>
                    <xdr:rowOff>333375</xdr:rowOff>
                  </to>
                </anchor>
              </controlPr>
            </control>
          </mc:Choice>
        </mc:AlternateContent>
        <mc:AlternateContent xmlns:mc="http://schemas.openxmlformats.org/markup-compatibility/2006">
          <mc:Choice Requires="x14">
            <control shapeId="1371" r:id="rId133" name="Group Box 347">
              <controlPr defaultSize="0" autoFill="0" autoPict="0">
                <anchor moveWithCells="1">
                  <from>
                    <xdr:col>4</xdr:col>
                    <xdr:colOff>0</xdr:colOff>
                    <xdr:row>79</xdr:row>
                    <xdr:rowOff>66675</xdr:rowOff>
                  </from>
                  <to>
                    <xdr:col>8</xdr:col>
                    <xdr:colOff>0</xdr:colOff>
                    <xdr:row>79</xdr:row>
                    <xdr:rowOff>438150</xdr:rowOff>
                  </to>
                </anchor>
              </controlPr>
            </control>
          </mc:Choice>
        </mc:AlternateContent>
        <mc:AlternateContent xmlns:mc="http://schemas.openxmlformats.org/markup-compatibility/2006">
          <mc:Choice Requires="x14">
            <control shapeId="1372" r:id="rId134" name="Option Button 348">
              <controlPr defaultSize="0" autoFill="0" autoLine="0" autoPict="0">
                <anchor moveWithCells="1">
                  <from>
                    <xdr:col>4</xdr:col>
                    <xdr:colOff>571500</xdr:colOff>
                    <xdr:row>82</xdr:row>
                    <xdr:rowOff>123825</xdr:rowOff>
                  </from>
                  <to>
                    <xdr:col>4</xdr:col>
                    <xdr:colOff>742950</xdr:colOff>
                    <xdr:row>82</xdr:row>
                    <xdr:rowOff>352425</xdr:rowOff>
                  </to>
                </anchor>
              </controlPr>
            </control>
          </mc:Choice>
        </mc:AlternateContent>
        <mc:AlternateContent xmlns:mc="http://schemas.openxmlformats.org/markup-compatibility/2006">
          <mc:Choice Requires="x14">
            <control shapeId="1373" r:id="rId135" name="Option Button 349">
              <controlPr defaultSize="0" autoFill="0" autoLine="0" autoPict="0">
                <anchor moveWithCells="1">
                  <from>
                    <xdr:col>5</xdr:col>
                    <xdr:colOff>571500</xdr:colOff>
                    <xdr:row>82</xdr:row>
                    <xdr:rowOff>123825</xdr:rowOff>
                  </from>
                  <to>
                    <xdr:col>5</xdr:col>
                    <xdr:colOff>733425</xdr:colOff>
                    <xdr:row>82</xdr:row>
                    <xdr:rowOff>333375</xdr:rowOff>
                  </to>
                </anchor>
              </controlPr>
            </control>
          </mc:Choice>
        </mc:AlternateContent>
        <mc:AlternateContent xmlns:mc="http://schemas.openxmlformats.org/markup-compatibility/2006">
          <mc:Choice Requires="x14">
            <control shapeId="1374" r:id="rId136" name="Option Button 350">
              <controlPr defaultSize="0" autoFill="0" autoLine="0" autoPict="0">
                <anchor moveWithCells="1">
                  <from>
                    <xdr:col>6</xdr:col>
                    <xdr:colOff>581025</xdr:colOff>
                    <xdr:row>82</xdr:row>
                    <xdr:rowOff>123825</xdr:rowOff>
                  </from>
                  <to>
                    <xdr:col>6</xdr:col>
                    <xdr:colOff>742950</xdr:colOff>
                    <xdr:row>82</xdr:row>
                    <xdr:rowOff>333375</xdr:rowOff>
                  </to>
                </anchor>
              </controlPr>
            </control>
          </mc:Choice>
        </mc:AlternateContent>
        <mc:AlternateContent xmlns:mc="http://schemas.openxmlformats.org/markup-compatibility/2006">
          <mc:Choice Requires="x14">
            <control shapeId="1375" r:id="rId137" name="Option Button 351">
              <controlPr defaultSize="0" autoFill="0" autoLine="0" autoPict="0">
                <anchor moveWithCells="1">
                  <from>
                    <xdr:col>7</xdr:col>
                    <xdr:colOff>581025</xdr:colOff>
                    <xdr:row>82</xdr:row>
                    <xdr:rowOff>123825</xdr:rowOff>
                  </from>
                  <to>
                    <xdr:col>7</xdr:col>
                    <xdr:colOff>733425</xdr:colOff>
                    <xdr:row>82</xdr:row>
                    <xdr:rowOff>333375</xdr:rowOff>
                  </to>
                </anchor>
              </controlPr>
            </control>
          </mc:Choice>
        </mc:AlternateContent>
        <mc:AlternateContent xmlns:mc="http://schemas.openxmlformats.org/markup-compatibility/2006">
          <mc:Choice Requires="x14">
            <control shapeId="1376" r:id="rId138" name="Group Box 352">
              <controlPr defaultSize="0" autoFill="0" autoPict="0">
                <anchor moveWithCells="1">
                  <from>
                    <xdr:col>4</xdr:col>
                    <xdr:colOff>0</xdr:colOff>
                    <xdr:row>82</xdr:row>
                    <xdr:rowOff>66675</xdr:rowOff>
                  </from>
                  <to>
                    <xdr:col>8</xdr:col>
                    <xdr:colOff>0</xdr:colOff>
                    <xdr:row>82</xdr:row>
                    <xdr:rowOff>438150</xdr:rowOff>
                  </to>
                </anchor>
              </controlPr>
            </control>
          </mc:Choice>
        </mc:AlternateContent>
        <mc:AlternateContent xmlns:mc="http://schemas.openxmlformats.org/markup-compatibility/2006">
          <mc:Choice Requires="x14">
            <control shapeId="1377" r:id="rId139" name="Option Button 353">
              <controlPr defaultSize="0" autoFill="0" autoLine="0" autoPict="0">
                <anchor moveWithCells="1">
                  <from>
                    <xdr:col>4</xdr:col>
                    <xdr:colOff>571500</xdr:colOff>
                    <xdr:row>85</xdr:row>
                    <xdr:rowOff>123825</xdr:rowOff>
                  </from>
                  <to>
                    <xdr:col>4</xdr:col>
                    <xdr:colOff>742950</xdr:colOff>
                    <xdr:row>85</xdr:row>
                    <xdr:rowOff>352425</xdr:rowOff>
                  </to>
                </anchor>
              </controlPr>
            </control>
          </mc:Choice>
        </mc:AlternateContent>
        <mc:AlternateContent xmlns:mc="http://schemas.openxmlformats.org/markup-compatibility/2006">
          <mc:Choice Requires="x14">
            <control shapeId="1378" r:id="rId140" name="Option Button 354">
              <controlPr defaultSize="0" autoFill="0" autoLine="0" autoPict="0">
                <anchor moveWithCells="1">
                  <from>
                    <xdr:col>5</xdr:col>
                    <xdr:colOff>571500</xdr:colOff>
                    <xdr:row>85</xdr:row>
                    <xdr:rowOff>123825</xdr:rowOff>
                  </from>
                  <to>
                    <xdr:col>5</xdr:col>
                    <xdr:colOff>733425</xdr:colOff>
                    <xdr:row>85</xdr:row>
                    <xdr:rowOff>333375</xdr:rowOff>
                  </to>
                </anchor>
              </controlPr>
            </control>
          </mc:Choice>
        </mc:AlternateContent>
        <mc:AlternateContent xmlns:mc="http://schemas.openxmlformats.org/markup-compatibility/2006">
          <mc:Choice Requires="x14">
            <control shapeId="1379" r:id="rId141" name="Option Button 355">
              <controlPr defaultSize="0" autoFill="0" autoLine="0" autoPict="0">
                <anchor moveWithCells="1">
                  <from>
                    <xdr:col>6</xdr:col>
                    <xdr:colOff>581025</xdr:colOff>
                    <xdr:row>85</xdr:row>
                    <xdr:rowOff>123825</xdr:rowOff>
                  </from>
                  <to>
                    <xdr:col>6</xdr:col>
                    <xdr:colOff>742950</xdr:colOff>
                    <xdr:row>85</xdr:row>
                    <xdr:rowOff>333375</xdr:rowOff>
                  </to>
                </anchor>
              </controlPr>
            </control>
          </mc:Choice>
        </mc:AlternateContent>
        <mc:AlternateContent xmlns:mc="http://schemas.openxmlformats.org/markup-compatibility/2006">
          <mc:Choice Requires="x14">
            <control shapeId="1380" r:id="rId142" name="Option Button 356">
              <controlPr defaultSize="0" autoFill="0" autoLine="0" autoPict="0">
                <anchor moveWithCells="1">
                  <from>
                    <xdr:col>7</xdr:col>
                    <xdr:colOff>581025</xdr:colOff>
                    <xdr:row>85</xdr:row>
                    <xdr:rowOff>123825</xdr:rowOff>
                  </from>
                  <to>
                    <xdr:col>7</xdr:col>
                    <xdr:colOff>733425</xdr:colOff>
                    <xdr:row>85</xdr:row>
                    <xdr:rowOff>333375</xdr:rowOff>
                  </to>
                </anchor>
              </controlPr>
            </control>
          </mc:Choice>
        </mc:AlternateContent>
        <mc:AlternateContent xmlns:mc="http://schemas.openxmlformats.org/markup-compatibility/2006">
          <mc:Choice Requires="x14">
            <control shapeId="1381" r:id="rId143" name="Group Box 357">
              <controlPr defaultSize="0" autoFill="0" autoPict="0">
                <anchor moveWithCells="1">
                  <from>
                    <xdr:col>4</xdr:col>
                    <xdr:colOff>0</xdr:colOff>
                    <xdr:row>85</xdr:row>
                    <xdr:rowOff>66675</xdr:rowOff>
                  </from>
                  <to>
                    <xdr:col>8</xdr:col>
                    <xdr:colOff>0</xdr:colOff>
                    <xdr:row>85</xdr:row>
                    <xdr:rowOff>438150</xdr:rowOff>
                  </to>
                </anchor>
              </controlPr>
            </control>
          </mc:Choice>
        </mc:AlternateContent>
        <mc:AlternateContent xmlns:mc="http://schemas.openxmlformats.org/markup-compatibility/2006">
          <mc:Choice Requires="x14">
            <control shapeId="1382" r:id="rId144" name="Option Button 358">
              <controlPr defaultSize="0" autoFill="0" autoLine="0" autoPict="0">
                <anchor moveWithCells="1">
                  <from>
                    <xdr:col>4</xdr:col>
                    <xdr:colOff>571500</xdr:colOff>
                    <xdr:row>88</xdr:row>
                    <xdr:rowOff>123825</xdr:rowOff>
                  </from>
                  <to>
                    <xdr:col>4</xdr:col>
                    <xdr:colOff>742950</xdr:colOff>
                    <xdr:row>88</xdr:row>
                    <xdr:rowOff>352425</xdr:rowOff>
                  </to>
                </anchor>
              </controlPr>
            </control>
          </mc:Choice>
        </mc:AlternateContent>
        <mc:AlternateContent xmlns:mc="http://schemas.openxmlformats.org/markup-compatibility/2006">
          <mc:Choice Requires="x14">
            <control shapeId="1383" r:id="rId145" name="Option Button 359">
              <controlPr defaultSize="0" autoFill="0" autoLine="0" autoPict="0">
                <anchor moveWithCells="1">
                  <from>
                    <xdr:col>5</xdr:col>
                    <xdr:colOff>571500</xdr:colOff>
                    <xdr:row>88</xdr:row>
                    <xdr:rowOff>123825</xdr:rowOff>
                  </from>
                  <to>
                    <xdr:col>5</xdr:col>
                    <xdr:colOff>733425</xdr:colOff>
                    <xdr:row>88</xdr:row>
                    <xdr:rowOff>333375</xdr:rowOff>
                  </to>
                </anchor>
              </controlPr>
            </control>
          </mc:Choice>
        </mc:AlternateContent>
        <mc:AlternateContent xmlns:mc="http://schemas.openxmlformats.org/markup-compatibility/2006">
          <mc:Choice Requires="x14">
            <control shapeId="1384" r:id="rId146" name="Option Button 360">
              <controlPr defaultSize="0" autoFill="0" autoLine="0" autoPict="0">
                <anchor moveWithCells="1">
                  <from>
                    <xdr:col>6</xdr:col>
                    <xdr:colOff>581025</xdr:colOff>
                    <xdr:row>88</xdr:row>
                    <xdr:rowOff>123825</xdr:rowOff>
                  </from>
                  <to>
                    <xdr:col>6</xdr:col>
                    <xdr:colOff>742950</xdr:colOff>
                    <xdr:row>88</xdr:row>
                    <xdr:rowOff>333375</xdr:rowOff>
                  </to>
                </anchor>
              </controlPr>
            </control>
          </mc:Choice>
        </mc:AlternateContent>
        <mc:AlternateContent xmlns:mc="http://schemas.openxmlformats.org/markup-compatibility/2006">
          <mc:Choice Requires="x14">
            <control shapeId="1385" r:id="rId147" name="Option Button 361">
              <controlPr defaultSize="0" autoFill="0" autoLine="0" autoPict="0">
                <anchor moveWithCells="1">
                  <from>
                    <xdr:col>7</xdr:col>
                    <xdr:colOff>581025</xdr:colOff>
                    <xdr:row>88</xdr:row>
                    <xdr:rowOff>123825</xdr:rowOff>
                  </from>
                  <to>
                    <xdr:col>7</xdr:col>
                    <xdr:colOff>733425</xdr:colOff>
                    <xdr:row>88</xdr:row>
                    <xdr:rowOff>333375</xdr:rowOff>
                  </to>
                </anchor>
              </controlPr>
            </control>
          </mc:Choice>
        </mc:AlternateContent>
        <mc:AlternateContent xmlns:mc="http://schemas.openxmlformats.org/markup-compatibility/2006">
          <mc:Choice Requires="x14">
            <control shapeId="1386" r:id="rId148" name="Group Box 362">
              <controlPr defaultSize="0" autoFill="0" autoPict="0">
                <anchor moveWithCells="1">
                  <from>
                    <xdr:col>4</xdr:col>
                    <xdr:colOff>0</xdr:colOff>
                    <xdr:row>88</xdr:row>
                    <xdr:rowOff>66675</xdr:rowOff>
                  </from>
                  <to>
                    <xdr:col>8</xdr:col>
                    <xdr:colOff>0</xdr:colOff>
                    <xdr:row>88</xdr:row>
                    <xdr:rowOff>438150</xdr:rowOff>
                  </to>
                </anchor>
              </controlPr>
            </control>
          </mc:Choice>
        </mc:AlternateContent>
        <mc:AlternateContent xmlns:mc="http://schemas.openxmlformats.org/markup-compatibility/2006">
          <mc:Choice Requires="x14">
            <control shapeId="1393" r:id="rId149" name="Check Box 369">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1396" r:id="rId150" name="Check Box 372">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1397" r:id="rId151" name="Check Box 373">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1398" r:id="rId152" name="Check Box 374">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1399" r:id="rId153" name="Check Box 375">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1400" r:id="rId154" name="Check Box 376">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1403" r:id="rId155" name="Check Box 379">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1404" r:id="rId156" name="Check Box 380">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1405" r:id="rId157" name="Check Box 381">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1407" r:id="rId158" name="Check Box 383">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1408" r:id="rId159" name="Check Box 384">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1409" r:id="rId160" name="Check Box 385">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1410" r:id="rId161" name="Check Box 386">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1411" r:id="rId162" name="Check Box 387">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1412" r:id="rId163" name="Check Box 388">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1413" r:id="rId164" name="Check Box 389">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1414" r:id="rId165" name="Check Box 390">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1415" r:id="rId166" name="Check Box 391">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1416" r:id="rId167" name="Check Box 392">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1417" r:id="rId168" name="Check Box 393">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1418" r:id="rId169" name="Check Box 394">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1419" r:id="rId170" name="Check Box 395">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1420" r:id="rId171" name="Check Box 396">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1421" r:id="rId172" name="Check Box 397">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1422" r:id="rId173" name="Check Box 398">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1423" r:id="rId174" name="Check Box 399">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1424" r:id="rId175" name="Check Box 400">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1425" r:id="rId176" name="Check Box 401">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1426" r:id="rId177" name="Check Box 402">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1427" r:id="rId178" name="Check Box 403">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1428" r:id="rId179" name="Check Box 404">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1429" r:id="rId180" name="Check Box 405">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1430" r:id="rId181" name="Check Box 406">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1431" r:id="rId182" name="Check Box 407">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1432" r:id="rId183" name="Check Box 408">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1433" r:id="rId184" name="Check Box 409">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1434" r:id="rId185" name="Check Box 410">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1435" r:id="rId186" name="Check Box 411">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1436" r:id="rId187" name="Check Box 412">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1437" r:id="rId188" name="Check Box 413">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1438" r:id="rId189" name="Check Box 414">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1439" r:id="rId190" name="Check Box 415">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1440" r:id="rId191" name="Check Box 416">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1441" r:id="rId192" name="Check Box 417">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1442" r:id="rId193" name="Check Box 418">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1443" r:id="rId194" name="Check Box 419">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1444" r:id="rId195" name="Check Box 420">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1445" r:id="rId196" name="Check Box 421">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1446" r:id="rId197" name="Check Box 422">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1447" r:id="rId198" name="Check Box 423">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1448" r:id="rId199" name="Check Box 424">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mc:AlternateContent xmlns:mc="http://schemas.openxmlformats.org/markup-compatibility/2006">
          <mc:Choice Requires="x14">
            <control shapeId="1449" r:id="rId200" name="Check Box 425">
              <controlPr defaultSize="0" autoFill="0" autoLine="0" autoPict="0">
                <anchor moveWithCells="1" sizeWithCells="1">
                  <from>
                    <xdr:col>8</xdr:col>
                    <xdr:colOff>200025</xdr:colOff>
                    <xdr:row>55</xdr:row>
                    <xdr:rowOff>123825</xdr:rowOff>
                  </from>
                  <to>
                    <xdr:col>8</xdr:col>
                    <xdr:colOff>409575</xdr:colOff>
                    <xdr:row>55</xdr:row>
                    <xdr:rowOff>342900</xdr:rowOff>
                  </to>
                </anchor>
              </controlPr>
            </control>
          </mc:Choice>
        </mc:AlternateContent>
        <mc:AlternateContent xmlns:mc="http://schemas.openxmlformats.org/markup-compatibility/2006">
          <mc:Choice Requires="x14">
            <control shapeId="1450" r:id="rId201" name="Check Box 426">
              <controlPr defaultSize="0" autoFill="0" autoLine="0" autoPict="0">
                <anchor moveWithCells="1" sizeWithCells="1">
                  <from>
                    <xdr:col>8</xdr:col>
                    <xdr:colOff>200025</xdr:colOff>
                    <xdr:row>56</xdr:row>
                    <xdr:rowOff>123825</xdr:rowOff>
                  </from>
                  <to>
                    <xdr:col>8</xdr:col>
                    <xdr:colOff>409575</xdr:colOff>
                    <xdr:row>56</xdr:row>
                    <xdr:rowOff>342900</xdr:rowOff>
                  </to>
                </anchor>
              </controlPr>
            </control>
          </mc:Choice>
        </mc:AlternateContent>
        <mc:AlternateContent xmlns:mc="http://schemas.openxmlformats.org/markup-compatibility/2006">
          <mc:Choice Requires="x14">
            <control shapeId="1451" r:id="rId202" name="Check Box 427">
              <controlPr defaultSize="0" autoFill="0" autoLine="0" autoPict="0">
                <anchor moveWithCells="1" sizeWithCells="1">
                  <from>
                    <xdr:col>8</xdr:col>
                    <xdr:colOff>200025</xdr:colOff>
                    <xdr:row>57</xdr:row>
                    <xdr:rowOff>123825</xdr:rowOff>
                  </from>
                  <to>
                    <xdr:col>8</xdr:col>
                    <xdr:colOff>409575</xdr:colOff>
                    <xdr:row>57</xdr:row>
                    <xdr:rowOff>342900</xdr:rowOff>
                  </to>
                </anchor>
              </controlPr>
            </control>
          </mc:Choice>
        </mc:AlternateContent>
        <mc:AlternateContent xmlns:mc="http://schemas.openxmlformats.org/markup-compatibility/2006">
          <mc:Choice Requires="x14">
            <control shapeId="1452" r:id="rId203" name="Check Box 428">
              <controlPr defaultSize="0" autoFill="0" autoLine="0" autoPict="0">
                <anchor moveWithCells="1" sizeWithCells="1">
                  <from>
                    <xdr:col>8</xdr:col>
                    <xdr:colOff>200025</xdr:colOff>
                    <xdr:row>58</xdr:row>
                    <xdr:rowOff>123825</xdr:rowOff>
                  </from>
                  <to>
                    <xdr:col>8</xdr:col>
                    <xdr:colOff>409575</xdr:colOff>
                    <xdr:row>58</xdr:row>
                    <xdr:rowOff>342900</xdr:rowOff>
                  </to>
                </anchor>
              </controlPr>
            </control>
          </mc:Choice>
        </mc:AlternateContent>
        <mc:AlternateContent xmlns:mc="http://schemas.openxmlformats.org/markup-compatibility/2006">
          <mc:Choice Requires="x14">
            <control shapeId="1453" r:id="rId204" name="Check Box 429">
              <controlPr defaultSize="0" autoFill="0" autoLine="0" autoPict="0">
                <anchor moveWithCells="1" sizeWithCells="1">
                  <from>
                    <xdr:col>8</xdr:col>
                    <xdr:colOff>200025</xdr:colOff>
                    <xdr:row>59</xdr:row>
                    <xdr:rowOff>123825</xdr:rowOff>
                  </from>
                  <to>
                    <xdr:col>8</xdr:col>
                    <xdr:colOff>409575</xdr:colOff>
                    <xdr:row>59</xdr:row>
                    <xdr:rowOff>342900</xdr:rowOff>
                  </to>
                </anchor>
              </controlPr>
            </control>
          </mc:Choice>
        </mc:AlternateContent>
        <mc:AlternateContent xmlns:mc="http://schemas.openxmlformats.org/markup-compatibility/2006">
          <mc:Choice Requires="x14">
            <control shapeId="1454" r:id="rId205" name="Check Box 430">
              <controlPr defaultSize="0" autoFill="0" autoLine="0" autoPict="0">
                <anchor moveWithCells="1" sizeWithCells="1">
                  <from>
                    <xdr:col>8</xdr:col>
                    <xdr:colOff>200025</xdr:colOff>
                    <xdr:row>60</xdr:row>
                    <xdr:rowOff>123825</xdr:rowOff>
                  </from>
                  <to>
                    <xdr:col>8</xdr:col>
                    <xdr:colOff>409575</xdr:colOff>
                    <xdr:row>60</xdr:row>
                    <xdr:rowOff>342900</xdr:rowOff>
                  </to>
                </anchor>
              </controlPr>
            </control>
          </mc:Choice>
        </mc:AlternateContent>
        <mc:AlternateContent xmlns:mc="http://schemas.openxmlformats.org/markup-compatibility/2006">
          <mc:Choice Requires="x14">
            <control shapeId="1455" r:id="rId206" name="Check Box 431">
              <controlPr defaultSize="0" autoFill="0" autoLine="0" autoPict="0">
                <anchor moveWithCells="1" sizeWithCells="1">
                  <from>
                    <xdr:col>8</xdr:col>
                    <xdr:colOff>200025</xdr:colOff>
                    <xdr:row>61</xdr:row>
                    <xdr:rowOff>123825</xdr:rowOff>
                  </from>
                  <to>
                    <xdr:col>8</xdr:col>
                    <xdr:colOff>409575</xdr:colOff>
                    <xdr:row>61</xdr:row>
                    <xdr:rowOff>342900</xdr:rowOff>
                  </to>
                </anchor>
              </controlPr>
            </control>
          </mc:Choice>
        </mc:AlternateContent>
        <mc:AlternateContent xmlns:mc="http://schemas.openxmlformats.org/markup-compatibility/2006">
          <mc:Choice Requires="x14">
            <control shapeId="1456" r:id="rId207" name="Check Box 432">
              <controlPr defaultSize="0" autoFill="0" autoLine="0" autoPict="0">
                <anchor moveWithCells="1" sizeWithCells="1">
                  <from>
                    <xdr:col>8</xdr:col>
                    <xdr:colOff>200025</xdr:colOff>
                    <xdr:row>62</xdr:row>
                    <xdr:rowOff>123825</xdr:rowOff>
                  </from>
                  <to>
                    <xdr:col>8</xdr:col>
                    <xdr:colOff>409575</xdr:colOff>
                    <xdr:row>62</xdr:row>
                    <xdr:rowOff>342900</xdr:rowOff>
                  </to>
                </anchor>
              </controlPr>
            </control>
          </mc:Choice>
        </mc:AlternateContent>
        <mc:AlternateContent xmlns:mc="http://schemas.openxmlformats.org/markup-compatibility/2006">
          <mc:Choice Requires="x14">
            <control shapeId="1457" r:id="rId208" name="Check Box 433">
              <controlPr defaultSize="0" autoFill="0" autoLine="0" autoPict="0">
                <anchor moveWithCells="1" sizeWithCells="1">
                  <from>
                    <xdr:col>8</xdr:col>
                    <xdr:colOff>200025</xdr:colOff>
                    <xdr:row>63</xdr:row>
                    <xdr:rowOff>123825</xdr:rowOff>
                  </from>
                  <to>
                    <xdr:col>8</xdr:col>
                    <xdr:colOff>409575</xdr:colOff>
                    <xdr:row>63</xdr:row>
                    <xdr:rowOff>342900</xdr:rowOff>
                  </to>
                </anchor>
              </controlPr>
            </control>
          </mc:Choice>
        </mc:AlternateContent>
        <mc:AlternateContent xmlns:mc="http://schemas.openxmlformats.org/markup-compatibility/2006">
          <mc:Choice Requires="x14">
            <control shapeId="1458" r:id="rId209" name="Check Box 434">
              <controlPr defaultSize="0" autoFill="0" autoLine="0" autoPict="0">
                <anchor moveWithCells="1" sizeWithCells="1">
                  <from>
                    <xdr:col>8</xdr:col>
                    <xdr:colOff>200025</xdr:colOff>
                    <xdr:row>64</xdr:row>
                    <xdr:rowOff>123825</xdr:rowOff>
                  </from>
                  <to>
                    <xdr:col>8</xdr:col>
                    <xdr:colOff>409575</xdr:colOff>
                    <xdr:row>64</xdr:row>
                    <xdr:rowOff>342900</xdr:rowOff>
                  </to>
                </anchor>
              </controlPr>
            </control>
          </mc:Choice>
        </mc:AlternateContent>
        <mc:AlternateContent xmlns:mc="http://schemas.openxmlformats.org/markup-compatibility/2006">
          <mc:Choice Requires="x14">
            <control shapeId="1459" r:id="rId210" name="Check Box 435">
              <controlPr defaultSize="0" autoFill="0" autoLine="0" autoPict="0">
                <anchor moveWithCells="1" sizeWithCells="1">
                  <from>
                    <xdr:col>8</xdr:col>
                    <xdr:colOff>200025</xdr:colOff>
                    <xdr:row>65</xdr:row>
                    <xdr:rowOff>123825</xdr:rowOff>
                  </from>
                  <to>
                    <xdr:col>8</xdr:col>
                    <xdr:colOff>409575</xdr:colOff>
                    <xdr:row>65</xdr:row>
                    <xdr:rowOff>342900</xdr:rowOff>
                  </to>
                </anchor>
              </controlPr>
            </control>
          </mc:Choice>
        </mc:AlternateContent>
        <mc:AlternateContent xmlns:mc="http://schemas.openxmlformats.org/markup-compatibility/2006">
          <mc:Choice Requires="x14">
            <control shapeId="1460" r:id="rId211" name="Check Box 436">
              <controlPr defaultSize="0" autoFill="0" autoLine="0" autoPict="0">
                <anchor moveWithCells="1" sizeWithCells="1">
                  <from>
                    <xdr:col>8</xdr:col>
                    <xdr:colOff>200025</xdr:colOff>
                    <xdr:row>66</xdr:row>
                    <xdr:rowOff>123825</xdr:rowOff>
                  </from>
                  <to>
                    <xdr:col>8</xdr:col>
                    <xdr:colOff>409575</xdr:colOff>
                    <xdr:row>66</xdr:row>
                    <xdr:rowOff>342900</xdr:rowOff>
                  </to>
                </anchor>
              </controlPr>
            </control>
          </mc:Choice>
        </mc:AlternateContent>
        <mc:AlternateContent xmlns:mc="http://schemas.openxmlformats.org/markup-compatibility/2006">
          <mc:Choice Requires="x14">
            <control shapeId="1461" r:id="rId212" name="Check Box 437">
              <controlPr defaultSize="0" autoFill="0" autoLine="0" autoPict="0">
                <anchor moveWithCells="1" sizeWithCells="1">
                  <from>
                    <xdr:col>8</xdr:col>
                    <xdr:colOff>200025</xdr:colOff>
                    <xdr:row>67</xdr:row>
                    <xdr:rowOff>123825</xdr:rowOff>
                  </from>
                  <to>
                    <xdr:col>8</xdr:col>
                    <xdr:colOff>409575</xdr:colOff>
                    <xdr:row>67</xdr:row>
                    <xdr:rowOff>342900</xdr:rowOff>
                  </to>
                </anchor>
              </controlPr>
            </control>
          </mc:Choice>
        </mc:AlternateContent>
        <mc:AlternateContent xmlns:mc="http://schemas.openxmlformats.org/markup-compatibility/2006">
          <mc:Choice Requires="x14">
            <control shapeId="1462" r:id="rId213" name="Check Box 438">
              <controlPr defaultSize="0" autoFill="0" autoLine="0" autoPict="0">
                <anchor moveWithCells="1" sizeWithCells="1">
                  <from>
                    <xdr:col>8</xdr:col>
                    <xdr:colOff>200025</xdr:colOff>
                    <xdr:row>68</xdr:row>
                    <xdr:rowOff>123825</xdr:rowOff>
                  </from>
                  <to>
                    <xdr:col>8</xdr:col>
                    <xdr:colOff>409575</xdr:colOff>
                    <xdr:row>68</xdr:row>
                    <xdr:rowOff>342900</xdr:rowOff>
                  </to>
                </anchor>
              </controlPr>
            </control>
          </mc:Choice>
        </mc:AlternateContent>
        <mc:AlternateContent xmlns:mc="http://schemas.openxmlformats.org/markup-compatibility/2006">
          <mc:Choice Requires="x14">
            <control shapeId="1463" r:id="rId214" name="Check Box 439">
              <controlPr defaultSize="0" autoFill="0" autoLine="0" autoPict="0">
                <anchor moveWithCells="1" sizeWithCells="1">
                  <from>
                    <xdr:col>8</xdr:col>
                    <xdr:colOff>200025</xdr:colOff>
                    <xdr:row>69</xdr:row>
                    <xdr:rowOff>123825</xdr:rowOff>
                  </from>
                  <to>
                    <xdr:col>8</xdr:col>
                    <xdr:colOff>409575</xdr:colOff>
                    <xdr:row>69</xdr:row>
                    <xdr:rowOff>342900</xdr:rowOff>
                  </to>
                </anchor>
              </controlPr>
            </control>
          </mc:Choice>
        </mc:AlternateContent>
        <mc:AlternateContent xmlns:mc="http://schemas.openxmlformats.org/markup-compatibility/2006">
          <mc:Choice Requires="x14">
            <control shapeId="1464" r:id="rId215" name="Check Box 440">
              <controlPr defaultSize="0" autoFill="0" autoLine="0" autoPict="0">
                <anchor moveWithCells="1" sizeWithCells="1">
                  <from>
                    <xdr:col>8</xdr:col>
                    <xdr:colOff>200025</xdr:colOff>
                    <xdr:row>70</xdr:row>
                    <xdr:rowOff>123825</xdr:rowOff>
                  </from>
                  <to>
                    <xdr:col>8</xdr:col>
                    <xdr:colOff>409575</xdr:colOff>
                    <xdr:row>70</xdr:row>
                    <xdr:rowOff>342900</xdr:rowOff>
                  </to>
                </anchor>
              </controlPr>
            </control>
          </mc:Choice>
        </mc:AlternateContent>
        <mc:AlternateContent xmlns:mc="http://schemas.openxmlformats.org/markup-compatibility/2006">
          <mc:Choice Requires="x14">
            <control shapeId="1465" r:id="rId216" name="Check Box 441">
              <controlPr defaultSize="0" autoFill="0" autoLine="0" autoPict="0">
                <anchor moveWithCells="1" sizeWithCells="1">
                  <from>
                    <xdr:col>8</xdr:col>
                    <xdr:colOff>200025</xdr:colOff>
                    <xdr:row>71</xdr:row>
                    <xdr:rowOff>123825</xdr:rowOff>
                  </from>
                  <to>
                    <xdr:col>8</xdr:col>
                    <xdr:colOff>409575</xdr:colOff>
                    <xdr:row>71</xdr:row>
                    <xdr:rowOff>342900</xdr:rowOff>
                  </to>
                </anchor>
              </controlPr>
            </control>
          </mc:Choice>
        </mc:AlternateContent>
        <mc:AlternateContent xmlns:mc="http://schemas.openxmlformats.org/markup-compatibility/2006">
          <mc:Choice Requires="x14">
            <control shapeId="1466" r:id="rId217" name="Check Box 442">
              <controlPr defaultSize="0" autoFill="0" autoLine="0" autoPict="0">
                <anchor moveWithCells="1" sizeWithCells="1">
                  <from>
                    <xdr:col>8</xdr:col>
                    <xdr:colOff>200025</xdr:colOff>
                    <xdr:row>72</xdr:row>
                    <xdr:rowOff>123825</xdr:rowOff>
                  </from>
                  <to>
                    <xdr:col>8</xdr:col>
                    <xdr:colOff>409575</xdr:colOff>
                    <xdr:row>72</xdr:row>
                    <xdr:rowOff>342900</xdr:rowOff>
                  </to>
                </anchor>
              </controlPr>
            </control>
          </mc:Choice>
        </mc:AlternateContent>
        <mc:AlternateContent xmlns:mc="http://schemas.openxmlformats.org/markup-compatibility/2006">
          <mc:Choice Requires="x14">
            <control shapeId="1467" r:id="rId218" name="Check Box 443">
              <controlPr defaultSize="0" autoFill="0" autoLine="0" autoPict="0">
                <anchor moveWithCells="1" sizeWithCells="1">
                  <from>
                    <xdr:col>8</xdr:col>
                    <xdr:colOff>200025</xdr:colOff>
                    <xdr:row>73</xdr:row>
                    <xdr:rowOff>123825</xdr:rowOff>
                  </from>
                  <to>
                    <xdr:col>8</xdr:col>
                    <xdr:colOff>409575</xdr:colOff>
                    <xdr:row>73</xdr:row>
                    <xdr:rowOff>342900</xdr:rowOff>
                  </to>
                </anchor>
              </controlPr>
            </control>
          </mc:Choice>
        </mc:AlternateContent>
        <mc:AlternateContent xmlns:mc="http://schemas.openxmlformats.org/markup-compatibility/2006">
          <mc:Choice Requires="x14">
            <control shapeId="1468" r:id="rId219" name="Check Box 444">
              <controlPr defaultSize="0" autoFill="0" autoLine="0" autoPict="0">
                <anchor moveWithCells="1" sizeWithCells="1">
                  <from>
                    <xdr:col>8</xdr:col>
                    <xdr:colOff>200025</xdr:colOff>
                    <xdr:row>74</xdr:row>
                    <xdr:rowOff>123825</xdr:rowOff>
                  </from>
                  <to>
                    <xdr:col>8</xdr:col>
                    <xdr:colOff>409575</xdr:colOff>
                    <xdr:row>74</xdr:row>
                    <xdr:rowOff>342900</xdr:rowOff>
                  </to>
                </anchor>
              </controlPr>
            </control>
          </mc:Choice>
        </mc:AlternateContent>
        <mc:AlternateContent xmlns:mc="http://schemas.openxmlformats.org/markup-compatibility/2006">
          <mc:Choice Requires="x14">
            <control shapeId="1469" r:id="rId220" name="Check Box 445">
              <controlPr defaultSize="0" autoFill="0" autoLine="0" autoPict="0">
                <anchor moveWithCells="1" sizeWithCells="1">
                  <from>
                    <xdr:col>8</xdr:col>
                    <xdr:colOff>200025</xdr:colOff>
                    <xdr:row>75</xdr:row>
                    <xdr:rowOff>123825</xdr:rowOff>
                  </from>
                  <to>
                    <xdr:col>8</xdr:col>
                    <xdr:colOff>409575</xdr:colOff>
                    <xdr:row>75</xdr:row>
                    <xdr:rowOff>342900</xdr:rowOff>
                  </to>
                </anchor>
              </controlPr>
            </control>
          </mc:Choice>
        </mc:AlternateContent>
        <mc:AlternateContent xmlns:mc="http://schemas.openxmlformats.org/markup-compatibility/2006">
          <mc:Choice Requires="x14">
            <control shapeId="1470" r:id="rId221" name="Check Box 446">
              <controlPr defaultSize="0" autoFill="0" autoLine="0" autoPict="0">
                <anchor moveWithCells="1" sizeWithCells="1">
                  <from>
                    <xdr:col>8</xdr:col>
                    <xdr:colOff>200025</xdr:colOff>
                    <xdr:row>76</xdr:row>
                    <xdr:rowOff>123825</xdr:rowOff>
                  </from>
                  <to>
                    <xdr:col>8</xdr:col>
                    <xdr:colOff>409575</xdr:colOff>
                    <xdr:row>76</xdr:row>
                    <xdr:rowOff>342900</xdr:rowOff>
                  </to>
                </anchor>
              </controlPr>
            </control>
          </mc:Choice>
        </mc:AlternateContent>
        <mc:AlternateContent xmlns:mc="http://schemas.openxmlformats.org/markup-compatibility/2006">
          <mc:Choice Requires="x14">
            <control shapeId="1471" r:id="rId222" name="Check Box 447">
              <controlPr defaultSize="0" autoFill="0" autoLine="0" autoPict="0">
                <anchor moveWithCells="1" sizeWithCells="1">
                  <from>
                    <xdr:col>8</xdr:col>
                    <xdr:colOff>200025</xdr:colOff>
                    <xdr:row>77</xdr:row>
                    <xdr:rowOff>123825</xdr:rowOff>
                  </from>
                  <to>
                    <xdr:col>8</xdr:col>
                    <xdr:colOff>409575</xdr:colOff>
                    <xdr:row>77</xdr:row>
                    <xdr:rowOff>342900</xdr:rowOff>
                  </to>
                </anchor>
              </controlPr>
            </control>
          </mc:Choice>
        </mc:AlternateContent>
        <mc:AlternateContent xmlns:mc="http://schemas.openxmlformats.org/markup-compatibility/2006">
          <mc:Choice Requires="x14">
            <control shapeId="1472" r:id="rId223" name="Check Box 448">
              <controlPr defaultSize="0" autoFill="0" autoLine="0" autoPict="0">
                <anchor moveWithCells="1" sizeWithCells="1">
                  <from>
                    <xdr:col>8</xdr:col>
                    <xdr:colOff>200025</xdr:colOff>
                    <xdr:row>78</xdr:row>
                    <xdr:rowOff>123825</xdr:rowOff>
                  </from>
                  <to>
                    <xdr:col>8</xdr:col>
                    <xdr:colOff>409575</xdr:colOff>
                    <xdr:row>78</xdr:row>
                    <xdr:rowOff>342900</xdr:rowOff>
                  </to>
                </anchor>
              </controlPr>
            </control>
          </mc:Choice>
        </mc:AlternateContent>
        <mc:AlternateContent xmlns:mc="http://schemas.openxmlformats.org/markup-compatibility/2006">
          <mc:Choice Requires="x14">
            <control shapeId="1473" r:id="rId224" name="Check Box 449">
              <controlPr defaultSize="0" autoFill="0" autoLine="0" autoPict="0">
                <anchor moveWithCells="1" sizeWithCells="1">
                  <from>
                    <xdr:col>8</xdr:col>
                    <xdr:colOff>200025</xdr:colOff>
                    <xdr:row>79</xdr:row>
                    <xdr:rowOff>123825</xdr:rowOff>
                  </from>
                  <to>
                    <xdr:col>8</xdr:col>
                    <xdr:colOff>409575</xdr:colOff>
                    <xdr:row>79</xdr:row>
                    <xdr:rowOff>342900</xdr:rowOff>
                  </to>
                </anchor>
              </controlPr>
            </control>
          </mc:Choice>
        </mc:AlternateContent>
        <mc:AlternateContent xmlns:mc="http://schemas.openxmlformats.org/markup-compatibility/2006">
          <mc:Choice Requires="x14">
            <control shapeId="1474" r:id="rId225" name="Check Box 450">
              <controlPr defaultSize="0" autoFill="0" autoLine="0" autoPict="0">
                <anchor moveWithCells="1" sizeWithCells="1">
                  <from>
                    <xdr:col>8</xdr:col>
                    <xdr:colOff>200025</xdr:colOff>
                    <xdr:row>80</xdr:row>
                    <xdr:rowOff>123825</xdr:rowOff>
                  </from>
                  <to>
                    <xdr:col>8</xdr:col>
                    <xdr:colOff>409575</xdr:colOff>
                    <xdr:row>80</xdr:row>
                    <xdr:rowOff>342900</xdr:rowOff>
                  </to>
                </anchor>
              </controlPr>
            </control>
          </mc:Choice>
        </mc:AlternateContent>
        <mc:AlternateContent xmlns:mc="http://schemas.openxmlformats.org/markup-compatibility/2006">
          <mc:Choice Requires="x14">
            <control shapeId="1475" r:id="rId226" name="Check Box 451">
              <controlPr defaultSize="0" autoFill="0" autoLine="0" autoPict="0">
                <anchor moveWithCells="1" sizeWithCells="1">
                  <from>
                    <xdr:col>8</xdr:col>
                    <xdr:colOff>200025</xdr:colOff>
                    <xdr:row>81</xdr:row>
                    <xdr:rowOff>123825</xdr:rowOff>
                  </from>
                  <to>
                    <xdr:col>8</xdr:col>
                    <xdr:colOff>409575</xdr:colOff>
                    <xdr:row>81</xdr:row>
                    <xdr:rowOff>342900</xdr:rowOff>
                  </to>
                </anchor>
              </controlPr>
            </control>
          </mc:Choice>
        </mc:AlternateContent>
        <mc:AlternateContent xmlns:mc="http://schemas.openxmlformats.org/markup-compatibility/2006">
          <mc:Choice Requires="x14">
            <control shapeId="1476" r:id="rId227" name="Check Box 452">
              <controlPr defaultSize="0" autoFill="0" autoLine="0" autoPict="0">
                <anchor moveWithCells="1" sizeWithCells="1">
                  <from>
                    <xdr:col>8</xdr:col>
                    <xdr:colOff>200025</xdr:colOff>
                    <xdr:row>82</xdr:row>
                    <xdr:rowOff>123825</xdr:rowOff>
                  </from>
                  <to>
                    <xdr:col>8</xdr:col>
                    <xdr:colOff>409575</xdr:colOff>
                    <xdr:row>82</xdr:row>
                    <xdr:rowOff>342900</xdr:rowOff>
                  </to>
                </anchor>
              </controlPr>
            </control>
          </mc:Choice>
        </mc:AlternateContent>
        <mc:AlternateContent xmlns:mc="http://schemas.openxmlformats.org/markup-compatibility/2006">
          <mc:Choice Requires="x14">
            <control shapeId="1477" r:id="rId228" name="Check Box 453">
              <controlPr defaultSize="0" autoFill="0" autoLine="0" autoPict="0">
                <anchor moveWithCells="1" sizeWithCells="1">
                  <from>
                    <xdr:col>8</xdr:col>
                    <xdr:colOff>200025</xdr:colOff>
                    <xdr:row>83</xdr:row>
                    <xdr:rowOff>123825</xdr:rowOff>
                  </from>
                  <to>
                    <xdr:col>8</xdr:col>
                    <xdr:colOff>409575</xdr:colOff>
                    <xdr:row>83</xdr:row>
                    <xdr:rowOff>342900</xdr:rowOff>
                  </to>
                </anchor>
              </controlPr>
            </control>
          </mc:Choice>
        </mc:AlternateContent>
        <mc:AlternateContent xmlns:mc="http://schemas.openxmlformats.org/markup-compatibility/2006">
          <mc:Choice Requires="x14">
            <control shapeId="1478" r:id="rId229" name="Check Box 454">
              <controlPr defaultSize="0" autoFill="0" autoLine="0" autoPict="0">
                <anchor moveWithCells="1" sizeWithCells="1">
                  <from>
                    <xdr:col>8</xdr:col>
                    <xdr:colOff>200025</xdr:colOff>
                    <xdr:row>84</xdr:row>
                    <xdr:rowOff>123825</xdr:rowOff>
                  </from>
                  <to>
                    <xdr:col>8</xdr:col>
                    <xdr:colOff>409575</xdr:colOff>
                    <xdr:row>84</xdr:row>
                    <xdr:rowOff>342900</xdr:rowOff>
                  </to>
                </anchor>
              </controlPr>
            </control>
          </mc:Choice>
        </mc:AlternateContent>
        <mc:AlternateContent xmlns:mc="http://schemas.openxmlformats.org/markup-compatibility/2006">
          <mc:Choice Requires="x14">
            <control shapeId="1479" r:id="rId230" name="Check Box 455">
              <controlPr defaultSize="0" autoFill="0" autoLine="0" autoPict="0">
                <anchor moveWithCells="1" sizeWithCells="1">
                  <from>
                    <xdr:col>8</xdr:col>
                    <xdr:colOff>200025</xdr:colOff>
                    <xdr:row>85</xdr:row>
                    <xdr:rowOff>123825</xdr:rowOff>
                  </from>
                  <to>
                    <xdr:col>8</xdr:col>
                    <xdr:colOff>409575</xdr:colOff>
                    <xdr:row>85</xdr:row>
                    <xdr:rowOff>342900</xdr:rowOff>
                  </to>
                </anchor>
              </controlPr>
            </control>
          </mc:Choice>
        </mc:AlternateContent>
        <mc:AlternateContent xmlns:mc="http://schemas.openxmlformats.org/markup-compatibility/2006">
          <mc:Choice Requires="x14">
            <control shapeId="1480" r:id="rId231" name="Check Box 456">
              <controlPr defaultSize="0" autoFill="0" autoLine="0" autoPict="0">
                <anchor moveWithCells="1" sizeWithCells="1">
                  <from>
                    <xdr:col>8</xdr:col>
                    <xdr:colOff>200025</xdr:colOff>
                    <xdr:row>86</xdr:row>
                    <xdr:rowOff>123825</xdr:rowOff>
                  </from>
                  <to>
                    <xdr:col>8</xdr:col>
                    <xdr:colOff>409575</xdr:colOff>
                    <xdr:row>86</xdr:row>
                    <xdr:rowOff>342900</xdr:rowOff>
                  </to>
                </anchor>
              </controlPr>
            </control>
          </mc:Choice>
        </mc:AlternateContent>
        <mc:AlternateContent xmlns:mc="http://schemas.openxmlformats.org/markup-compatibility/2006">
          <mc:Choice Requires="x14">
            <control shapeId="1481" r:id="rId232" name="Check Box 457">
              <controlPr defaultSize="0" autoFill="0" autoLine="0" autoPict="0">
                <anchor moveWithCells="1" sizeWithCells="1">
                  <from>
                    <xdr:col>8</xdr:col>
                    <xdr:colOff>200025</xdr:colOff>
                    <xdr:row>87</xdr:row>
                    <xdr:rowOff>123825</xdr:rowOff>
                  </from>
                  <to>
                    <xdr:col>8</xdr:col>
                    <xdr:colOff>409575</xdr:colOff>
                    <xdr:row>87</xdr:row>
                    <xdr:rowOff>342900</xdr:rowOff>
                  </to>
                </anchor>
              </controlPr>
            </control>
          </mc:Choice>
        </mc:AlternateContent>
        <mc:AlternateContent xmlns:mc="http://schemas.openxmlformats.org/markup-compatibility/2006">
          <mc:Choice Requires="x14">
            <control shapeId="1482" r:id="rId233" name="Check Box 458">
              <controlPr defaultSize="0" autoFill="0" autoLine="0" autoPict="0">
                <anchor moveWithCells="1" sizeWithCells="1">
                  <from>
                    <xdr:col>8</xdr:col>
                    <xdr:colOff>200025</xdr:colOff>
                    <xdr:row>88</xdr:row>
                    <xdr:rowOff>123825</xdr:rowOff>
                  </from>
                  <to>
                    <xdr:col>8</xdr:col>
                    <xdr:colOff>409575</xdr:colOff>
                    <xdr:row>88</xdr:row>
                    <xdr:rowOff>342900</xdr:rowOff>
                  </to>
                </anchor>
              </controlPr>
            </control>
          </mc:Choice>
        </mc:AlternateContent>
        <mc:AlternateContent xmlns:mc="http://schemas.openxmlformats.org/markup-compatibility/2006">
          <mc:Choice Requires="x14">
            <control shapeId="1483" r:id="rId234" name="Check Box 459">
              <controlPr defaultSize="0" autoFill="0" autoLine="0" autoPict="0">
                <anchor moveWithCells="1" sizeWithCells="1">
                  <from>
                    <xdr:col>8</xdr:col>
                    <xdr:colOff>200025</xdr:colOff>
                    <xdr:row>89</xdr:row>
                    <xdr:rowOff>123825</xdr:rowOff>
                  </from>
                  <to>
                    <xdr:col>8</xdr:col>
                    <xdr:colOff>409575</xdr:colOff>
                    <xdr:row>89</xdr:row>
                    <xdr:rowOff>342900</xdr:rowOff>
                  </to>
                </anchor>
              </controlPr>
            </control>
          </mc:Choice>
        </mc:AlternateContent>
        <mc:AlternateContent xmlns:mc="http://schemas.openxmlformats.org/markup-compatibility/2006">
          <mc:Choice Requires="x14">
            <control shapeId="1484" r:id="rId235" name="Check Box 460">
              <controlPr defaultSize="0" autoFill="0" autoLine="0" autoPict="0">
                <anchor moveWithCells="1" sizeWithCells="1">
                  <from>
                    <xdr:col>8</xdr:col>
                    <xdr:colOff>200025</xdr:colOff>
                    <xdr:row>90</xdr:row>
                    <xdr:rowOff>123825</xdr:rowOff>
                  </from>
                  <to>
                    <xdr:col>8</xdr:col>
                    <xdr:colOff>409575</xdr:colOff>
                    <xdr:row>90</xdr:row>
                    <xdr:rowOff>342900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E363"/>
  <sheetViews>
    <sheetView topLeftCell="D1" workbookViewId="0">
      <selection activeCell="D10" sqref="D10"/>
    </sheetView>
  </sheetViews>
  <sheetFormatPr defaultColWidth="8.7109375" defaultRowHeight="14.25"/>
  <cols>
    <col min="1" max="3" width="8.7109375" style="28" hidden="1" customWidth="1"/>
    <col min="4" max="4" width="88.5703125" style="28" customWidth="1"/>
    <col min="5" max="16384" width="8.7109375" style="28"/>
  </cols>
  <sheetData>
    <row r="1" spans="1:5">
      <c r="A1" s="28" t="str">
        <f>Principle4!A1</f>
        <v>Principle 4 - Effective Curriculum</v>
      </c>
      <c r="D1" s="28" t="s">
        <v>95</v>
      </c>
      <c r="E1" s="28">
        <v>4.0999999999999996</v>
      </c>
    </row>
    <row r="2" spans="1:5" ht="15" thickBot="1">
      <c r="A2" s="28" t="str">
        <f>Principle4!A2</f>
        <v>Effective curricula are evidence-based resources used for teaching and learning aligned to Arizona standards in all content areas. Districts and schools adopt local curricula. An effective curriculum ensures a continuum of inclusive, equitable and challenging learning opportunities, high expectations for learning and access to a well-rounded education for all learners.</v>
      </c>
      <c r="D2" s="31" t="s">
        <v>181</v>
      </c>
    </row>
    <row r="3" spans="1:5">
      <c r="A3" s="28" t="str">
        <f>Principle4!A3</f>
        <v>Indicator</v>
      </c>
      <c r="D3" s="32" t="s">
        <v>182</v>
      </c>
    </row>
    <row r="4" spans="1:5">
      <c r="A4" s="28" t="str">
        <f>Principle4!A4</f>
        <v>#</v>
      </c>
      <c r="D4" s="28" t="s">
        <v>56</v>
      </c>
    </row>
    <row r="5" spans="1:5">
      <c r="A5" s="28">
        <f>Principle4!A5</f>
        <v>4.0999999999999996</v>
      </c>
      <c r="B5" s="28">
        <v>1</v>
      </c>
    </row>
    <row r="6" spans="1:5">
      <c r="A6" s="28">
        <f>Principle4!A7</f>
        <v>0</v>
      </c>
    </row>
    <row r="7" spans="1:5">
      <c r="A7" s="28">
        <f>Principle4!A8</f>
        <v>4.0999999999999996</v>
      </c>
      <c r="B7" s="28">
        <v>2</v>
      </c>
      <c r="D7" s="28" t="s">
        <v>95</v>
      </c>
      <c r="E7" s="28">
        <v>4.2</v>
      </c>
    </row>
    <row r="8" spans="1:5" ht="15" thickBot="1">
      <c r="A8" s="28">
        <f>Principle4!A10</f>
        <v>0</v>
      </c>
      <c r="B8" s="28">
        <v>1</v>
      </c>
      <c r="D8" s="31" t="s">
        <v>271</v>
      </c>
    </row>
    <row r="9" spans="1:5" ht="15" thickBot="1">
      <c r="A9" s="28">
        <f>Principle4!A11</f>
        <v>4.0999999999999996</v>
      </c>
      <c r="B9" s="28">
        <v>3</v>
      </c>
      <c r="D9" s="31" t="s">
        <v>183</v>
      </c>
    </row>
    <row r="10" spans="1:5" ht="15" thickBot="1">
      <c r="A10" s="28">
        <f>Principle4!A13</f>
        <v>0</v>
      </c>
      <c r="D10" s="31" t="s">
        <v>184</v>
      </c>
    </row>
    <row r="11" spans="1:5" ht="15" thickBot="1">
      <c r="A11" s="28">
        <f>Principle4!A14</f>
        <v>4.2</v>
      </c>
      <c r="B11" s="28">
        <v>1</v>
      </c>
      <c r="D11" s="31" t="s">
        <v>185</v>
      </c>
    </row>
    <row r="12" spans="1:5" ht="15" thickBot="1">
      <c r="A12" s="28">
        <f>Principle4!A16</f>
        <v>0</v>
      </c>
      <c r="D12" s="31" t="s">
        <v>186</v>
      </c>
    </row>
    <row r="13" spans="1:5">
      <c r="A13" s="28">
        <f>Principle4!A17</f>
        <v>4.2</v>
      </c>
      <c r="B13" s="28">
        <v>2</v>
      </c>
      <c r="D13" s="32" t="s">
        <v>276</v>
      </c>
    </row>
    <row r="14" spans="1:5">
      <c r="A14" s="28">
        <f>Principle4!A19</f>
        <v>0</v>
      </c>
      <c r="B14" s="28">
        <v>1</v>
      </c>
      <c r="D14" s="28" t="s">
        <v>56</v>
      </c>
    </row>
    <row r="15" spans="1:5">
      <c r="A15" s="28">
        <f>Principle4!A20</f>
        <v>4.3</v>
      </c>
      <c r="B15" s="28">
        <v>4</v>
      </c>
    </row>
    <row r="16" spans="1:5">
      <c r="A16" s="28">
        <f>Principle4!A22</f>
        <v>0</v>
      </c>
    </row>
    <row r="17" spans="1:5">
      <c r="A17" s="28">
        <f>Principle4!A23</f>
        <v>4.3</v>
      </c>
      <c r="B17" s="28">
        <v>1</v>
      </c>
      <c r="D17" s="28" t="s">
        <v>95</v>
      </c>
      <c r="E17" s="28">
        <v>4.3</v>
      </c>
    </row>
    <row r="18" spans="1:5" ht="15" thickBot="1">
      <c r="A18" s="28">
        <f>Principle4!A25</f>
        <v>0</v>
      </c>
      <c r="D18" s="31" t="s">
        <v>187</v>
      </c>
    </row>
    <row r="19" spans="1:5" ht="15" thickBot="1">
      <c r="A19" s="28">
        <f>Principle4!A26</f>
        <v>4.3</v>
      </c>
      <c r="B19" s="28">
        <v>3</v>
      </c>
      <c r="D19" s="31" t="s">
        <v>188</v>
      </c>
    </row>
    <row r="20" spans="1:5" ht="15" thickBot="1">
      <c r="A20" s="28">
        <f>Principle4!A28</f>
        <v>0</v>
      </c>
      <c r="B20" s="28">
        <v>1</v>
      </c>
      <c r="D20" s="31" t="s">
        <v>189</v>
      </c>
    </row>
    <row r="21" spans="1:5" ht="15" thickBot="1">
      <c r="A21" s="28">
        <f>Principle4!A29</f>
        <v>4.3</v>
      </c>
      <c r="B21" s="28">
        <v>4</v>
      </c>
      <c r="D21" s="31" t="s">
        <v>190</v>
      </c>
    </row>
    <row r="22" spans="1:5" ht="15" thickBot="1">
      <c r="A22" s="28">
        <f>Principle4!A31</f>
        <v>0</v>
      </c>
      <c r="D22" s="31" t="s">
        <v>191</v>
      </c>
    </row>
    <row r="23" spans="1:5">
      <c r="A23" s="28">
        <f>Principle4!A32</f>
        <v>4.4000000000000004</v>
      </c>
      <c r="B23" s="28">
        <v>1</v>
      </c>
      <c r="D23" s="32" t="s">
        <v>192</v>
      </c>
    </row>
    <row r="24" spans="1:5">
      <c r="A24" s="28">
        <f>Principle4!A34</f>
        <v>0</v>
      </c>
      <c r="D24" s="28" t="s">
        <v>56</v>
      </c>
    </row>
    <row r="25" spans="1:5">
      <c r="A25" s="28">
        <f>Principle4!A35</f>
        <v>4.4000000000000004</v>
      </c>
      <c r="B25" s="28">
        <v>2</v>
      </c>
    </row>
    <row r="26" spans="1:5">
      <c r="A26" s="28">
        <f>Principle4!A37</f>
        <v>0</v>
      </c>
      <c r="B26" s="28">
        <v>1</v>
      </c>
    </row>
    <row r="27" spans="1:5">
      <c r="A27" s="28">
        <f>Principle4!A38</f>
        <v>4.4000000000000004</v>
      </c>
      <c r="B27" s="28">
        <v>4</v>
      </c>
      <c r="D27" s="28" t="s">
        <v>95</v>
      </c>
      <c r="E27" s="28">
        <v>4.4000000000000004</v>
      </c>
    </row>
    <row r="28" spans="1:5" ht="15" thickBot="1">
      <c r="A28" s="28">
        <f>Principle4!A40</f>
        <v>0</v>
      </c>
      <c r="D28" s="31" t="s">
        <v>193</v>
      </c>
    </row>
    <row r="29" spans="1:5" ht="15" thickBot="1">
      <c r="A29" s="28">
        <f>Principle4!A41</f>
        <v>4.4000000000000004</v>
      </c>
      <c r="B29" s="28">
        <v>1</v>
      </c>
      <c r="D29" s="31" t="s">
        <v>259</v>
      </c>
    </row>
    <row r="30" spans="1:5" ht="15" thickBot="1">
      <c r="A30" s="28">
        <f>Principle4!A43</f>
        <v>0</v>
      </c>
      <c r="D30" s="31" t="s">
        <v>260</v>
      </c>
    </row>
    <row r="31" spans="1:5">
      <c r="A31" s="28">
        <f>Principle4!A44</f>
        <v>4.5</v>
      </c>
      <c r="B31" s="28">
        <v>3</v>
      </c>
      <c r="D31" s="30" t="s">
        <v>56</v>
      </c>
    </row>
    <row r="32" spans="1:5">
      <c r="A32" s="28">
        <f>Principle4!A46</f>
        <v>0</v>
      </c>
      <c r="B32" s="28">
        <v>1</v>
      </c>
    </row>
    <row r="33" spans="1:5">
      <c r="A33" s="28">
        <f>Principle4!A47</f>
        <v>4.5999999999999996</v>
      </c>
      <c r="B33" s="28">
        <v>4</v>
      </c>
    </row>
    <row r="34" spans="1:5">
      <c r="A34" s="28">
        <f>Principle4!A49</f>
        <v>0</v>
      </c>
      <c r="D34" s="28" t="s">
        <v>95</v>
      </c>
    </row>
    <row r="35" spans="1:5">
      <c r="A35" s="28">
        <f>Principle4!A50</f>
        <v>4.5999999999999996</v>
      </c>
      <c r="B35" s="28">
        <v>1</v>
      </c>
      <c r="D35" s="28" t="s">
        <v>194</v>
      </c>
      <c r="E35" s="28">
        <v>4.5</v>
      </c>
    </row>
    <row r="36" spans="1:5">
      <c r="A36" s="28">
        <f>Principle4!A52</f>
        <v>0</v>
      </c>
      <c r="D36" s="28" t="s">
        <v>56</v>
      </c>
    </row>
    <row r="37" spans="1:5">
      <c r="A37" s="28">
        <f>Principle4!A53</f>
        <v>4.5999999999999996</v>
      </c>
      <c r="B37" s="28">
        <v>4</v>
      </c>
    </row>
    <row r="38" spans="1:5">
      <c r="A38" s="28">
        <f>Principle4!A55</f>
        <v>0</v>
      </c>
      <c r="B38" s="28">
        <v>1</v>
      </c>
    </row>
    <row r="39" spans="1:5">
      <c r="A39" s="28" t="e">
        <f>Principle4!#REF!</f>
        <v>#REF!</v>
      </c>
      <c r="D39" s="30" t="s">
        <v>95</v>
      </c>
    </row>
    <row r="40" spans="1:5" ht="15" thickBot="1">
      <c r="A40" s="28" t="e">
        <f>Principle4!#REF!</f>
        <v>#REF!</v>
      </c>
      <c r="D40" s="31" t="s">
        <v>195</v>
      </c>
      <c r="E40" s="28">
        <v>4.5999999999999996</v>
      </c>
    </row>
    <row r="41" spans="1:5" ht="15" thickBot="1">
      <c r="A41" s="28" t="e">
        <f>Principle4!#REF!</f>
        <v>#REF!</v>
      </c>
      <c r="B41" s="28">
        <v>1</v>
      </c>
      <c r="D41" s="31" t="s">
        <v>196</v>
      </c>
    </row>
    <row r="42" spans="1:5" ht="15" thickBot="1">
      <c r="A42" s="28" t="e">
        <f>Principle4!#REF!</f>
        <v>#REF!</v>
      </c>
      <c r="D42" s="31" t="s">
        <v>197</v>
      </c>
    </row>
    <row r="43" spans="1:5" ht="15" thickBot="1">
      <c r="A43" s="28" t="e">
        <f>Principle4!#REF!</f>
        <v>#REF!</v>
      </c>
      <c r="D43" s="31" t="s">
        <v>275</v>
      </c>
    </row>
    <row r="44" spans="1:5" ht="15" thickBot="1">
      <c r="A44" s="28" t="e">
        <f>Principle4!#REF!</f>
        <v>#REF!</v>
      </c>
      <c r="B44" s="28">
        <v>1</v>
      </c>
      <c r="D44" s="31" t="s">
        <v>198</v>
      </c>
    </row>
    <row r="45" spans="1:5" ht="15" thickBot="1">
      <c r="A45" s="28" t="e">
        <f>Principle4!#REF!</f>
        <v>#REF!</v>
      </c>
      <c r="D45" s="31" t="s">
        <v>272</v>
      </c>
    </row>
    <row r="46" spans="1:5" ht="15" thickBot="1">
      <c r="A46" s="28" t="e">
        <f>Principle4!#REF!</f>
        <v>#REF!</v>
      </c>
      <c r="D46" s="31" t="s">
        <v>273</v>
      </c>
    </row>
    <row r="47" spans="1:5" ht="15" thickBot="1">
      <c r="A47" s="28" t="e">
        <f>Principle4!#REF!</f>
        <v>#REF!</v>
      </c>
      <c r="B47" s="28">
        <v>1</v>
      </c>
      <c r="D47" s="31" t="s">
        <v>274</v>
      </c>
    </row>
    <row r="48" spans="1:5">
      <c r="A48" s="28" t="e">
        <f>Principle4!#REF!</f>
        <v>#REF!</v>
      </c>
      <c r="D48" s="32" t="s">
        <v>199</v>
      </c>
    </row>
    <row r="49" spans="1:4">
      <c r="A49" s="28" t="e">
        <f>Principle4!#REF!</f>
        <v>#REF!</v>
      </c>
      <c r="D49" s="33" t="s">
        <v>56</v>
      </c>
    </row>
    <row r="50" spans="1:4">
      <c r="A50" s="28">
        <f>Principle4!A56</f>
        <v>0</v>
      </c>
      <c r="B50" s="28">
        <v>1</v>
      </c>
    </row>
    <row r="51" spans="1:4">
      <c r="A51" s="28" t="str">
        <f>Principle4!A57</f>
        <v>Data Summary:</v>
      </c>
    </row>
    <row r="52" spans="1:4">
      <c r="A52" s="28">
        <f>Principle4!A58</f>
        <v>0</v>
      </c>
    </row>
    <row r="53" spans="1:4">
      <c r="A53" s="28" t="str">
        <f>Principle4!A59</f>
        <v>Principle 4 - Effective Curriculum</v>
      </c>
      <c r="B53" s="28">
        <v>1</v>
      </c>
    </row>
    <row r="54" spans="1:4">
      <c r="A54" s="28">
        <f>Principle4!A60</f>
        <v>0</v>
      </c>
    </row>
    <row r="55" spans="1:4">
      <c r="A55" s="28">
        <f>Principle4!A61</f>
        <v>0</v>
      </c>
    </row>
    <row r="56" spans="1:4">
      <c r="A56" s="28">
        <f>Principle4!A62</f>
        <v>0</v>
      </c>
    </row>
    <row r="57" spans="1:4">
      <c r="A57" s="28" t="e">
        <f>Principle4!#REF!</f>
        <v>#REF!</v>
      </c>
    </row>
    <row r="58" spans="1:4">
      <c r="A58" s="28" t="e">
        <f>Principle4!#REF!</f>
        <v>#REF!</v>
      </c>
    </row>
    <row r="59" spans="1:4">
      <c r="A59" s="28">
        <f>Principle4!A63</f>
        <v>0</v>
      </c>
    </row>
    <row r="60" spans="1:4">
      <c r="A60" s="28">
        <f>Principle4!A64</f>
        <v>0</v>
      </c>
    </row>
    <row r="61" spans="1:4">
      <c r="A61" s="28" t="str">
        <f>Principle4!A65</f>
        <v>Average Score for Principle 4 - Effective Curriculum:</v>
      </c>
    </row>
    <row r="62" spans="1:4">
      <c r="A62" s="28" t="str">
        <f>Principle4!A66</f>
        <v>Identify trends and patterns for Principle 4 - Effective Curriculum:</v>
      </c>
    </row>
    <row r="63" spans="1:4">
      <c r="A63" s="28" t="str">
        <f>Principle4!A67</f>
        <v>Identify possible primary needs for Principle 4 - Effective Curriculum:</v>
      </c>
    </row>
    <row r="64" spans="1:4">
      <c r="A64" s="28">
        <f>Principle4!A68</f>
        <v>0</v>
      </c>
    </row>
    <row r="65" spans="1:1">
      <c r="A65" s="28">
        <f>Principle4!A69</f>
        <v>0</v>
      </c>
    </row>
    <row r="66" spans="1:1">
      <c r="A66" s="28">
        <f>Principle4!A70</f>
        <v>0</v>
      </c>
    </row>
    <row r="67" spans="1:1">
      <c r="A67" s="28">
        <f>Principle4!A71</f>
        <v>0</v>
      </c>
    </row>
    <row r="68" spans="1:1">
      <c r="A68" s="28">
        <f>Principle4!A72</f>
        <v>0</v>
      </c>
    </row>
    <row r="69" spans="1:1">
      <c r="A69" s="28">
        <f>Principle4!A73</f>
        <v>0</v>
      </c>
    </row>
    <row r="70" spans="1:1">
      <c r="A70" s="28">
        <f>Principle4!A74</f>
        <v>0</v>
      </c>
    </row>
    <row r="71" spans="1:1">
      <c r="A71" s="28">
        <f>Principle4!A75</f>
        <v>0</v>
      </c>
    </row>
    <row r="72" spans="1:1">
      <c r="A72" s="28">
        <f>Principle4!A76</f>
        <v>0</v>
      </c>
    </row>
    <row r="73" spans="1:1">
      <c r="A73" s="28">
        <f>Principle4!A77</f>
        <v>0</v>
      </c>
    </row>
    <row r="74" spans="1:1">
      <c r="A74" s="28">
        <f>Principle4!A78</f>
        <v>0</v>
      </c>
    </row>
    <row r="75" spans="1:1">
      <c r="A75" s="28">
        <f>Principle4!A79</f>
        <v>0</v>
      </c>
    </row>
    <row r="76" spans="1:1">
      <c r="A76" s="28">
        <f>Principle4!A80</f>
        <v>0</v>
      </c>
    </row>
    <row r="77" spans="1:1">
      <c r="A77" s="28">
        <f>Principle4!A81</f>
        <v>0</v>
      </c>
    </row>
    <row r="78" spans="1:1">
      <c r="A78" s="28">
        <f>Principle4!A82</f>
        <v>0</v>
      </c>
    </row>
    <row r="79" spans="1:1">
      <c r="A79" s="28">
        <f>Principle4!A83</f>
        <v>0</v>
      </c>
    </row>
    <row r="80" spans="1:1">
      <c r="A80" s="28">
        <f>Principle4!A84</f>
        <v>0</v>
      </c>
    </row>
    <row r="81" spans="1:1">
      <c r="A81" s="28">
        <f>Principle4!A85</f>
        <v>0</v>
      </c>
    </row>
    <row r="82" spans="1:1">
      <c r="A82" s="28">
        <f>Principle4!A86</f>
        <v>0</v>
      </c>
    </row>
    <row r="83" spans="1:1">
      <c r="A83" s="28">
        <f>Principle4!A87</f>
        <v>0</v>
      </c>
    </row>
    <row r="84" spans="1:1">
      <c r="A84" s="28">
        <f>Principle4!A88</f>
        <v>0</v>
      </c>
    </row>
    <row r="85" spans="1:1">
      <c r="A85" s="28">
        <f>Principle4!A89</f>
        <v>0</v>
      </c>
    </row>
    <row r="86" spans="1:1">
      <c r="A86" s="28">
        <f>Principle4!A90</f>
        <v>0</v>
      </c>
    </row>
    <row r="87" spans="1:1">
      <c r="A87" s="28">
        <f>Principle4!A91</f>
        <v>0</v>
      </c>
    </row>
    <row r="88" spans="1:1">
      <c r="A88" s="28">
        <f>Principle4!A92</f>
        <v>0</v>
      </c>
    </row>
    <row r="89" spans="1:1">
      <c r="A89" s="28">
        <f>Principle4!A93</f>
        <v>0</v>
      </c>
    </row>
    <row r="90" spans="1:1">
      <c r="A90" s="28">
        <f>Principle4!A94</f>
        <v>0</v>
      </c>
    </row>
    <row r="91" spans="1:1">
      <c r="A91" s="28">
        <f>Principle4!A95</f>
        <v>0</v>
      </c>
    </row>
    <row r="92" spans="1:1">
      <c r="A92" s="28">
        <f>Principle4!A96</f>
        <v>0</v>
      </c>
    </row>
    <row r="93" spans="1:1">
      <c r="A93" s="28">
        <f>Principle4!A97</f>
        <v>0</v>
      </c>
    </row>
    <row r="94" spans="1:1">
      <c r="A94" s="28">
        <f>Principle4!A98</f>
        <v>0</v>
      </c>
    </row>
    <row r="95" spans="1:1">
      <c r="A95" s="28">
        <f>Principle4!A99</f>
        <v>0</v>
      </c>
    </row>
    <row r="96" spans="1:1">
      <c r="A96" s="28">
        <f>Principle4!A100</f>
        <v>0</v>
      </c>
    </row>
    <row r="97" spans="1:1">
      <c r="A97" s="28">
        <f>Principle4!A101</f>
        <v>0</v>
      </c>
    </row>
    <row r="98" spans="1:1">
      <c r="A98" s="28">
        <f>Principle4!A102</f>
        <v>0</v>
      </c>
    </row>
    <row r="99" spans="1:1">
      <c r="A99" s="28">
        <f>Principle4!A103</f>
        <v>0</v>
      </c>
    </row>
    <row r="100" spans="1:1">
      <c r="A100" s="28">
        <f>Principle4!A104</f>
        <v>0</v>
      </c>
    </row>
    <row r="101" spans="1:1">
      <c r="A101" s="28">
        <f>Principle4!A105</f>
        <v>0</v>
      </c>
    </row>
    <row r="102" spans="1:1">
      <c r="A102" s="28">
        <f>Principle4!A106</f>
        <v>0</v>
      </c>
    </row>
    <row r="103" spans="1:1">
      <c r="A103" s="28">
        <f>Principle4!A107</f>
        <v>0</v>
      </c>
    </row>
    <row r="104" spans="1:1">
      <c r="A104" s="28">
        <f>Principle4!A108</f>
        <v>0</v>
      </c>
    </row>
    <row r="105" spans="1:1">
      <c r="A105" s="28">
        <f>Principle4!A109</f>
        <v>0</v>
      </c>
    </row>
    <row r="106" spans="1:1">
      <c r="A106" s="28">
        <f>Principle4!A110</f>
        <v>0</v>
      </c>
    </row>
    <row r="107" spans="1:1">
      <c r="A107" s="28">
        <f>Principle4!A111</f>
        <v>0</v>
      </c>
    </row>
    <row r="108" spans="1:1">
      <c r="A108" s="28">
        <f>Principle4!A112</f>
        <v>0</v>
      </c>
    </row>
    <row r="109" spans="1:1">
      <c r="A109" s="28">
        <f>Principle4!A113</f>
        <v>0</v>
      </c>
    </row>
    <row r="110" spans="1:1">
      <c r="A110" s="28">
        <f>Principle4!A114</f>
        <v>0</v>
      </c>
    </row>
    <row r="111" spans="1:1">
      <c r="A111" s="28">
        <f>Principle4!A115</f>
        <v>0</v>
      </c>
    </row>
    <row r="112" spans="1:1">
      <c r="A112" s="28">
        <f>Principle4!A116</f>
        <v>0</v>
      </c>
    </row>
    <row r="113" spans="1:1">
      <c r="A113" s="28">
        <f>Principle4!A117</f>
        <v>0</v>
      </c>
    </row>
    <row r="114" spans="1:1">
      <c r="A114" s="28">
        <f>Principle4!A118</f>
        <v>0</v>
      </c>
    </row>
    <row r="115" spans="1:1">
      <c r="A115" s="28">
        <f>Principle4!A119</f>
        <v>0</v>
      </c>
    </row>
    <row r="116" spans="1:1">
      <c r="A116" s="28">
        <f>Principle4!A120</f>
        <v>0</v>
      </c>
    </row>
    <row r="117" spans="1:1">
      <c r="A117" s="28">
        <f>Principle4!A121</f>
        <v>0</v>
      </c>
    </row>
    <row r="118" spans="1:1">
      <c r="A118" s="28">
        <f>Principle4!A122</f>
        <v>0</v>
      </c>
    </row>
    <row r="119" spans="1:1">
      <c r="A119" s="28">
        <f>Principle4!A123</f>
        <v>0</v>
      </c>
    </row>
    <row r="120" spans="1:1">
      <c r="A120" s="28">
        <f>Principle4!A124</f>
        <v>0</v>
      </c>
    </row>
    <row r="121" spans="1:1">
      <c r="A121" s="28">
        <f>Principle4!A125</f>
        <v>0</v>
      </c>
    </row>
    <row r="122" spans="1:1">
      <c r="A122" s="28">
        <f>Principle4!A126</f>
        <v>0</v>
      </c>
    </row>
    <row r="123" spans="1:1">
      <c r="A123" s="28">
        <f>Principle4!A127</f>
        <v>0</v>
      </c>
    </row>
    <row r="124" spans="1:1">
      <c r="A124" s="28">
        <f>Principle4!A128</f>
        <v>0</v>
      </c>
    </row>
    <row r="125" spans="1:1">
      <c r="A125" s="28">
        <f>Principle4!A129</f>
        <v>0</v>
      </c>
    </row>
    <row r="126" spans="1:1">
      <c r="A126" s="28">
        <f>Principle4!A130</f>
        <v>0</v>
      </c>
    </row>
    <row r="127" spans="1:1">
      <c r="A127" s="28">
        <f>Principle4!A131</f>
        <v>0</v>
      </c>
    </row>
    <row r="128" spans="1:1">
      <c r="A128" s="28">
        <f>Principle4!A132</f>
        <v>0</v>
      </c>
    </row>
    <row r="129" spans="1:1">
      <c r="A129" s="28">
        <f>Principle4!A133</f>
        <v>0</v>
      </c>
    </row>
    <row r="130" spans="1:1">
      <c r="A130" s="28">
        <f>Principle4!A134</f>
        <v>0</v>
      </c>
    </row>
    <row r="131" spans="1:1">
      <c r="A131" s="28">
        <f>Principle4!A135</f>
        <v>0</v>
      </c>
    </row>
    <row r="132" spans="1:1">
      <c r="A132" s="28">
        <f>Principle4!A136</f>
        <v>0</v>
      </c>
    </row>
    <row r="133" spans="1:1">
      <c r="A133" s="28">
        <f>Principle4!A137</f>
        <v>0</v>
      </c>
    </row>
    <row r="134" spans="1:1">
      <c r="A134" s="28">
        <f>Principle4!A138</f>
        <v>0</v>
      </c>
    </row>
    <row r="135" spans="1:1">
      <c r="A135" s="28">
        <f>Principle4!A139</f>
        <v>0</v>
      </c>
    </row>
    <row r="136" spans="1:1">
      <c r="A136" s="28">
        <f>Principle4!A140</f>
        <v>0</v>
      </c>
    </row>
    <row r="137" spans="1:1">
      <c r="A137" s="28">
        <f>Principle4!A141</f>
        <v>0</v>
      </c>
    </row>
    <row r="138" spans="1:1">
      <c r="A138" s="28">
        <f>Principle4!A142</f>
        <v>0</v>
      </c>
    </row>
    <row r="139" spans="1:1">
      <c r="A139" s="28">
        <f>Principle4!A143</f>
        <v>0</v>
      </c>
    </row>
    <row r="140" spans="1:1">
      <c r="A140" s="28">
        <f>Principle4!A144</f>
        <v>0</v>
      </c>
    </row>
    <row r="141" spans="1:1">
      <c r="A141" s="28">
        <f>Principle4!A145</f>
        <v>0</v>
      </c>
    </row>
    <row r="142" spans="1:1">
      <c r="A142" s="28">
        <f>Principle4!A146</f>
        <v>0</v>
      </c>
    </row>
    <row r="143" spans="1:1">
      <c r="A143" s="28">
        <f>Principle4!A147</f>
        <v>0</v>
      </c>
    </row>
    <row r="144" spans="1:1">
      <c r="A144" s="28">
        <f>Principle4!A148</f>
        <v>0</v>
      </c>
    </row>
    <row r="145" spans="1:1">
      <c r="A145" s="28">
        <f>Principle4!A149</f>
        <v>0</v>
      </c>
    </row>
    <row r="146" spans="1:1">
      <c r="A146" s="28">
        <f>Principle4!A150</f>
        <v>0</v>
      </c>
    </row>
    <row r="147" spans="1:1">
      <c r="A147" s="28">
        <f>Principle4!A151</f>
        <v>0</v>
      </c>
    </row>
    <row r="148" spans="1:1">
      <c r="A148" s="28">
        <f>Principle4!A152</f>
        <v>0</v>
      </c>
    </row>
    <row r="149" spans="1:1">
      <c r="A149" s="28">
        <f>Principle4!A153</f>
        <v>0</v>
      </c>
    </row>
    <row r="150" spans="1:1">
      <c r="A150" s="28">
        <f>Principle4!A154</f>
        <v>0</v>
      </c>
    </row>
    <row r="151" spans="1:1">
      <c r="A151" s="28">
        <f>Principle4!A155</f>
        <v>0</v>
      </c>
    </row>
    <row r="152" spans="1:1">
      <c r="A152" s="28">
        <f>Principle4!A156</f>
        <v>0</v>
      </c>
    </row>
    <row r="153" spans="1:1">
      <c r="A153" s="28">
        <f>Principle4!A157</f>
        <v>0</v>
      </c>
    </row>
    <row r="154" spans="1:1">
      <c r="A154" s="28">
        <f>Principle4!A158</f>
        <v>0</v>
      </c>
    </row>
    <row r="155" spans="1:1">
      <c r="A155" s="28">
        <f>Principle4!A159</f>
        <v>0</v>
      </c>
    </row>
    <row r="156" spans="1:1">
      <c r="A156" s="28">
        <f>Principle4!A160</f>
        <v>0</v>
      </c>
    </row>
    <row r="157" spans="1:1">
      <c r="A157" s="28">
        <f>Principle4!A161</f>
        <v>0</v>
      </c>
    </row>
    <row r="158" spans="1:1">
      <c r="A158" s="28">
        <f>Principle4!A162</f>
        <v>0</v>
      </c>
    </row>
    <row r="159" spans="1:1">
      <c r="A159" s="28">
        <f>Principle4!A163</f>
        <v>0</v>
      </c>
    </row>
    <row r="160" spans="1:1">
      <c r="A160" s="28">
        <f>Principle4!A164</f>
        <v>0</v>
      </c>
    </row>
    <row r="161" spans="1:1">
      <c r="A161" s="28">
        <f>Principle4!A165</f>
        <v>0</v>
      </c>
    </row>
    <row r="162" spans="1:1">
      <c r="A162" s="28">
        <f>Principle4!A166</f>
        <v>0</v>
      </c>
    </row>
    <row r="163" spans="1:1">
      <c r="A163" s="28">
        <f>Principle4!A167</f>
        <v>0</v>
      </c>
    </row>
    <row r="164" spans="1:1">
      <c r="A164" s="28">
        <f>Principle4!A168</f>
        <v>0</v>
      </c>
    </row>
    <row r="165" spans="1:1">
      <c r="A165" s="28">
        <f>Principle4!A169</f>
        <v>0</v>
      </c>
    </row>
    <row r="166" spans="1:1">
      <c r="A166" s="28">
        <f>Principle4!A170</f>
        <v>0</v>
      </c>
    </row>
    <row r="167" spans="1:1">
      <c r="A167" s="28">
        <f>Principle4!A171</f>
        <v>0</v>
      </c>
    </row>
    <row r="168" spans="1:1">
      <c r="A168" s="28">
        <f>Principle4!A172</f>
        <v>0</v>
      </c>
    </row>
    <row r="169" spans="1:1">
      <c r="A169" s="28">
        <f>Principle4!A173</f>
        <v>0</v>
      </c>
    </row>
    <row r="170" spans="1:1">
      <c r="A170" s="28">
        <f>Principle4!A174</f>
        <v>0</v>
      </c>
    </row>
    <row r="171" spans="1:1">
      <c r="A171" s="28">
        <f>Principle4!A175</f>
        <v>0</v>
      </c>
    </row>
    <row r="172" spans="1:1">
      <c r="A172" s="28">
        <f>Principle4!A176</f>
        <v>0</v>
      </c>
    </row>
    <row r="173" spans="1:1">
      <c r="A173" s="28">
        <f>Principle4!A177</f>
        <v>0</v>
      </c>
    </row>
    <row r="174" spans="1:1">
      <c r="A174" s="28">
        <f>Principle4!A178</f>
        <v>0</v>
      </c>
    </row>
    <row r="175" spans="1:1">
      <c r="A175" s="28">
        <f>Principle4!A179</f>
        <v>0</v>
      </c>
    </row>
    <row r="176" spans="1:1">
      <c r="A176" s="28">
        <f>Principle4!A180</f>
        <v>0</v>
      </c>
    </row>
    <row r="177" spans="1:1">
      <c r="A177" s="28">
        <f>Principle4!A181</f>
        <v>0</v>
      </c>
    </row>
    <row r="178" spans="1:1">
      <c r="A178" s="28">
        <f>Principle4!A182</f>
        <v>0</v>
      </c>
    </row>
    <row r="179" spans="1:1">
      <c r="A179" s="28">
        <f>Principle4!A183</f>
        <v>0</v>
      </c>
    </row>
    <row r="180" spans="1:1">
      <c r="A180" s="28">
        <f>Principle4!A184</f>
        <v>0</v>
      </c>
    </row>
    <row r="181" spans="1:1">
      <c r="A181" s="28">
        <f>Principle4!A185</f>
        <v>0</v>
      </c>
    </row>
    <row r="182" spans="1:1">
      <c r="A182" s="28">
        <f>Principle4!A186</f>
        <v>0</v>
      </c>
    </row>
    <row r="183" spans="1:1">
      <c r="A183" s="28">
        <f>Principle4!A187</f>
        <v>0</v>
      </c>
    </row>
    <row r="184" spans="1:1">
      <c r="A184" s="28">
        <f>Principle4!A188</f>
        <v>0</v>
      </c>
    </row>
    <row r="185" spans="1:1">
      <c r="A185" s="28">
        <f>Principle4!A189</f>
        <v>0</v>
      </c>
    </row>
    <row r="186" spans="1:1">
      <c r="A186" s="28">
        <f>Principle4!A190</f>
        <v>0</v>
      </c>
    </row>
    <row r="187" spans="1:1">
      <c r="A187" s="28">
        <f>Principle4!A191</f>
        <v>0</v>
      </c>
    </row>
    <row r="188" spans="1:1">
      <c r="A188" s="28">
        <f>Principle4!A192</f>
        <v>0</v>
      </c>
    </row>
    <row r="189" spans="1:1">
      <c r="A189" s="28">
        <f>Principle4!A193</f>
        <v>0</v>
      </c>
    </row>
    <row r="190" spans="1:1">
      <c r="A190" s="28">
        <f>Principle4!A194</f>
        <v>0</v>
      </c>
    </row>
    <row r="191" spans="1:1">
      <c r="A191" s="28">
        <f>Principle4!A195</f>
        <v>0</v>
      </c>
    </row>
    <row r="192" spans="1:1">
      <c r="A192" s="28">
        <f>Principle4!A196</f>
        <v>0</v>
      </c>
    </row>
    <row r="193" spans="1:1">
      <c r="A193" s="28">
        <f>Principle4!A197</f>
        <v>0</v>
      </c>
    </row>
    <row r="194" spans="1:1">
      <c r="A194" s="28">
        <f>Principle4!A198</f>
        <v>0</v>
      </c>
    </row>
    <row r="195" spans="1:1">
      <c r="A195" s="28">
        <f>Principle4!A199</f>
        <v>0</v>
      </c>
    </row>
    <row r="196" spans="1:1">
      <c r="A196" s="28">
        <f>Principle4!A200</f>
        <v>0</v>
      </c>
    </row>
    <row r="197" spans="1:1">
      <c r="A197" s="28">
        <f>Principle4!A201</f>
        <v>0</v>
      </c>
    </row>
    <row r="198" spans="1:1">
      <c r="A198" s="28">
        <f>Principle4!A202</f>
        <v>0</v>
      </c>
    </row>
    <row r="199" spans="1:1">
      <c r="A199" s="28">
        <f>Principle4!A203</f>
        <v>0</v>
      </c>
    </row>
    <row r="200" spans="1:1">
      <c r="A200" s="28">
        <f>Principle4!A204</f>
        <v>0</v>
      </c>
    </row>
    <row r="201" spans="1:1">
      <c r="A201" s="28">
        <f>Principle4!A205</f>
        <v>0</v>
      </c>
    </row>
    <row r="202" spans="1:1">
      <c r="A202" s="28">
        <f>Principle4!A206</f>
        <v>0</v>
      </c>
    </row>
    <row r="203" spans="1:1">
      <c r="A203" s="28">
        <f>Principle4!A207</f>
        <v>0</v>
      </c>
    </row>
    <row r="204" spans="1:1">
      <c r="A204" s="28">
        <f>Principle4!A208</f>
        <v>0</v>
      </c>
    </row>
    <row r="205" spans="1:1">
      <c r="A205" s="28">
        <f>Principle4!A209</f>
        <v>0</v>
      </c>
    </row>
    <row r="206" spans="1:1">
      <c r="A206" s="28">
        <f>Principle4!A210</f>
        <v>0</v>
      </c>
    </row>
    <row r="207" spans="1:1">
      <c r="A207" s="28">
        <f>Principle4!A211</f>
        <v>0</v>
      </c>
    </row>
    <row r="208" spans="1:1">
      <c r="A208" s="28">
        <f>Principle4!A212</f>
        <v>0</v>
      </c>
    </row>
    <row r="209" spans="1:1">
      <c r="A209" s="28">
        <f>Principle4!A213</f>
        <v>0</v>
      </c>
    </row>
    <row r="210" spans="1:1">
      <c r="A210" s="28">
        <f>Principle4!A214</f>
        <v>0</v>
      </c>
    </row>
    <row r="211" spans="1:1">
      <c r="A211" s="28">
        <f>Principle4!A215</f>
        <v>0</v>
      </c>
    </row>
    <row r="212" spans="1:1">
      <c r="A212" s="28">
        <f>Principle4!A216</f>
        <v>0</v>
      </c>
    </row>
    <row r="213" spans="1:1">
      <c r="A213" s="28">
        <f>Principle4!A217</f>
        <v>0</v>
      </c>
    </row>
    <row r="214" spans="1:1">
      <c r="A214" s="28">
        <f>Principle4!A218</f>
        <v>0</v>
      </c>
    </row>
    <row r="215" spans="1:1">
      <c r="A215" s="28">
        <f>Principle4!A219</f>
        <v>0</v>
      </c>
    </row>
    <row r="216" spans="1:1">
      <c r="A216" s="28">
        <f>Principle4!A220</f>
        <v>0</v>
      </c>
    </row>
    <row r="217" spans="1:1">
      <c r="A217" s="28">
        <f>Principle4!A221</f>
        <v>0</v>
      </c>
    </row>
    <row r="218" spans="1:1">
      <c r="A218" s="28">
        <f>Principle4!A222</f>
        <v>0</v>
      </c>
    </row>
    <row r="219" spans="1:1">
      <c r="A219" s="28">
        <f>Principle4!A223</f>
        <v>0</v>
      </c>
    </row>
    <row r="220" spans="1:1">
      <c r="A220" s="28">
        <f>Principle4!A224</f>
        <v>0</v>
      </c>
    </row>
    <row r="221" spans="1:1">
      <c r="A221" s="28">
        <f>Principle4!A225</f>
        <v>0</v>
      </c>
    </row>
    <row r="222" spans="1:1">
      <c r="A222" s="28">
        <f>Principle4!A226</f>
        <v>0</v>
      </c>
    </row>
    <row r="223" spans="1:1">
      <c r="A223" s="28">
        <f>Principle4!A227</f>
        <v>0</v>
      </c>
    </row>
    <row r="224" spans="1:1">
      <c r="A224" s="28">
        <f>Principle4!A228</f>
        <v>0</v>
      </c>
    </row>
    <row r="225" spans="1:1">
      <c r="A225" s="28">
        <f>Principle4!A229</f>
        <v>0</v>
      </c>
    </row>
    <row r="226" spans="1:1">
      <c r="A226" s="28">
        <f>Principle4!A230</f>
        <v>0</v>
      </c>
    </row>
    <row r="227" spans="1:1">
      <c r="A227" s="28">
        <f>Principle4!A231</f>
        <v>0</v>
      </c>
    </row>
    <row r="228" spans="1:1">
      <c r="A228" s="28">
        <f>Principle4!A232</f>
        <v>0</v>
      </c>
    </row>
    <row r="229" spans="1:1">
      <c r="A229" s="28">
        <f>Principle4!A233</f>
        <v>0</v>
      </c>
    </row>
    <row r="230" spans="1:1">
      <c r="A230" s="28">
        <f>Principle4!A234</f>
        <v>0</v>
      </c>
    </row>
    <row r="231" spans="1:1">
      <c r="A231" s="28">
        <f>Principle4!A235</f>
        <v>0</v>
      </c>
    </row>
    <row r="232" spans="1:1">
      <c r="A232" s="28">
        <f>Principle4!A236</f>
        <v>0</v>
      </c>
    </row>
    <row r="233" spans="1:1">
      <c r="A233" s="28">
        <f>Principle4!A237</f>
        <v>0</v>
      </c>
    </row>
    <row r="234" spans="1:1">
      <c r="A234" s="28">
        <f>Principle4!A238</f>
        <v>0</v>
      </c>
    </row>
    <row r="235" spans="1:1">
      <c r="A235" s="28">
        <f>Principle4!A239</f>
        <v>0</v>
      </c>
    </row>
    <row r="236" spans="1:1">
      <c r="A236" s="28">
        <f>Principle4!A240</f>
        <v>0</v>
      </c>
    </row>
    <row r="237" spans="1:1">
      <c r="A237" s="28">
        <f>Principle4!A241</f>
        <v>0</v>
      </c>
    </row>
    <row r="238" spans="1:1">
      <c r="A238" s="28">
        <f>Principle4!A242</f>
        <v>0</v>
      </c>
    </row>
    <row r="239" spans="1:1">
      <c r="A239" s="28">
        <f>Principle4!A243</f>
        <v>0</v>
      </c>
    </row>
    <row r="240" spans="1:1">
      <c r="A240" s="28">
        <f>Principle4!A244</f>
        <v>0</v>
      </c>
    </row>
    <row r="241" spans="1:1">
      <c r="A241" s="28">
        <f>Principle4!A245</f>
        <v>0</v>
      </c>
    </row>
    <row r="242" spans="1:1">
      <c r="A242" s="28">
        <f>Principle4!A246</f>
        <v>0</v>
      </c>
    </row>
    <row r="243" spans="1:1">
      <c r="A243" s="28">
        <f>Principle4!A247</f>
        <v>0</v>
      </c>
    </row>
    <row r="244" spans="1:1">
      <c r="A244" s="28">
        <f>Principle4!A248</f>
        <v>0</v>
      </c>
    </row>
    <row r="245" spans="1:1">
      <c r="A245" s="28">
        <f>Principle4!A249</f>
        <v>0</v>
      </c>
    </row>
    <row r="246" spans="1:1">
      <c r="A246" s="28">
        <f>Principle4!A250</f>
        <v>0</v>
      </c>
    </row>
    <row r="247" spans="1:1">
      <c r="A247" s="28">
        <f>Principle4!A251</f>
        <v>0</v>
      </c>
    </row>
    <row r="248" spans="1:1">
      <c r="A248" s="28">
        <f>Principle4!A252</f>
        <v>0</v>
      </c>
    </row>
    <row r="249" spans="1:1">
      <c r="A249" s="28">
        <f>Principle4!A253</f>
        <v>0</v>
      </c>
    </row>
    <row r="250" spans="1:1">
      <c r="A250" s="28">
        <f>Principle4!A254</f>
        <v>0</v>
      </c>
    </row>
    <row r="251" spans="1:1">
      <c r="A251" s="28">
        <f>Principle4!A255</f>
        <v>0</v>
      </c>
    </row>
    <row r="252" spans="1:1">
      <c r="A252" s="28">
        <f>Principle4!A256</f>
        <v>0</v>
      </c>
    </row>
    <row r="253" spans="1:1">
      <c r="A253" s="28">
        <f>Principle4!A257</f>
        <v>0</v>
      </c>
    </row>
    <row r="254" spans="1:1">
      <c r="A254" s="28">
        <f>Principle4!A258</f>
        <v>0</v>
      </c>
    </row>
    <row r="255" spans="1:1">
      <c r="A255" s="28">
        <f>Principle4!A259</f>
        <v>0</v>
      </c>
    </row>
    <row r="256" spans="1:1">
      <c r="A256" s="28">
        <f>Principle4!A260</f>
        <v>0</v>
      </c>
    </row>
    <row r="257" spans="1:1">
      <c r="A257" s="28">
        <f>Principle4!A261</f>
        <v>0</v>
      </c>
    </row>
    <row r="258" spans="1:1">
      <c r="A258" s="28">
        <f>Principle4!A262</f>
        <v>0</v>
      </c>
    </row>
    <row r="259" spans="1:1">
      <c r="A259" s="28">
        <f>Principle4!A263</f>
        <v>0</v>
      </c>
    </row>
    <row r="260" spans="1:1">
      <c r="A260" s="28">
        <f>Principle4!A264</f>
        <v>0</v>
      </c>
    </row>
    <row r="261" spans="1:1">
      <c r="A261" s="28">
        <f>Principle4!A265</f>
        <v>0</v>
      </c>
    </row>
    <row r="262" spans="1:1">
      <c r="A262" s="28">
        <f>Principle4!A266</f>
        <v>0</v>
      </c>
    </row>
    <row r="263" spans="1:1">
      <c r="A263" s="28">
        <f>Principle4!A267</f>
        <v>0</v>
      </c>
    </row>
    <row r="264" spans="1:1">
      <c r="A264" s="28">
        <f>Principle4!A268</f>
        <v>0</v>
      </c>
    </row>
    <row r="265" spans="1:1">
      <c r="A265" s="28">
        <f>Principle4!A269</f>
        <v>0</v>
      </c>
    </row>
    <row r="266" spans="1:1">
      <c r="A266" s="28">
        <f>Principle4!A270</f>
        <v>0</v>
      </c>
    </row>
    <row r="267" spans="1:1">
      <c r="A267" s="28">
        <f>Principle4!A271</f>
        <v>0</v>
      </c>
    </row>
    <row r="268" spans="1:1">
      <c r="A268" s="28">
        <f>Principle4!A272</f>
        <v>0</v>
      </c>
    </row>
    <row r="269" spans="1:1">
      <c r="A269" s="28">
        <f>Principle4!A273</f>
        <v>0</v>
      </c>
    </row>
    <row r="270" spans="1:1">
      <c r="A270" s="28">
        <f>Principle4!A274</f>
        <v>0</v>
      </c>
    </row>
    <row r="271" spans="1:1">
      <c r="A271" s="28">
        <f>Principle4!A275</f>
        <v>0</v>
      </c>
    </row>
    <row r="272" spans="1:1">
      <c r="A272" s="28">
        <f>Principle4!A276</f>
        <v>0</v>
      </c>
    </row>
    <row r="273" spans="1:1">
      <c r="A273" s="28">
        <f>Principle4!A277</f>
        <v>0</v>
      </c>
    </row>
    <row r="274" spans="1:1">
      <c r="A274" s="28">
        <f>Principle4!A278</f>
        <v>0</v>
      </c>
    </row>
    <row r="275" spans="1:1">
      <c r="A275" s="28">
        <f>Principle4!A279</f>
        <v>0</v>
      </c>
    </row>
    <row r="276" spans="1:1">
      <c r="A276" s="28">
        <f>Principle4!A280</f>
        <v>0</v>
      </c>
    </row>
    <row r="277" spans="1:1">
      <c r="A277" s="28">
        <f>Principle4!A281</f>
        <v>0</v>
      </c>
    </row>
    <row r="278" spans="1:1">
      <c r="A278" s="28">
        <f>Principle4!A282</f>
        <v>0</v>
      </c>
    </row>
    <row r="279" spans="1:1">
      <c r="A279" s="28">
        <f>Principle4!A283</f>
        <v>0</v>
      </c>
    </row>
    <row r="280" spans="1:1">
      <c r="A280" s="28">
        <f>Principle4!A284</f>
        <v>0</v>
      </c>
    </row>
    <row r="281" spans="1:1">
      <c r="A281" s="28">
        <f>Principle4!A285</f>
        <v>0</v>
      </c>
    </row>
    <row r="282" spans="1:1">
      <c r="A282" s="28">
        <f>Principle4!A286</f>
        <v>0</v>
      </c>
    </row>
    <row r="283" spans="1:1">
      <c r="A283" s="28">
        <f>Principle4!A287</f>
        <v>0</v>
      </c>
    </row>
    <row r="284" spans="1:1">
      <c r="A284" s="28">
        <f>Principle4!A288</f>
        <v>0</v>
      </c>
    </row>
    <row r="285" spans="1:1">
      <c r="A285" s="28">
        <f>Principle4!A289</f>
        <v>0</v>
      </c>
    </row>
    <row r="286" spans="1:1">
      <c r="A286" s="28">
        <f>Principle4!A290</f>
        <v>0</v>
      </c>
    </row>
    <row r="287" spans="1:1">
      <c r="A287" s="28">
        <f>Principle4!A291</f>
        <v>0</v>
      </c>
    </row>
    <row r="288" spans="1:1">
      <c r="A288" s="28">
        <f>Principle4!A292</f>
        <v>0</v>
      </c>
    </row>
    <row r="289" spans="1:1">
      <c r="A289" s="28">
        <f>Principle4!A293</f>
        <v>0</v>
      </c>
    </row>
    <row r="290" spans="1:1">
      <c r="A290" s="28">
        <f>Principle4!A294</f>
        <v>0</v>
      </c>
    </row>
    <row r="291" spans="1:1">
      <c r="A291" s="28">
        <f>Principle4!A295</f>
        <v>0</v>
      </c>
    </row>
    <row r="292" spans="1:1">
      <c r="A292" s="28">
        <f>Principle4!A296</f>
        <v>0</v>
      </c>
    </row>
    <row r="293" spans="1:1">
      <c r="A293" s="28">
        <f>Principle4!A297</f>
        <v>0</v>
      </c>
    </row>
    <row r="294" spans="1:1">
      <c r="A294" s="28">
        <f>Principle4!A298</f>
        <v>0</v>
      </c>
    </row>
    <row r="295" spans="1:1">
      <c r="A295" s="28">
        <f>Principle4!A299</f>
        <v>0</v>
      </c>
    </row>
    <row r="296" spans="1:1">
      <c r="A296" s="28">
        <f>Principle4!A300</f>
        <v>0</v>
      </c>
    </row>
    <row r="297" spans="1:1">
      <c r="A297" s="28">
        <f>Principle4!A301</f>
        <v>0</v>
      </c>
    </row>
    <row r="298" spans="1:1">
      <c r="A298" s="28">
        <f>Principle4!A302</f>
        <v>0</v>
      </c>
    </row>
    <row r="299" spans="1:1">
      <c r="A299" s="28">
        <f>Principle4!A303</f>
        <v>0</v>
      </c>
    </row>
    <row r="300" spans="1:1">
      <c r="A300" s="28">
        <f>Principle4!A304</f>
        <v>0</v>
      </c>
    </row>
    <row r="301" spans="1:1">
      <c r="A301" s="28">
        <f>Principle4!A305</f>
        <v>0</v>
      </c>
    </row>
    <row r="302" spans="1:1">
      <c r="A302" s="28">
        <f>Principle4!A306</f>
        <v>0</v>
      </c>
    </row>
    <row r="303" spans="1:1">
      <c r="A303" s="28">
        <f>Principle4!A307</f>
        <v>0</v>
      </c>
    </row>
    <row r="304" spans="1:1">
      <c r="A304" s="28">
        <f>Principle4!A308</f>
        <v>0</v>
      </c>
    </row>
    <row r="305" spans="1:1">
      <c r="A305" s="28">
        <f>Principle4!A309</f>
        <v>0</v>
      </c>
    </row>
    <row r="306" spans="1:1">
      <c r="A306" s="28">
        <f>Principle4!A310</f>
        <v>0</v>
      </c>
    </row>
    <row r="307" spans="1:1">
      <c r="A307" s="28">
        <f>Principle4!A311</f>
        <v>0</v>
      </c>
    </row>
    <row r="308" spans="1:1">
      <c r="A308" s="28">
        <f>Principle4!A312</f>
        <v>0</v>
      </c>
    </row>
    <row r="309" spans="1:1">
      <c r="A309" s="28">
        <f>Principle4!A313</f>
        <v>0</v>
      </c>
    </row>
    <row r="310" spans="1:1">
      <c r="A310" s="28">
        <f>Principle4!A314</f>
        <v>0</v>
      </c>
    </row>
    <row r="311" spans="1:1">
      <c r="A311" s="28">
        <f>Principle4!A315</f>
        <v>0</v>
      </c>
    </row>
    <row r="312" spans="1:1">
      <c r="A312" s="28">
        <f>Principle4!A316</f>
        <v>0</v>
      </c>
    </row>
    <row r="313" spans="1:1">
      <c r="A313" s="28">
        <f>Principle4!A317</f>
        <v>0</v>
      </c>
    </row>
    <row r="314" spans="1:1">
      <c r="A314" s="28">
        <f>Principle4!A318</f>
        <v>0</v>
      </c>
    </row>
    <row r="315" spans="1:1">
      <c r="A315" s="28">
        <f>Principle4!A319</f>
        <v>0</v>
      </c>
    </row>
    <row r="316" spans="1:1">
      <c r="A316" s="28">
        <f>Principle4!A320</f>
        <v>0</v>
      </c>
    </row>
    <row r="317" spans="1:1">
      <c r="A317" s="28">
        <f>Principle4!A321</f>
        <v>0</v>
      </c>
    </row>
    <row r="318" spans="1:1">
      <c r="A318" s="28">
        <f>Principle4!A322</f>
        <v>0</v>
      </c>
    </row>
    <row r="319" spans="1:1">
      <c r="A319" s="28">
        <f>Principle4!A323</f>
        <v>0</v>
      </c>
    </row>
    <row r="320" spans="1:1">
      <c r="A320" s="28">
        <f>Principle4!A324</f>
        <v>0</v>
      </c>
    </row>
    <row r="321" spans="1:1">
      <c r="A321" s="28">
        <f>Principle4!A325</f>
        <v>0</v>
      </c>
    </row>
    <row r="322" spans="1:1">
      <c r="A322" s="28">
        <f>Principle4!A326</f>
        <v>0</v>
      </c>
    </row>
    <row r="323" spans="1:1">
      <c r="A323" s="28">
        <f>Principle4!A327</f>
        <v>0</v>
      </c>
    </row>
    <row r="324" spans="1:1">
      <c r="A324" s="28">
        <f>Principle4!A328</f>
        <v>0</v>
      </c>
    </row>
    <row r="325" spans="1:1">
      <c r="A325" s="28">
        <f>Principle4!A329</f>
        <v>0</v>
      </c>
    </row>
    <row r="326" spans="1:1">
      <c r="A326" s="28">
        <f>Principle4!A330</f>
        <v>0</v>
      </c>
    </row>
    <row r="327" spans="1:1">
      <c r="A327" s="28">
        <f>Principle4!A331</f>
        <v>0</v>
      </c>
    </row>
    <row r="328" spans="1:1">
      <c r="A328" s="28">
        <f>Principle4!A332</f>
        <v>0</v>
      </c>
    </row>
    <row r="329" spans="1:1">
      <c r="A329" s="28">
        <f>Principle4!A333</f>
        <v>0</v>
      </c>
    </row>
    <row r="330" spans="1:1">
      <c r="A330" s="28">
        <f>Principle4!A334</f>
        <v>0</v>
      </c>
    </row>
    <row r="331" spans="1:1">
      <c r="A331" s="28">
        <f>Principle4!A335</f>
        <v>0</v>
      </c>
    </row>
    <row r="332" spans="1:1">
      <c r="A332" s="28">
        <f>Principle4!A336</f>
        <v>0</v>
      </c>
    </row>
    <row r="333" spans="1:1">
      <c r="A333" s="28">
        <f>Principle4!A337</f>
        <v>0</v>
      </c>
    </row>
    <row r="334" spans="1:1">
      <c r="A334" s="28">
        <f>Principle4!A338</f>
        <v>0</v>
      </c>
    </row>
    <row r="335" spans="1:1">
      <c r="A335" s="28">
        <f>Principle4!A339</f>
        <v>0</v>
      </c>
    </row>
    <row r="336" spans="1:1">
      <c r="A336" s="28">
        <f>Principle4!A340</f>
        <v>0</v>
      </c>
    </row>
    <row r="337" spans="1:1">
      <c r="A337" s="28">
        <f>Principle4!A341</f>
        <v>0</v>
      </c>
    </row>
    <row r="338" spans="1:1">
      <c r="A338" s="28">
        <f>Principle4!A342</f>
        <v>0</v>
      </c>
    </row>
    <row r="339" spans="1:1">
      <c r="A339" s="28">
        <f>Principle4!A343</f>
        <v>0</v>
      </c>
    </row>
    <row r="340" spans="1:1">
      <c r="A340" s="28">
        <f>Principle4!A344</f>
        <v>0</v>
      </c>
    </row>
    <row r="341" spans="1:1">
      <c r="A341" s="28">
        <f>Principle4!A345</f>
        <v>0</v>
      </c>
    </row>
    <row r="342" spans="1:1">
      <c r="A342" s="28">
        <f>Principle4!A346</f>
        <v>0</v>
      </c>
    </row>
    <row r="343" spans="1:1">
      <c r="A343" s="28">
        <f>Principle4!A347</f>
        <v>0</v>
      </c>
    </row>
    <row r="344" spans="1:1">
      <c r="A344" s="28">
        <f>Principle4!A348</f>
        <v>0</v>
      </c>
    </row>
    <row r="345" spans="1:1">
      <c r="A345" s="28">
        <f>Principle4!A349</f>
        <v>0</v>
      </c>
    </row>
    <row r="346" spans="1:1">
      <c r="A346" s="28">
        <f>Principle4!A350</f>
        <v>0</v>
      </c>
    </row>
    <row r="347" spans="1:1">
      <c r="A347" s="28">
        <f>Principle4!A351</f>
        <v>0</v>
      </c>
    </row>
    <row r="348" spans="1:1">
      <c r="A348" s="28">
        <f>Principle4!A352</f>
        <v>0</v>
      </c>
    </row>
    <row r="349" spans="1:1">
      <c r="A349" s="28">
        <f>Principle4!A353</f>
        <v>0</v>
      </c>
    </row>
    <row r="350" spans="1:1">
      <c r="A350" s="28">
        <f>Principle4!A354</f>
        <v>0</v>
      </c>
    </row>
    <row r="351" spans="1:1">
      <c r="A351" s="28">
        <f>Principle4!A355</f>
        <v>0</v>
      </c>
    </row>
    <row r="352" spans="1:1">
      <c r="A352" s="28">
        <f>Principle4!A356</f>
        <v>0</v>
      </c>
    </row>
    <row r="353" spans="1:1">
      <c r="A353" s="28">
        <f>Principle4!A357</f>
        <v>0</v>
      </c>
    </row>
    <row r="354" spans="1:1">
      <c r="A354" s="28">
        <f>Principle4!A358</f>
        <v>0</v>
      </c>
    </row>
    <row r="355" spans="1:1">
      <c r="A355" s="28">
        <f>Principle4!A359</f>
        <v>0</v>
      </c>
    </row>
    <row r="356" spans="1:1">
      <c r="A356" s="28">
        <f>Principle4!A360</f>
        <v>0</v>
      </c>
    </row>
    <row r="357" spans="1:1">
      <c r="A357" s="28">
        <f>Principle4!A361</f>
        <v>0</v>
      </c>
    </row>
    <row r="358" spans="1:1">
      <c r="A358" s="28">
        <f>Principle4!A362</f>
        <v>0</v>
      </c>
    </row>
    <row r="359" spans="1:1">
      <c r="A359" s="28">
        <f>Principle4!A363</f>
        <v>0</v>
      </c>
    </row>
    <row r="360" spans="1:1">
      <c r="A360" s="28" t="e">
        <f>#REF!</f>
        <v>#REF!</v>
      </c>
    </row>
    <row r="361" spans="1:1">
      <c r="A361" s="28" t="e">
        <f>#REF!</f>
        <v>#REF!</v>
      </c>
    </row>
    <row r="362" spans="1:1">
      <c r="A362" s="28" t="e">
        <f>#REF!</f>
        <v>#REF!</v>
      </c>
    </row>
    <row r="363" spans="1:1">
      <c r="A363" s="28" t="e">
        <f>#REF!</f>
        <v>#REF!</v>
      </c>
    </row>
  </sheetData>
  <pageMargins left="0.7" right="0.7" top="0.75" bottom="0.75" header="0.3" footer="0.3"/>
  <tableParts count="6">
    <tablePart r:id="rId1"/>
    <tablePart r:id="rId2"/>
    <tablePart r:id="rId3"/>
    <tablePart r:id="rId4"/>
    <tablePart r:id="rId5"/>
    <tablePart r:id="rId6"/>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E468"/>
  <sheetViews>
    <sheetView topLeftCell="A7" workbookViewId="0">
      <selection activeCell="D48" sqref="D48"/>
    </sheetView>
  </sheetViews>
  <sheetFormatPr defaultColWidth="8.7109375" defaultRowHeight="14.25"/>
  <cols>
    <col min="1" max="3" width="8.7109375" style="28" customWidth="1"/>
    <col min="4" max="4" width="87.42578125" style="28" customWidth="1"/>
    <col min="5" max="16384" width="8.7109375" style="28"/>
  </cols>
  <sheetData>
    <row r="1" spans="1:5">
      <c r="A1" s="28" t="str">
        <f>Principle5!A1</f>
        <v>Principle 5 - Conditions, Climate, and Culture</v>
      </c>
      <c r="D1" s="28" t="s">
        <v>95</v>
      </c>
      <c r="E1" s="28">
        <v>5.0999999999999996</v>
      </c>
    </row>
    <row r="2" spans="1:5" ht="15" thickBot="1">
      <c r="A2" s="28" t="str">
        <f>Principle5!A2</f>
        <v xml:space="preserve">Inclusive schools are conducive to student learning, fulfillment and well-being, as well as professional satisfaction, morale and effectiveness. Students, parents, teachers, administrators and other stakeholders contribute to their school’s culture, as do other influences such as the local community, the policies that govern how it operates and the school’s founding principles. School conditions, climate and culture are impacted by the beliefs, perceptions, relationships, attitudes and written and unwritten rules that shape and influence every aspect of how a school functions. They also encompass concrete issues such as student physical and emotional safety, a healthy school environment, the orderliness of classrooms and public spaces and the degree to which a school embraces and celebrates racial, ethnic, linguistic, academic and cultural diversity.  </v>
      </c>
      <c r="D2" s="31" t="s">
        <v>202</v>
      </c>
    </row>
    <row r="3" spans="1:5" ht="15" thickBot="1">
      <c r="A3" s="28" t="str">
        <f>Principle5!A3</f>
        <v>Indicator</v>
      </c>
      <c r="D3" s="31" t="s">
        <v>203</v>
      </c>
    </row>
    <row r="4" spans="1:5" ht="15" thickBot="1">
      <c r="A4" s="28" t="str">
        <f>Principle5!A4</f>
        <v>#</v>
      </c>
      <c r="D4" s="31" t="s">
        <v>204</v>
      </c>
    </row>
    <row r="5" spans="1:5" ht="15" thickBot="1">
      <c r="A5" s="28">
        <f>Principle5!A5</f>
        <v>5.0999999999999996</v>
      </c>
      <c r="B5" s="28">
        <v>1</v>
      </c>
      <c r="D5" s="31" t="s">
        <v>205</v>
      </c>
    </row>
    <row r="6" spans="1:5" ht="15" thickBot="1">
      <c r="A6" s="28">
        <f>Principle5!A6</f>
        <v>0</v>
      </c>
      <c r="D6" s="31" t="s">
        <v>206</v>
      </c>
    </row>
    <row r="7" spans="1:5">
      <c r="A7" s="28">
        <f>Principle5!A7</f>
        <v>0</v>
      </c>
      <c r="B7" s="28">
        <v>3</v>
      </c>
      <c r="D7" s="32" t="s">
        <v>278</v>
      </c>
    </row>
    <row r="8" spans="1:5">
      <c r="A8" s="28">
        <f>Principle5!A8</f>
        <v>5.0999999999999996</v>
      </c>
      <c r="B8" s="28">
        <v>1</v>
      </c>
      <c r="D8" s="33" t="s">
        <v>56</v>
      </c>
    </row>
    <row r="9" spans="1:5">
      <c r="A9" s="28">
        <f>Principle5!A9</f>
        <v>0</v>
      </c>
      <c r="B9" s="28">
        <v>4</v>
      </c>
    </row>
    <row r="10" spans="1:5">
      <c r="A10" s="28">
        <f>Principle5!A10</f>
        <v>0</v>
      </c>
    </row>
    <row r="11" spans="1:5">
      <c r="A11" s="28">
        <f>Principle5!A11</f>
        <v>5.2</v>
      </c>
      <c r="B11" s="28">
        <v>1</v>
      </c>
      <c r="D11" s="30" t="s">
        <v>95</v>
      </c>
      <c r="E11" s="28">
        <v>5.2</v>
      </c>
    </row>
    <row r="12" spans="1:5" ht="15" thickBot="1">
      <c r="A12" s="28">
        <f>Principle5!A12</f>
        <v>0</v>
      </c>
      <c r="D12" s="31" t="s">
        <v>207</v>
      </c>
    </row>
    <row r="13" spans="1:5">
      <c r="A13" s="28">
        <f>Principle5!A13</f>
        <v>0</v>
      </c>
      <c r="B13" s="28">
        <v>3</v>
      </c>
      <c r="D13" s="30" t="s">
        <v>261</v>
      </c>
    </row>
    <row r="14" spans="1:5">
      <c r="A14" s="28">
        <f>Principle5!A14</f>
        <v>5.2</v>
      </c>
      <c r="B14" s="28">
        <v>1</v>
      </c>
      <c r="D14" s="30" t="s">
        <v>262</v>
      </c>
    </row>
    <row r="15" spans="1:5">
      <c r="A15" s="28">
        <f>Principle5!A15</f>
        <v>0</v>
      </c>
      <c r="B15" s="28">
        <v>4</v>
      </c>
      <c r="D15" s="30" t="s">
        <v>208</v>
      </c>
    </row>
    <row r="16" spans="1:5">
      <c r="A16" s="28">
        <f>Principle5!A16</f>
        <v>0</v>
      </c>
      <c r="D16" s="30" t="s">
        <v>277</v>
      </c>
    </row>
    <row r="17" spans="1:5">
      <c r="A17" s="28">
        <f>Principle5!A17</f>
        <v>5.2</v>
      </c>
      <c r="B17" s="28">
        <v>1</v>
      </c>
      <c r="D17" s="30" t="s">
        <v>56</v>
      </c>
    </row>
    <row r="18" spans="1:5">
      <c r="A18" s="28">
        <f>Principle5!A18</f>
        <v>0</v>
      </c>
    </row>
    <row r="19" spans="1:5">
      <c r="A19" s="28">
        <f>Principle5!A19</f>
        <v>0</v>
      </c>
      <c r="B19" s="28">
        <v>4</v>
      </c>
    </row>
    <row r="20" spans="1:5">
      <c r="A20" s="28">
        <f>Principle5!A20</f>
        <v>5.3</v>
      </c>
      <c r="B20" s="28">
        <v>1</v>
      </c>
      <c r="D20" s="30" t="s">
        <v>95</v>
      </c>
      <c r="E20" s="28">
        <v>5.3</v>
      </c>
    </row>
    <row r="21" spans="1:5">
      <c r="A21" s="28">
        <f>Principle5!A21</f>
        <v>0</v>
      </c>
      <c r="B21" s="28">
        <v>4</v>
      </c>
      <c r="D21" s="30" t="s">
        <v>279</v>
      </c>
    </row>
    <row r="22" spans="1:5">
      <c r="A22" s="28">
        <f>Principle5!A22</f>
        <v>0</v>
      </c>
      <c r="D22" s="30" t="s">
        <v>209</v>
      </c>
    </row>
    <row r="23" spans="1:5">
      <c r="A23" s="28">
        <f>Principle5!A23</f>
        <v>5.3</v>
      </c>
      <c r="B23" s="28">
        <v>1</v>
      </c>
    </row>
    <row r="24" spans="1:5">
      <c r="A24" s="28">
        <f>Principle5!A24</f>
        <v>0</v>
      </c>
    </row>
    <row r="25" spans="1:5">
      <c r="A25" s="28">
        <f>Principle5!A25</f>
        <v>0</v>
      </c>
      <c r="B25" s="28">
        <v>2</v>
      </c>
      <c r="D25" s="30" t="s">
        <v>95</v>
      </c>
      <c r="E25" s="28">
        <v>5.4</v>
      </c>
    </row>
    <row r="26" spans="1:5">
      <c r="A26" s="28">
        <f>Principle5!A26</f>
        <v>5.3</v>
      </c>
      <c r="B26" s="28">
        <v>1</v>
      </c>
      <c r="D26" s="30" t="s">
        <v>263</v>
      </c>
    </row>
    <row r="27" spans="1:5">
      <c r="A27" s="28">
        <f>Principle5!A27</f>
        <v>0</v>
      </c>
      <c r="B27" s="28">
        <v>3</v>
      </c>
      <c r="D27" s="30" t="s">
        <v>264</v>
      </c>
    </row>
    <row r="28" spans="1:5">
      <c r="A28" s="28">
        <f>Principle5!A28</f>
        <v>0</v>
      </c>
      <c r="D28" s="30" t="s">
        <v>201</v>
      </c>
    </row>
    <row r="29" spans="1:5">
      <c r="A29" s="28">
        <f>Principle5!A29</f>
        <v>5.3</v>
      </c>
      <c r="B29" s="28">
        <v>1</v>
      </c>
      <c r="D29" s="30" t="s">
        <v>210</v>
      </c>
    </row>
    <row r="30" spans="1:5">
      <c r="A30" s="28">
        <f>Principle5!A30</f>
        <v>0</v>
      </c>
      <c r="D30" s="30" t="s">
        <v>201</v>
      </c>
    </row>
    <row r="31" spans="1:5">
      <c r="A31" s="28">
        <f>Principle5!A31</f>
        <v>0</v>
      </c>
      <c r="B31" s="28">
        <v>2</v>
      </c>
      <c r="D31" s="30" t="s">
        <v>209</v>
      </c>
    </row>
    <row r="32" spans="1:5">
      <c r="A32" s="28">
        <f>Principle5!A32</f>
        <v>5.3</v>
      </c>
      <c r="B32" s="28">
        <v>1</v>
      </c>
    </row>
    <row r="33" spans="1:5">
      <c r="A33" s="28">
        <f>Principle5!A33</f>
        <v>0</v>
      </c>
      <c r="B33" s="28">
        <v>3</v>
      </c>
      <c r="D33" s="28" t="s">
        <v>95</v>
      </c>
      <c r="E33" s="28">
        <v>5.5</v>
      </c>
    </row>
    <row r="34" spans="1:5">
      <c r="A34" s="28">
        <f>Principle5!A34</f>
        <v>0</v>
      </c>
      <c r="D34" s="28" t="s">
        <v>209</v>
      </c>
    </row>
    <row r="35" spans="1:5">
      <c r="A35" s="28">
        <f>Principle5!A35</f>
        <v>5.3</v>
      </c>
      <c r="B35" s="28">
        <v>1</v>
      </c>
    </row>
    <row r="36" spans="1:5">
      <c r="A36" s="28">
        <f>Principle5!A36</f>
        <v>0</v>
      </c>
    </row>
    <row r="37" spans="1:5">
      <c r="A37" s="28">
        <f>Principle5!A37</f>
        <v>0</v>
      </c>
      <c r="B37" s="28">
        <v>0</v>
      </c>
    </row>
    <row r="38" spans="1:5">
      <c r="A38" s="28">
        <f>Principle5!A38</f>
        <v>5.3</v>
      </c>
      <c r="B38" s="28">
        <v>1</v>
      </c>
    </row>
    <row r="39" spans="1:5">
      <c r="A39" s="28">
        <f>Principle5!A39</f>
        <v>0</v>
      </c>
      <c r="B39" s="28">
        <v>0</v>
      </c>
    </row>
    <row r="40" spans="1:5">
      <c r="A40" s="28">
        <f>Principle5!A40</f>
        <v>0</v>
      </c>
    </row>
    <row r="41" spans="1:5">
      <c r="A41" s="28">
        <f>Principle5!A41</f>
        <v>5.4</v>
      </c>
      <c r="B41" s="28">
        <v>1</v>
      </c>
    </row>
    <row r="42" spans="1:5">
      <c r="A42" s="28">
        <f>Principle5!A42</f>
        <v>0</v>
      </c>
    </row>
    <row r="43" spans="1:5">
      <c r="A43" s="28">
        <f>Principle5!A43</f>
        <v>0</v>
      </c>
    </row>
    <row r="44" spans="1:5">
      <c r="A44" s="28">
        <f>Principle5!A44</f>
        <v>5.4</v>
      </c>
      <c r="B44" s="28">
        <v>1</v>
      </c>
    </row>
    <row r="45" spans="1:5">
      <c r="A45" s="28">
        <f>Principle5!A45</f>
        <v>0</v>
      </c>
    </row>
    <row r="46" spans="1:5">
      <c r="A46" s="28">
        <f>Principle5!A46</f>
        <v>0</v>
      </c>
    </row>
    <row r="47" spans="1:5">
      <c r="A47" s="28">
        <f>Principle5!A47</f>
        <v>5.4</v>
      </c>
      <c r="B47" s="28">
        <v>1</v>
      </c>
    </row>
    <row r="48" spans="1:5">
      <c r="A48" s="28">
        <f>Principle5!A48</f>
        <v>0</v>
      </c>
    </row>
    <row r="49" spans="1:2">
      <c r="A49" s="28">
        <f>Principle5!A49</f>
        <v>0</v>
      </c>
    </row>
    <row r="50" spans="1:2">
      <c r="A50" s="28">
        <f>Principle5!A50</f>
        <v>5.5</v>
      </c>
      <c r="B50" s="28">
        <v>1</v>
      </c>
    </row>
    <row r="51" spans="1:2">
      <c r="A51" s="28">
        <f>Principle5!A51</f>
        <v>0</v>
      </c>
    </row>
    <row r="52" spans="1:2">
      <c r="A52" s="28">
        <f>Principle5!A52</f>
        <v>0</v>
      </c>
    </row>
    <row r="53" spans="1:2">
      <c r="A53" s="28">
        <f>Principle5!A53</f>
        <v>5.5</v>
      </c>
      <c r="B53" s="28">
        <v>1</v>
      </c>
    </row>
    <row r="54" spans="1:2">
      <c r="A54" s="28">
        <f>Principle5!A54</f>
        <v>0</v>
      </c>
    </row>
    <row r="55" spans="1:2">
      <c r="A55" s="28">
        <f>Principle5!A55</f>
        <v>0</v>
      </c>
    </row>
    <row r="56" spans="1:2">
      <c r="A56" s="28">
        <f>Principle5!A68</f>
        <v>5.5</v>
      </c>
      <c r="B56" s="28">
        <v>1</v>
      </c>
    </row>
    <row r="57" spans="1:2">
      <c r="A57" s="28">
        <f>Principle5!A69</f>
        <v>0</v>
      </c>
    </row>
    <row r="58" spans="1:2">
      <c r="A58" s="28">
        <f>Principle5!A70</f>
        <v>0</v>
      </c>
    </row>
    <row r="59" spans="1:2">
      <c r="A59" s="28">
        <f>Principle5!A71</f>
        <v>0</v>
      </c>
      <c r="B59" s="28">
        <v>1</v>
      </c>
    </row>
    <row r="60" spans="1:2">
      <c r="A60" s="28" t="str">
        <f>Principle5!A72</f>
        <v>Data Summary:</v>
      </c>
    </row>
    <row r="61" spans="1:2">
      <c r="A61" s="28">
        <f>Principle5!A73</f>
        <v>0</v>
      </c>
    </row>
    <row r="62" spans="1:2">
      <c r="A62" s="28" t="str">
        <f>Principle5!A74</f>
        <v>Principle 5 - Conditions, Climate, and Culture</v>
      </c>
      <c r="B62" s="28">
        <v>1</v>
      </c>
    </row>
    <row r="63" spans="1:2">
      <c r="A63" s="28">
        <f>Principle5!A77</f>
        <v>0</v>
      </c>
    </row>
    <row r="64" spans="1:2">
      <c r="A64" s="28">
        <f>Principle5!A78</f>
        <v>0</v>
      </c>
    </row>
    <row r="65" spans="1:2">
      <c r="A65" s="28" t="str">
        <f>Principle5!A79</f>
        <v>Average Score for Principle 5 - Conditions, Climate, and Culture:</v>
      </c>
      <c r="B65" s="28">
        <v>1</v>
      </c>
    </row>
    <row r="66" spans="1:2">
      <c r="A66" s="28" t="str">
        <f>Principle5!A80</f>
        <v>Identify trends and patterns for Principle 5 - Conditions, Climate, and Culture:</v>
      </c>
    </row>
    <row r="67" spans="1:2">
      <c r="A67" s="28" t="str">
        <f>Principle5!A81</f>
        <v>Identify possible primary needs for Principle 5 - Conditions, Climate, and Culture:</v>
      </c>
    </row>
    <row r="68" spans="1:2">
      <c r="A68" s="28">
        <f>Principle5!A82</f>
        <v>0</v>
      </c>
      <c r="B68" s="28">
        <v>1</v>
      </c>
    </row>
    <row r="69" spans="1:2">
      <c r="A69" s="28">
        <f>Principle5!A83</f>
        <v>0</v>
      </c>
    </row>
    <row r="70" spans="1:2">
      <c r="A70" s="28">
        <f>Principle5!A84</f>
        <v>0</v>
      </c>
    </row>
    <row r="71" spans="1:2">
      <c r="A71" s="28">
        <f>Principle5!A85</f>
        <v>0</v>
      </c>
    </row>
    <row r="72" spans="1:2">
      <c r="A72" s="28">
        <f>Principle5!A86</f>
        <v>0</v>
      </c>
    </row>
    <row r="73" spans="1:2">
      <c r="A73" s="28">
        <f>Principle5!A87</f>
        <v>0</v>
      </c>
    </row>
    <row r="74" spans="1:2">
      <c r="A74" s="28">
        <f>Principle5!A88</f>
        <v>0</v>
      </c>
    </row>
    <row r="75" spans="1:2">
      <c r="A75" s="28">
        <f>Principle5!A89</f>
        <v>0</v>
      </c>
    </row>
    <row r="76" spans="1:2">
      <c r="A76" s="28">
        <f>Principle5!A90</f>
        <v>0</v>
      </c>
    </row>
    <row r="77" spans="1:2">
      <c r="A77" s="28">
        <f>Principle5!A91</f>
        <v>0</v>
      </c>
    </row>
    <row r="78" spans="1:2">
      <c r="A78" s="28">
        <f>Principle5!A92</f>
        <v>0</v>
      </c>
    </row>
    <row r="79" spans="1:2">
      <c r="A79" s="28">
        <f>Principle5!A93</f>
        <v>0</v>
      </c>
    </row>
    <row r="80" spans="1:2">
      <c r="A80" s="28">
        <f>Principle5!A94</f>
        <v>0</v>
      </c>
    </row>
    <row r="81" spans="1:1">
      <c r="A81" s="28">
        <f>Principle5!A95</f>
        <v>0</v>
      </c>
    </row>
    <row r="82" spans="1:1">
      <c r="A82" s="28">
        <f>Principle5!A96</f>
        <v>0</v>
      </c>
    </row>
    <row r="83" spans="1:1">
      <c r="A83" s="28">
        <f>Principle5!A97</f>
        <v>0</v>
      </c>
    </row>
    <row r="84" spans="1:1">
      <c r="A84" s="28">
        <f>Principle5!A98</f>
        <v>0</v>
      </c>
    </row>
    <row r="85" spans="1:1">
      <c r="A85" s="28">
        <f>Principle5!A99</f>
        <v>0</v>
      </c>
    </row>
    <row r="86" spans="1:1">
      <c r="A86" s="28">
        <f>Principle5!A100</f>
        <v>0</v>
      </c>
    </row>
    <row r="87" spans="1:1">
      <c r="A87" s="28">
        <f>Principle5!A101</f>
        <v>0</v>
      </c>
    </row>
    <row r="88" spans="1:1">
      <c r="A88" s="28">
        <f>Principle5!A102</f>
        <v>0</v>
      </c>
    </row>
    <row r="89" spans="1:1">
      <c r="A89" s="28">
        <f>Principle5!A103</f>
        <v>0</v>
      </c>
    </row>
    <row r="90" spans="1:1">
      <c r="A90" s="28">
        <f>Principle5!A104</f>
        <v>0</v>
      </c>
    </row>
    <row r="91" spans="1:1">
      <c r="A91" s="28">
        <f>Principle5!A105</f>
        <v>0</v>
      </c>
    </row>
    <row r="92" spans="1:1">
      <c r="A92" s="28">
        <f>Principle5!A106</f>
        <v>0</v>
      </c>
    </row>
    <row r="93" spans="1:1">
      <c r="A93" s="28">
        <f>Principle5!A107</f>
        <v>0</v>
      </c>
    </row>
    <row r="94" spans="1:1">
      <c r="A94" s="28">
        <f>Principle5!A108</f>
        <v>0</v>
      </c>
    </row>
    <row r="95" spans="1:1">
      <c r="A95" s="28">
        <f>Principle5!A109</f>
        <v>0</v>
      </c>
    </row>
    <row r="96" spans="1:1">
      <c r="A96" s="28">
        <f>Principle5!A110</f>
        <v>0</v>
      </c>
    </row>
    <row r="97" spans="1:1">
      <c r="A97" s="28">
        <f>Principle5!A111</f>
        <v>0</v>
      </c>
    </row>
    <row r="98" spans="1:1">
      <c r="A98" s="28">
        <f>Principle5!A112</f>
        <v>0</v>
      </c>
    </row>
    <row r="99" spans="1:1">
      <c r="A99" s="28">
        <f>Principle5!A113</f>
        <v>0</v>
      </c>
    </row>
    <row r="100" spans="1:1">
      <c r="A100" s="28">
        <f>Principle5!A114</f>
        <v>0</v>
      </c>
    </row>
    <row r="101" spans="1:1">
      <c r="A101" s="28">
        <f>Principle5!A115</f>
        <v>0</v>
      </c>
    </row>
    <row r="102" spans="1:1">
      <c r="A102" s="28">
        <f>Principle5!A116</f>
        <v>0</v>
      </c>
    </row>
    <row r="103" spans="1:1">
      <c r="A103" s="28">
        <f>Principle5!A117</f>
        <v>0</v>
      </c>
    </row>
    <row r="104" spans="1:1">
      <c r="A104" s="28">
        <f>Principle5!A118</f>
        <v>0</v>
      </c>
    </row>
    <row r="105" spans="1:1">
      <c r="A105" s="28">
        <f>Principle5!A119</f>
        <v>0</v>
      </c>
    </row>
    <row r="106" spans="1:1">
      <c r="A106" s="28">
        <f>Principle5!A120</f>
        <v>0</v>
      </c>
    </row>
    <row r="107" spans="1:1">
      <c r="A107" s="28">
        <f>Principle5!A121</f>
        <v>0</v>
      </c>
    </row>
    <row r="108" spans="1:1">
      <c r="A108" s="28">
        <f>Principle5!A122</f>
        <v>0</v>
      </c>
    </row>
    <row r="109" spans="1:1">
      <c r="A109" s="28">
        <f>Principle5!A123</f>
        <v>0</v>
      </c>
    </row>
    <row r="110" spans="1:1">
      <c r="A110" s="28">
        <f>Principle5!A124</f>
        <v>0</v>
      </c>
    </row>
    <row r="111" spans="1:1">
      <c r="A111" s="28">
        <f>Principle5!A125</f>
        <v>0</v>
      </c>
    </row>
    <row r="112" spans="1:1">
      <c r="A112" s="28">
        <f>Principle5!A126</f>
        <v>0</v>
      </c>
    </row>
    <row r="113" spans="1:1">
      <c r="A113" s="28">
        <f>Principle5!A127</f>
        <v>0</v>
      </c>
    </row>
    <row r="114" spans="1:1">
      <c r="A114" s="28">
        <f>Principle5!A128</f>
        <v>0</v>
      </c>
    </row>
    <row r="115" spans="1:1">
      <c r="A115" s="28">
        <f>Principle5!A129</f>
        <v>0</v>
      </c>
    </row>
    <row r="116" spans="1:1">
      <c r="A116" s="28">
        <f>Principle5!A130</f>
        <v>0</v>
      </c>
    </row>
    <row r="117" spans="1:1">
      <c r="A117" s="28">
        <f>Principle5!A131</f>
        <v>0</v>
      </c>
    </row>
    <row r="118" spans="1:1">
      <c r="A118" s="28">
        <f>Principle5!A132</f>
        <v>0</v>
      </c>
    </row>
    <row r="119" spans="1:1">
      <c r="A119" s="28">
        <f>Principle5!A133</f>
        <v>0</v>
      </c>
    </row>
    <row r="120" spans="1:1">
      <c r="A120" s="28">
        <f>Principle5!A134</f>
        <v>0</v>
      </c>
    </row>
    <row r="121" spans="1:1">
      <c r="A121" s="28">
        <f>Principle5!A135</f>
        <v>0</v>
      </c>
    </row>
    <row r="122" spans="1:1">
      <c r="A122" s="28">
        <f>Principle5!A136</f>
        <v>0</v>
      </c>
    </row>
    <row r="123" spans="1:1">
      <c r="A123" s="28">
        <f>Principle5!A137</f>
        <v>0</v>
      </c>
    </row>
    <row r="124" spans="1:1">
      <c r="A124" s="28">
        <f>Principle5!A138</f>
        <v>0</v>
      </c>
    </row>
    <row r="125" spans="1:1">
      <c r="A125" s="28">
        <f>Principle5!A139</f>
        <v>0</v>
      </c>
    </row>
    <row r="126" spans="1:1">
      <c r="A126" s="28">
        <f>Principle5!A140</f>
        <v>0</v>
      </c>
    </row>
    <row r="127" spans="1:1">
      <c r="A127" s="28">
        <f>Principle5!A141</f>
        <v>0</v>
      </c>
    </row>
    <row r="128" spans="1:1">
      <c r="A128" s="28">
        <f>Principle5!A142</f>
        <v>0</v>
      </c>
    </row>
    <row r="129" spans="1:1">
      <c r="A129" s="28">
        <f>Principle5!A143</f>
        <v>0</v>
      </c>
    </row>
    <row r="130" spans="1:1">
      <c r="A130" s="28">
        <f>Principle5!A144</f>
        <v>0</v>
      </c>
    </row>
    <row r="131" spans="1:1">
      <c r="A131" s="28">
        <f>Principle5!A145</f>
        <v>0</v>
      </c>
    </row>
    <row r="132" spans="1:1">
      <c r="A132" s="28">
        <f>Principle5!A146</f>
        <v>0</v>
      </c>
    </row>
    <row r="133" spans="1:1">
      <c r="A133" s="28">
        <f>Principle5!A147</f>
        <v>0</v>
      </c>
    </row>
    <row r="134" spans="1:1">
      <c r="A134" s="28">
        <f>Principle5!A148</f>
        <v>0</v>
      </c>
    </row>
    <row r="135" spans="1:1">
      <c r="A135" s="28">
        <f>Principle5!A149</f>
        <v>0</v>
      </c>
    </row>
    <row r="136" spans="1:1">
      <c r="A136" s="28">
        <f>Principle5!A150</f>
        <v>0</v>
      </c>
    </row>
    <row r="137" spans="1:1">
      <c r="A137" s="28">
        <f>Principle5!A151</f>
        <v>0</v>
      </c>
    </row>
    <row r="138" spans="1:1">
      <c r="A138" s="28">
        <f>Principle5!A152</f>
        <v>0</v>
      </c>
    </row>
    <row r="139" spans="1:1">
      <c r="A139" s="28">
        <f>Principle5!A153</f>
        <v>0</v>
      </c>
    </row>
    <row r="140" spans="1:1">
      <c r="A140" s="28">
        <f>Principle5!A154</f>
        <v>0</v>
      </c>
    </row>
    <row r="141" spans="1:1">
      <c r="A141" s="28">
        <f>Principle5!A155</f>
        <v>0</v>
      </c>
    </row>
    <row r="142" spans="1:1">
      <c r="A142" s="28">
        <f>Principle5!A156</f>
        <v>0</v>
      </c>
    </row>
    <row r="143" spans="1:1">
      <c r="A143" s="28">
        <f>Principle5!A157</f>
        <v>0</v>
      </c>
    </row>
    <row r="144" spans="1:1">
      <c r="A144" s="28">
        <f>Principle5!A158</f>
        <v>0</v>
      </c>
    </row>
    <row r="145" spans="1:1">
      <c r="A145" s="28">
        <f>Principle5!A159</f>
        <v>0</v>
      </c>
    </row>
    <row r="146" spans="1:1">
      <c r="A146" s="28">
        <f>Principle5!A160</f>
        <v>0</v>
      </c>
    </row>
    <row r="147" spans="1:1">
      <c r="A147" s="28">
        <f>Principle5!A161</f>
        <v>0</v>
      </c>
    </row>
    <row r="148" spans="1:1">
      <c r="A148" s="28">
        <f>Principle5!A162</f>
        <v>0</v>
      </c>
    </row>
    <row r="149" spans="1:1">
      <c r="A149" s="28">
        <f>Principle5!A163</f>
        <v>0</v>
      </c>
    </row>
    <row r="150" spans="1:1">
      <c r="A150" s="28">
        <f>Principle5!A164</f>
        <v>0</v>
      </c>
    </row>
    <row r="151" spans="1:1">
      <c r="A151" s="28">
        <f>Principle5!A165</f>
        <v>0</v>
      </c>
    </row>
    <row r="152" spans="1:1">
      <c r="A152" s="28">
        <f>Principle5!A166</f>
        <v>0</v>
      </c>
    </row>
    <row r="153" spans="1:1">
      <c r="A153" s="28">
        <f>Principle5!A167</f>
        <v>0</v>
      </c>
    </row>
    <row r="154" spans="1:1">
      <c r="A154" s="28">
        <f>Principle5!A168</f>
        <v>0</v>
      </c>
    </row>
    <row r="155" spans="1:1">
      <c r="A155" s="28">
        <f>Principle5!A169</f>
        <v>0</v>
      </c>
    </row>
    <row r="156" spans="1:1">
      <c r="A156" s="28">
        <f>Principle5!A170</f>
        <v>0</v>
      </c>
    </row>
    <row r="157" spans="1:1">
      <c r="A157" s="28">
        <f>Principle5!A171</f>
        <v>0</v>
      </c>
    </row>
    <row r="158" spans="1:1">
      <c r="A158" s="28">
        <f>Principle5!A172</f>
        <v>0</v>
      </c>
    </row>
    <row r="159" spans="1:1">
      <c r="A159" s="28">
        <f>Principle5!A173</f>
        <v>0</v>
      </c>
    </row>
    <row r="160" spans="1:1">
      <c r="A160" s="28">
        <f>Principle5!A174</f>
        <v>0</v>
      </c>
    </row>
    <row r="161" spans="1:1">
      <c r="A161" s="28">
        <f>Principle5!A175</f>
        <v>0</v>
      </c>
    </row>
    <row r="162" spans="1:1">
      <c r="A162" s="28">
        <f>Principle5!A176</f>
        <v>0</v>
      </c>
    </row>
    <row r="163" spans="1:1">
      <c r="A163" s="28">
        <f>Principle5!A177</f>
        <v>0</v>
      </c>
    </row>
    <row r="164" spans="1:1">
      <c r="A164" s="28">
        <f>Principle5!A178</f>
        <v>0</v>
      </c>
    </row>
    <row r="165" spans="1:1">
      <c r="A165" s="28">
        <f>Principle5!A179</f>
        <v>0</v>
      </c>
    </row>
    <row r="166" spans="1:1">
      <c r="A166" s="28">
        <f>Principle5!A180</f>
        <v>0</v>
      </c>
    </row>
    <row r="167" spans="1:1">
      <c r="A167" s="28">
        <f>Principle5!A181</f>
        <v>0</v>
      </c>
    </row>
    <row r="168" spans="1:1">
      <c r="A168" s="28">
        <f>Principle5!A182</f>
        <v>0</v>
      </c>
    </row>
    <row r="169" spans="1:1">
      <c r="A169" s="28">
        <f>Principle5!A183</f>
        <v>0</v>
      </c>
    </row>
    <row r="170" spans="1:1">
      <c r="A170" s="28">
        <f>Principle5!A184</f>
        <v>0</v>
      </c>
    </row>
    <row r="171" spans="1:1">
      <c r="A171" s="28">
        <f>Principle5!A185</f>
        <v>0</v>
      </c>
    </row>
    <row r="172" spans="1:1">
      <c r="A172" s="28">
        <f>Principle5!A186</f>
        <v>0</v>
      </c>
    </row>
    <row r="173" spans="1:1">
      <c r="A173" s="28">
        <f>Principle5!A187</f>
        <v>0</v>
      </c>
    </row>
    <row r="174" spans="1:1">
      <c r="A174" s="28">
        <f>Principle5!A188</f>
        <v>0</v>
      </c>
    </row>
    <row r="175" spans="1:1">
      <c r="A175" s="28">
        <f>Principle5!A189</f>
        <v>0</v>
      </c>
    </row>
    <row r="176" spans="1:1">
      <c r="A176" s="28">
        <f>Principle5!A190</f>
        <v>0</v>
      </c>
    </row>
    <row r="177" spans="1:1">
      <c r="A177" s="28">
        <f>Principle5!A191</f>
        <v>0</v>
      </c>
    </row>
    <row r="178" spans="1:1">
      <c r="A178" s="28">
        <f>Principle5!A192</f>
        <v>0</v>
      </c>
    </row>
    <row r="179" spans="1:1">
      <c r="A179" s="28">
        <f>Principle5!A193</f>
        <v>0</v>
      </c>
    </row>
    <row r="180" spans="1:1">
      <c r="A180" s="28">
        <f>Principle5!A194</f>
        <v>0</v>
      </c>
    </row>
    <row r="181" spans="1:1">
      <c r="A181" s="28">
        <f>Principle5!A195</f>
        <v>0</v>
      </c>
    </row>
    <row r="182" spans="1:1">
      <c r="A182" s="28">
        <f>Principle5!A196</f>
        <v>0</v>
      </c>
    </row>
    <row r="183" spans="1:1">
      <c r="A183" s="28">
        <f>Principle5!A197</f>
        <v>0</v>
      </c>
    </row>
    <row r="184" spans="1:1">
      <c r="A184" s="28">
        <f>Principle5!A198</f>
        <v>0</v>
      </c>
    </row>
    <row r="185" spans="1:1">
      <c r="A185" s="28">
        <f>Principle5!A199</f>
        <v>0</v>
      </c>
    </row>
    <row r="186" spans="1:1">
      <c r="A186" s="28">
        <f>Principle5!A200</f>
        <v>0</v>
      </c>
    </row>
    <row r="187" spans="1:1">
      <c r="A187" s="28">
        <f>Principle5!A201</f>
        <v>0</v>
      </c>
    </row>
    <row r="188" spans="1:1">
      <c r="A188" s="28">
        <f>Principle5!A202</f>
        <v>0</v>
      </c>
    </row>
    <row r="189" spans="1:1">
      <c r="A189" s="28">
        <f>Principle5!A203</f>
        <v>0</v>
      </c>
    </row>
    <row r="190" spans="1:1">
      <c r="A190" s="28">
        <f>Principle5!A204</f>
        <v>0</v>
      </c>
    </row>
    <row r="191" spans="1:1">
      <c r="A191" s="28">
        <f>Principle5!A205</f>
        <v>0</v>
      </c>
    </row>
    <row r="192" spans="1:1">
      <c r="A192" s="28">
        <f>Principle5!A206</f>
        <v>0</v>
      </c>
    </row>
    <row r="193" spans="1:1">
      <c r="A193" s="28">
        <f>Principle5!A207</f>
        <v>0</v>
      </c>
    </row>
    <row r="194" spans="1:1">
      <c r="A194" s="28">
        <f>Principle5!A208</f>
        <v>0</v>
      </c>
    </row>
    <row r="195" spans="1:1">
      <c r="A195" s="28">
        <f>Principle5!A209</f>
        <v>0</v>
      </c>
    </row>
    <row r="196" spans="1:1">
      <c r="A196" s="28">
        <f>Principle5!A210</f>
        <v>0</v>
      </c>
    </row>
    <row r="197" spans="1:1">
      <c r="A197" s="28">
        <f>Principle5!A211</f>
        <v>0</v>
      </c>
    </row>
    <row r="198" spans="1:1">
      <c r="A198" s="28">
        <f>Principle5!A212</f>
        <v>0</v>
      </c>
    </row>
    <row r="199" spans="1:1">
      <c r="A199" s="28">
        <f>Principle5!A213</f>
        <v>0</v>
      </c>
    </row>
    <row r="200" spans="1:1">
      <c r="A200" s="28">
        <f>Principle5!A214</f>
        <v>0</v>
      </c>
    </row>
    <row r="201" spans="1:1">
      <c r="A201" s="28">
        <f>Principle5!A215</f>
        <v>0</v>
      </c>
    </row>
    <row r="202" spans="1:1">
      <c r="A202" s="28">
        <f>Principle5!A216</f>
        <v>0</v>
      </c>
    </row>
    <row r="203" spans="1:1">
      <c r="A203" s="28">
        <f>Principle5!A217</f>
        <v>0</v>
      </c>
    </row>
    <row r="204" spans="1:1">
      <c r="A204" s="28">
        <f>Principle5!A218</f>
        <v>0</v>
      </c>
    </row>
    <row r="205" spans="1:1">
      <c r="A205" s="28">
        <f>Principle5!A219</f>
        <v>0</v>
      </c>
    </row>
    <row r="206" spans="1:1">
      <c r="A206" s="28">
        <f>Principle5!A220</f>
        <v>0</v>
      </c>
    </row>
    <row r="207" spans="1:1">
      <c r="A207" s="28">
        <f>Principle5!A221</f>
        <v>0</v>
      </c>
    </row>
    <row r="208" spans="1:1">
      <c r="A208" s="28">
        <f>Principle5!A222</f>
        <v>0</v>
      </c>
    </row>
    <row r="209" spans="1:1">
      <c r="A209" s="28">
        <f>Principle5!A223</f>
        <v>0</v>
      </c>
    </row>
    <row r="210" spans="1:1">
      <c r="A210" s="28">
        <f>Principle5!A224</f>
        <v>0</v>
      </c>
    </row>
    <row r="211" spans="1:1">
      <c r="A211" s="28">
        <f>Principle5!A225</f>
        <v>0</v>
      </c>
    </row>
    <row r="212" spans="1:1">
      <c r="A212" s="28">
        <f>Principle5!A226</f>
        <v>0</v>
      </c>
    </row>
    <row r="213" spans="1:1">
      <c r="A213" s="28">
        <f>Principle5!A227</f>
        <v>0</v>
      </c>
    </row>
    <row r="214" spans="1:1">
      <c r="A214" s="28">
        <f>Principle5!A228</f>
        <v>0</v>
      </c>
    </row>
    <row r="215" spans="1:1">
      <c r="A215" s="28">
        <f>Principle5!A229</f>
        <v>0</v>
      </c>
    </row>
    <row r="216" spans="1:1">
      <c r="A216" s="28">
        <f>Principle5!A230</f>
        <v>0</v>
      </c>
    </row>
    <row r="217" spans="1:1">
      <c r="A217" s="28">
        <f>Principle5!A231</f>
        <v>0</v>
      </c>
    </row>
    <row r="218" spans="1:1">
      <c r="A218" s="28">
        <f>Principle5!A232</f>
        <v>0</v>
      </c>
    </row>
    <row r="219" spans="1:1">
      <c r="A219" s="28">
        <f>Principle5!A233</f>
        <v>0</v>
      </c>
    </row>
    <row r="220" spans="1:1">
      <c r="A220" s="28">
        <f>Principle5!A234</f>
        <v>0</v>
      </c>
    </row>
    <row r="221" spans="1:1">
      <c r="A221" s="28">
        <f>Principle5!A235</f>
        <v>0</v>
      </c>
    </row>
    <row r="222" spans="1:1">
      <c r="A222" s="28">
        <f>Principle5!A236</f>
        <v>0</v>
      </c>
    </row>
    <row r="223" spans="1:1">
      <c r="A223" s="28">
        <f>Principle5!A237</f>
        <v>0</v>
      </c>
    </row>
    <row r="224" spans="1:1">
      <c r="A224" s="28">
        <f>Principle5!A238</f>
        <v>0</v>
      </c>
    </row>
    <row r="225" spans="1:1">
      <c r="A225" s="28">
        <f>Principle5!A239</f>
        <v>0</v>
      </c>
    </row>
    <row r="226" spans="1:1">
      <c r="A226" s="28">
        <f>Principle5!A240</f>
        <v>0</v>
      </c>
    </row>
    <row r="227" spans="1:1">
      <c r="A227" s="28">
        <f>Principle5!A241</f>
        <v>0</v>
      </c>
    </row>
    <row r="228" spans="1:1">
      <c r="A228" s="28">
        <f>Principle5!A242</f>
        <v>0</v>
      </c>
    </row>
    <row r="229" spans="1:1">
      <c r="A229" s="28">
        <f>Principle5!A243</f>
        <v>0</v>
      </c>
    </row>
    <row r="230" spans="1:1">
      <c r="A230" s="28">
        <f>Principle5!A244</f>
        <v>0</v>
      </c>
    </row>
    <row r="231" spans="1:1">
      <c r="A231" s="28">
        <f>Principle5!A245</f>
        <v>0</v>
      </c>
    </row>
    <row r="232" spans="1:1">
      <c r="A232" s="28">
        <f>Principle5!A246</f>
        <v>0</v>
      </c>
    </row>
    <row r="233" spans="1:1">
      <c r="A233" s="28">
        <f>Principle5!A247</f>
        <v>0</v>
      </c>
    </row>
    <row r="234" spans="1:1">
      <c r="A234" s="28">
        <f>Principle5!A248</f>
        <v>0</v>
      </c>
    </row>
    <row r="235" spans="1:1">
      <c r="A235" s="28">
        <f>Principle5!A249</f>
        <v>0</v>
      </c>
    </row>
    <row r="236" spans="1:1">
      <c r="A236" s="28">
        <f>Principle5!A250</f>
        <v>0</v>
      </c>
    </row>
    <row r="237" spans="1:1">
      <c r="A237" s="28">
        <f>Principle5!A251</f>
        <v>0</v>
      </c>
    </row>
    <row r="238" spans="1:1">
      <c r="A238" s="28">
        <f>Principle5!A252</f>
        <v>0</v>
      </c>
    </row>
    <row r="239" spans="1:1">
      <c r="A239" s="28">
        <f>Principle5!A253</f>
        <v>0</v>
      </c>
    </row>
    <row r="240" spans="1:1">
      <c r="A240" s="28">
        <f>Principle5!A254</f>
        <v>0</v>
      </c>
    </row>
    <row r="241" spans="1:1">
      <c r="A241" s="28">
        <f>Principle5!A255</f>
        <v>0</v>
      </c>
    </row>
    <row r="242" spans="1:1">
      <c r="A242" s="28">
        <f>Principle5!A256</f>
        <v>0</v>
      </c>
    </row>
    <row r="243" spans="1:1">
      <c r="A243" s="28">
        <f>Principle5!A257</f>
        <v>0</v>
      </c>
    </row>
    <row r="244" spans="1:1">
      <c r="A244" s="28">
        <f>Principle5!A258</f>
        <v>0</v>
      </c>
    </row>
    <row r="245" spans="1:1">
      <c r="A245" s="28">
        <f>Principle5!A259</f>
        <v>0</v>
      </c>
    </row>
    <row r="246" spans="1:1">
      <c r="A246" s="28">
        <f>Principle5!A260</f>
        <v>0</v>
      </c>
    </row>
    <row r="247" spans="1:1">
      <c r="A247" s="28">
        <f>Principle5!A261</f>
        <v>0</v>
      </c>
    </row>
    <row r="248" spans="1:1">
      <c r="A248" s="28">
        <f>Principle5!A262</f>
        <v>0</v>
      </c>
    </row>
    <row r="249" spans="1:1">
      <c r="A249" s="28">
        <f>Principle5!A263</f>
        <v>0</v>
      </c>
    </row>
    <row r="250" spans="1:1">
      <c r="A250" s="28">
        <f>Principle5!A264</f>
        <v>0</v>
      </c>
    </row>
    <row r="251" spans="1:1">
      <c r="A251" s="28">
        <f>Principle5!A265</f>
        <v>0</v>
      </c>
    </row>
    <row r="252" spans="1:1">
      <c r="A252" s="28">
        <f>Principle5!A266</f>
        <v>0</v>
      </c>
    </row>
    <row r="253" spans="1:1">
      <c r="A253" s="28">
        <f>Principle5!A267</f>
        <v>0</v>
      </c>
    </row>
    <row r="254" spans="1:1">
      <c r="A254" s="28">
        <f>Principle5!A268</f>
        <v>0</v>
      </c>
    </row>
    <row r="255" spans="1:1">
      <c r="A255" s="28">
        <f>Principle5!A269</f>
        <v>0</v>
      </c>
    </row>
    <row r="256" spans="1:1">
      <c r="A256" s="28">
        <f>Principle5!A270</f>
        <v>0</v>
      </c>
    </row>
    <row r="257" spans="1:1">
      <c r="A257" s="28">
        <f>Principle5!A271</f>
        <v>0</v>
      </c>
    </row>
    <row r="258" spans="1:1">
      <c r="A258" s="28">
        <f>Principle5!A272</f>
        <v>0</v>
      </c>
    </row>
    <row r="259" spans="1:1">
      <c r="A259" s="28">
        <f>Principle5!A273</f>
        <v>0</v>
      </c>
    </row>
    <row r="260" spans="1:1">
      <c r="A260" s="28">
        <f>Principle5!A274</f>
        <v>0</v>
      </c>
    </row>
    <row r="261" spans="1:1">
      <c r="A261" s="28">
        <f>Principle5!A275</f>
        <v>0</v>
      </c>
    </row>
    <row r="262" spans="1:1">
      <c r="A262" s="28">
        <f>Principle5!A276</f>
        <v>0</v>
      </c>
    </row>
    <row r="263" spans="1:1">
      <c r="A263" s="28">
        <f>Principle5!A277</f>
        <v>0</v>
      </c>
    </row>
    <row r="264" spans="1:1">
      <c r="A264" s="28">
        <f>Principle5!A278</f>
        <v>0</v>
      </c>
    </row>
    <row r="265" spans="1:1">
      <c r="A265" s="28">
        <f>Principle5!A279</f>
        <v>0</v>
      </c>
    </row>
    <row r="266" spans="1:1">
      <c r="A266" s="28">
        <f>Principle5!A280</f>
        <v>0</v>
      </c>
    </row>
    <row r="267" spans="1:1">
      <c r="A267" s="28">
        <f>Principle5!A281</f>
        <v>0</v>
      </c>
    </row>
    <row r="268" spans="1:1">
      <c r="A268" s="28">
        <f>Principle5!A282</f>
        <v>0</v>
      </c>
    </row>
    <row r="269" spans="1:1">
      <c r="A269" s="28">
        <f>Principle5!A283</f>
        <v>0</v>
      </c>
    </row>
    <row r="270" spans="1:1">
      <c r="A270" s="28">
        <f>Principle5!A284</f>
        <v>0</v>
      </c>
    </row>
    <row r="271" spans="1:1">
      <c r="A271" s="28">
        <f>Principle5!A285</f>
        <v>0</v>
      </c>
    </row>
    <row r="272" spans="1:1">
      <c r="A272" s="28">
        <f>Principle5!A286</f>
        <v>0</v>
      </c>
    </row>
    <row r="273" spans="1:1">
      <c r="A273" s="28">
        <f>Principle5!A287</f>
        <v>0</v>
      </c>
    </row>
    <row r="274" spans="1:1">
      <c r="A274" s="28">
        <f>Principle5!A288</f>
        <v>0</v>
      </c>
    </row>
    <row r="275" spans="1:1">
      <c r="A275" s="28">
        <f>Principle5!A289</f>
        <v>0</v>
      </c>
    </row>
    <row r="276" spans="1:1">
      <c r="A276" s="28">
        <f>Principle5!A290</f>
        <v>0</v>
      </c>
    </row>
    <row r="277" spans="1:1">
      <c r="A277" s="28">
        <f>Principle5!A291</f>
        <v>0</v>
      </c>
    </row>
    <row r="278" spans="1:1">
      <c r="A278" s="28">
        <f>Principle5!A292</f>
        <v>0</v>
      </c>
    </row>
    <row r="279" spans="1:1">
      <c r="A279" s="28">
        <f>Principle5!A293</f>
        <v>0</v>
      </c>
    </row>
    <row r="280" spans="1:1">
      <c r="A280" s="28">
        <f>Principle5!A294</f>
        <v>0</v>
      </c>
    </row>
    <row r="281" spans="1:1">
      <c r="A281" s="28">
        <f>Principle5!A295</f>
        <v>0</v>
      </c>
    </row>
    <row r="282" spans="1:1">
      <c r="A282" s="28">
        <f>Principle5!A296</f>
        <v>0</v>
      </c>
    </row>
    <row r="283" spans="1:1">
      <c r="A283" s="28">
        <f>Principle5!A297</f>
        <v>0</v>
      </c>
    </row>
    <row r="284" spans="1:1">
      <c r="A284" s="28">
        <f>Principle5!A298</f>
        <v>0</v>
      </c>
    </row>
    <row r="285" spans="1:1">
      <c r="A285" s="28">
        <f>Principle5!A299</f>
        <v>0</v>
      </c>
    </row>
    <row r="286" spans="1:1">
      <c r="A286" s="28">
        <f>Principle5!A300</f>
        <v>0</v>
      </c>
    </row>
    <row r="287" spans="1:1">
      <c r="A287" s="28">
        <f>Principle5!A301</f>
        <v>0</v>
      </c>
    </row>
    <row r="288" spans="1:1">
      <c r="A288" s="28">
        <f>Principle5!A302</f>
        <v>0</v>
      </c>
    </row>
    <row r="289" spans="1:1">
      <c r="A289" s="28">
        <f>Principle5!A303</f>
        <v>0</v>
      </c>
    </row>
    <row r="290" spans="1:1">
      <c r="A290" s="28">
        <f>Principle5!A304</f>
        <v>0</v>
      </c>
    </row>
    <row r="291" spans="1:1">
      <c r="A291" s="28">
        <f>Principle5!A305</f>
        <v>0</v>
      </c>
    </row>
    <row r="292" spans="1:1">
      <c r="A292" s="28">
        <f>Principle5!A306</f>
        <v>0</v>
      </c>
    </row>
    <row r="293" spans="1:1">
      <c r="A293" s="28">
        <f>Principle5!A307</f>
        <v>0</v>
      </c>
    </row>
    <row r="294" spans="1:1">
      <c r="A294" s="28">
        <f>Principle5!A308</f>
        <v>0</v>
      </c>
    </row>
    <row r="295" spans="1:1">
      <c r="A295" s="28">
        <f>Principle5!A309</f>
        <v>0</v>
      </c>
    </row>
    <row r="296" spans="1:1">
      <c r="A296" s="28">
        <f>Principle5!A310</f>
        <v>0</v>
      </c>
    </row>
    <row r="297" spans="1:1">
      <c r="A297" s="28">
        <f>Principle5!A311</f>
        <v>0</v>
      </c>
    </row>
    <row r="298" spans="1:1">
      <c r="A298" s="28">
        <f>Principle5!A312</f>
        <v>0</v>
      </c>
    </row>
    <row r="299" spans="1:1">
      <c r="A299" s="28">
        <f>Principle5!A313</f>
        <v>0</v>
      </c>
    </row>
    <row r="300" spans="1:1">
      <c r="A300" s="28">
        <f>Principle5!A314</f>
        <v>0</v>
      </c>
    </row>
    <row r="301" spans="1:1">
      <c r="A301" s="28">
        <f>Principle5!A315</f>
        <v>0</v>
      </c>
    </row>
    <row r="302" spans="1:1">
      <c r="A302" s="28">
        <f>Principle5!A316</f>
        <v>0</v>
      </c>
    </row>
    <row r="303" spans="1:1">
      <c r="A303" s="28">
        <f>Principle5!A317</f>
        <v>0</v>
      </c>
    </row>
    <row r="304" spans="1:1">
      <c r="A304" s="28">
        <f>Principle5!A318</f>
        <v>0</v>
      </c>
    </row>
    <row r="305" spans="1:1">
      <c r="A305" s="28">
        <f>Principle5!A319</f>
        <v>0</v>
      </c>
    </row>
    <row r="306" spans="1:1">
      <c r="A306" s="28">
        <f>Principle5!A320</f>
        <v>0</v>
      </c>
    </row>
    <row r="307" spans="1:1">
      <c r="A307" s="28">
        <f>Principle5!A321</f>
        <v>0</v>
      </c>
    </row>
    <row r="308" spans="1:1">
      <c r="A308" s="28">
        <f>Principle5!A322</f>
        <v>0</v>
      </c>
    </row>
    <row r="309" spans="1:1">
      <c r="A309" s="28">
        <f>Principle5!A323</f>
        <v>0</v>
      </c>
    </row>
    <row r="310" spans="1:1">
      <c r="A310" s="28">
        <f>Principle5!A324</f>
        <v>0</v>
      </c>
    </row>
    <row r="311" spans="1:1">
      <c r="A311" s="28">
        <f>Principle5!A325</f>
        <v>0</v>
      </c>
    </row>
    <row r="312" spans="1:1">
      <c r="A312" s="28">
        <f>Principle5!A326</f>
        <v>0</v>
      </c>
    </row>
    <row r="313" spans="1:1">
      <c r="A313" s="28">
        <f>Principle5!A327</f>
        <v>0</v>
      </c>
    </row>
    <row r="314" spans="1:1">
      <c r="A314" s="28">
        <f>Principle5!A328</f>
        <v>0</v>
      </c>
    </row>
    <row r="315" spans="1:1">
      <c r="A315" s="28">
        <f>Principle5!A329</f>
        <v>0</v>
      </c>
    </row>
    <row r="316" spans="1:1">
      <c r="A316" s="28">
        <f>Principle5!A330</f>
        <v>0</v>
      </c>
    </row>
    <row r="317" spans="1:1">
      <c r="A317" s="28">
        <f>Principle5!A331</f>
        <v>0</v>
      </c>
    </row>
    <row r="318" spans="1:1">
      <c r="A318" s="28">
        <f>Principle5!A332</f>
        <v>0</v>
      </c>
    </row>
    <row r="319" spans="1:1">
      <c r="A319" s="28">
        <f>Principle5!A333</f>
        <v>0</v>
      </c>
    </row>
    <row r="320" spans="1:1">
      <c r="A320" s="28">
        <f>Principle5!A334</f>
        <v>0</v>
      </c>
    </row>
    <row r="321" spans="1:1">
      <c r="A321" s="28">
        <f>Principle5!A335</f>
        <v>0</v>
      </c>
    </row>
    <row r="322" spans="1:1">
      <c r="A322" s="28">
        <f>Principle5!A336</f>
        <v>0</v>
      </c>
    </row>
    <row r="323" spans="1:1">
      <c r="A323" s="28">
        <f>Principle5!A337</f>
        <v>0</v>
      </c>
    </row>
    <row r="324" spans="1:1">
      <c r="A324" s="28">
        <f>Principle5!A338</f>
        <v>0</v>
      </c>
    </row>
    <row r="325" spans="1:1">
      <c r="A325" s="28">
        <f>Principle5!A339</f>
        <v>0</v>
      </c>
    </row>
    <row r="326" spans="1:1">
      <c r="A326" s="28">
        <f>Principle5!A340</f>
        <v>0</v>
      </c>
    </row>
    <row r="327" spans="1:1">
      <c r="A327" s="28">
        <f>Principle5!A341</f>
        <v>0</v>
      </c>
    </row>
    <row r="328" spans="1:1">
      <c r="A328" s="28">
        <f>Principle5!A342</f>
        <v>0</v>
      </c>
    </row>
    <row r="329" spans="1:1">
      <c r="A329" s="28">
        <f>Principle5!A343</f>
        <v>0</v>
      </c>
    </row>
    <row r="330" spans="1:1">
      <c r="A330" s="28">
        <f>Principle5!A344</f>
        <v>0</v>
      </c>
    </row>
    <row r="331" spans="1:1">
      <c r="A331" s="28">
        <f>Principle5!A345</f>
        <v>0</v>
      </c>
    </row>
    <row r="332" spans="1:1">
      <c r="A332" s="28">
        <f>Principle5!A346</f>
        <v>0</v>
      </c>
    </row>
    <row r="333" spans="1:1">
      <c r="A333" s="28">
        <f>Principle5!A347</f>
        <v>0</v>
      </c>
    </row>
    <row r="334" spans="1:1">
      <c r="A334" s="28">
        <f>Principle5!A348</f>
        <v>0</v>
      </c>
    </row>
    <row r="335" spans="1:1">
      <c r="A335" s="28">
        <f>Principle5!A349</f>
        <v>0</v>
      </c>
    </row>
    <row r="336" spans="1:1">
      <c r="A336" s="28">
        <f>Principle5!A350</f>
        <v>0</v>
      </c>
    </row>
    <row r="337" spans="1:1">
      <c r="A337" s="28">
        <f>Principle5!A351</f>
        <v>0</v>
      </c>
    </row>
    <row r="338" spans="1:1">
      <c r="A338" s="28">
        <f>Principle5!A352</f>
        <v>0</v>
      </c>
    </row>
    <row r="339" spans="1:1">
      <c r="A339" s="28">
        <f>Principle5!A353</f>
        <v>0</v>
      </c>
    </row>
    <row r="340" spans="1:1">
      <c r="A340" s="28">
        <f>Principle5!A354</f>
        <v>0</v>
      </c>
    </row>
    <row r="341" spans="1:1">
      <c r="A341" s="28">
        <f>Principle5!A355</f>
        <v>0</v>
      </c>
    </row>
    <row r="342" spans="1:1">
      <c r="A342" s="28">
        <f>Principle5!A356</f>
        <v>0</v>
      </c>
    </row>
    <row r="343" spans="1:1">
      <c r="A343" s="28">
        <f>Principle5!A357</f>
        <v>0</v>
      </c>
    </row>
    <row r="344" spans="1:1">
      <c r="A344" s="28">
        <f>Principle5!A358</f>
        <v>0</v>
      </c>
    </row>
    <row r="345" spans="1:1">
      <c r="A345" s="28">
        <f>Principle5!A359</f>
        <v>0</v>
      </c>
    </row>
    <row r="346" spans="1:1">
      <c r="A346" s="28">
        <f>Principle5!A360</f>
        <v>0</v>
      </c>
    </row>
    <row r="347" spans="1:1">
      <c r="A347" s="28">
        <f>Principle5!A361</f>
        <v>0</v>
      </c>
    </row>
    <row r="348" spans="1:1">
      <c r="A348" s="28">
        <f>Principle5!A362</f>
        <v>0</v>
      </c>
    </row>
    <row r="349" spans="1:1">
      <c r="A349" s="28">
        <f>Principle5!A363</f>
        <v>0</v>
      </c>
    </row>
    <row r="350" spans="1:1">
      <c r="A350" s="28">
        <f>Principle5!A364</f>
        <v>0</v>
      </c>
    </row>
    <row r="351" spans="1:1">
      <c r="A351" s="28">
        <f>Principle5!A365</f>
        <v>0</v>
      </c>
    </row>
    <row r="352" spans="1:1">
      <c r="A352" s="28">
        <f>Principle5!A366</f>
        <v>0</v>
      </c>
    </row>
    <row r="353" spans="1:1">
      <c r="A353" s="28">
        <f>Principle5!A367</f>
        <v>0</v>
      </c>
    </row>
    <row r="354" spans="1:1">
      <c r="A354" s="28">
        <f>Principle5!A368</f>
        <v>0</v>
      </c>
    </row>
    <row r="355" spans="1:1">
      <c r="A355" s="28">
        <f>Principle5!A369</f>
        <v>0</v>
      </c>
    </row>
    <row r="356" spans="1:1">
      <c r="A356" s="28">
        <f>Principle5!A370</f>
        <v>0</v>
      </c>
    </row>
    <row r="357" spans="1:1">
      <c r="A357" s="28">
        <f>Principle5!A371</f>
        <v>0</v>
      </c>
    </row>
    <row r="358" spans="1:1">
      <c r="A358" s="28">
        <f>Principle5!A372</f>
        <v>0</v>
      </c>
    </row>
    <row r="359" spans="1:1">
      <c r="A359" s="28">
        <f>Principle5!A373</f>
        <v>0</v>
      </c>
    </row>
    <row r="360" spans="1:1">
      <c r="A360" s="28">
        <f>Principle5!A374</f>
        <v>0</v>
      </c>
    </row>
    <row r="361" spans="1:1">
      <c r="A361" s="28">
        <f>Principle5!A375</f>
        <v>0</v>
      </c>
    </row>
    <row r="362" spans="1:1">
      <c r="A362" s="28">
        <f>Principle5!A376</f>
        <v>0</v>
      </c>
    </row>
    <row r="363" spans="1:1">
      <c r="A363" s="28">
        <f>Principle5!A377</f>
        <v>0</v>
      </c>
    </row>
    <row r="364" spans="1:1">
      <c r="A364" s="28">
        <f>Principle5!A378</f>
        <v>0</v>
      </c>
    </row>
    <row r="365" spans="1:1">
      <c r="A365" s="28">
        <f>Principle5!A379</f>
        <v>0</v>
      </c>
    </row>
    <row r="366" spans="1:1">
      <c r="A366" s="28">
        <f>Principle5!A380</f>
        <v>0</v>
      </c>
    </row>
    <row r="367" spans="1:1">
      <c r="A367" s="28">
        <f>Principle5!A381</f>
        <v>0</v>
      </c>
    </row>
    <row r="368" spans="1:1">
      <c r="A368" s="28">
        <f>Principle5!A382</f>
        <v>0</v>
      </c>
    </row>
    <row r="369" spans="1:1">
      <c r="A369" s="28">
        <f>Principle5!A383</f>
        <v>0</v>
      </c>
    </row>
    <row r="370" spans="1:1">
      <c r="A370" s="28">
        <f>Principle5!A384</f>
        <v>0</v>
      </c>
    </row>
    <row r="371" spans="1:1">
      <c r="A371" s="28">
        <f>Principle5!A385</f>
        <v>0</v>
      </c>
    </row>
    <row r="372" spans="1:1">
      <c r="A372" s="28">
        <f>Principle5!A386</f>
        <v>0</v>
      </c>
    </row>
    <row r="373" spans="1:1">
      <c r="A373" s="28">
        <f>Principle5!A387</f>
        <v>0</v>
      </c>
    </row>
    <row r="374" spans="1:1">
      <c r="A374" s="28">
        <f>Principle5!A388</f>
        <v>0</v>
      </c>
    </row>
    <row r="375" spans="1:1">
      <c r="A375" s="28">
        <f>Principle5!A389</f>
        <v>0</v>
      </c>
    </row>
    <row r="376" spans="1:1">
      <c r="A376" s="28">
        <f>Principle5!A390</f>
        <v>0</v>
      </c>
    </row>
    <row r="377" spans="1:1">
      <c r="A377" s="28">
        <f>Principle5!A391</f>
        <v>0</v>
      </c>
    </row>
    <row r="378" spans="1:1">
      <c r="A378" s="28">
        <f>Principle5!A392</f>
        <v>0</v>
      </c>
    </row>
    <row r="379" spans="1:1">
      <c r="A379" s="28">
        <f>Principle5!A393</f>
        <v>0</v>
      </c>
    </row>
    <row r="380" spans="1:1">
      <c r="A380" s="28">
        <f>Principle5!A394</f>
        <v>0</v>
      </c>
    </row>
    <row r="381" spans="1:1">
      <c r="A381" s="28">
        <f>Principle5!A395</f>
        <v>0</v>
      </c>
    </row>
    <row r="382" spans="1:1">
      <c r="A382" s="28">
        <f>Principle5!A396</f>
        <v>0</v>
      </c>
    </row>
    <row r="383" spans="1:1">
      <c r="A383" s="28">
        <f>Principle5!A397</f>
        <v>0</v>
      </c>
    </row>
    <row r="384" spans="1:1">
      <c r="A384" s="28">
        <f>Principle5!A398</f>
        <v>0</v>
      </c>
    </row>
    <row r="385" spans="1:1">
      <c r="A385" s="28">
        <f>Principle5!A399</f>
        <v>0</v>
      </c>
    </row>
    <row r="386" spans="1:1">
      <c r="A386" s="28">
        <f>Principle5!A400</f>
        <v>0</v>
      </c>
    </row>
    <row r="387" spans="1:1">
      <c r="A387" s="28">
        <f>Principle5!A401</f>
        <v>0</v>
      </c>
    </row>
    <row r="388" spans="1:1">
      <c r="A388" s="28">
        <f>Principle5!A402</f>
        <v>0</v>
      </c>
    </row>
    <row r="389" spans="1:1">
      <c r="A389" s="28">
        <f>Principle5!A403</f>
        <v>0</v>
      </c>
    </row>
    <row r="390" spans="1:1">
      <c r="A390" s="28">
        <f>Principle5!A404</f>
        <v>0</v>
      </c>
    </row>
    <row r="391" spans="1:1">
      <c r="A391" s="28">
        <f>Principle5!A405</f>
        <v>0</v>
      </c>
    </row>
    <row r="392" spans="1:1">
      <c r="A392" s="28">
        <f>Principle5!A406</f>
        <v>0</v>
      </c>
    </row>
    <row r="393" spans="1:1">
      <c r="A393" s="28">
        <f>Principle5!A407</f>
        <v>0</v>
      </c>
    </row>
    <row r="394" spans="1:1">
      <c r="A394" s="28">
        <f>Principle5!A408</f>
        <v>0</v>
      </c>
    </row>
    <row r="395" spans="1:1">
      <c r="A395" s="28">
        <f>Principle5!A409</f>
        <v>0</v>
      </c>
    </row>
    <row r="396" spans="1:1">
      <c r="A396" s="28">
        <f>Principle5!A410</f>
        <v>0</v>
      </c>
    </row>
    <row r="397" spans="1:1">
      <c r="A397" s="28">
        <f>Principle5!A411</f>
        <v>0</v>
      </c>
    </row>
    <row r="398" spans="1:1">
      <c r="A398" s="28">
        <f>Principle5!A412</f>
        <v>0</v>
      </c>
    </row>
    <row r="399" spans="1:1">
      <c r="A399" s="28">
        <f>Principle5!A413</f>
        <v>0</v>
      </c>
    </row>
    <row r="400" spans="1:1">
      <c r="A400" s="28">
        <f>Principle5!A414</f>
        <v>0</v>
      </c>
    </row>
    <row r="401" spans="1:1">
      <c r="A401" s="28">
        <f>Principle5!A415</f>
        <v>0</v>
      </c>
    </row>
    <row r="402" spans="1:1">
      <c r="A402" s="28">
        <f>Principle5!A416</f>
        <v>0</v>
      </c>
    </row>
    <row r="403" spans="1:1">
      <c r="A403" s="28">
        <f>Principle5!A417</f>
        <v>0</v>
      </c>
    </row>
    <row r="404" spans="1:1">
      <c r="A404" s="28">
        <f>Principle5!A418</f>
        <v>0</v>
      </c>
    </row>
    <row r="405" spans="1:1">
      <c r="A405" s="28">
        <f>Principle5!A419</f>
        <v>0</v>
      </c>
    </row>
    <row r="406" spans="1:1">
      <c r="A406" s="28">
        <f>Principle5!A420</f>
        <v>0</v>
      </c>
    </row>
    <row r="407" spans="1:1">
      <c r="A407" s="28">
        <f>Principle5!A421</f>
        <v>0</v>
      </c>
    </row>
    <row r="408" spans="1:1">
      <c r="A408" s="28">
        <f>Principle5!A422</f>
        <v>0</v>
      </c>
    </row>
    <row r="409" spans="1:1">
      <c r="A409" s="28">
        <f>Principle5!A423</f>
        <v>0</v>
      </c>
    </row>
    <row r="410" spans="1:1">
      <c r="A410" s="28">
        <f>Principle5!A424</f>
        <v>0</v>
      </c>
    </row>
    <row r="411" spans="1:1">
      <c r="A411" s="28">
        <f>Principle5!A425</f>
        <v>0</v>
      </c>
    </row>
    <row r="412" spans="1:1">
      <c r="A412" s="28">
        <f>Principle5!A426</f>
        <v>0</v>
      </c>
    </row>
    <row r="413" spans="1:1">
      <c r="A413" s="28">
        <f>Principle5!A427</f>
        <v>0</v>
      </c>
    </row>
    <row r="414" spans="1:1">
      <c r="A414" s="28">
        <f>Principle5!A428</f>
        <v>0</v>
      </c>
    </row>
    <row r="415" spans="1:1">
      <c r="A415" s="28">
        <f>Principle5!A429</f>
        <v>0</v>
      </c>
    </row>
    <row r="416" spans="1:1">
      <c r="A416" s="28">
        <f>Principle5!A430</f>
        <v>0</v>
      </c>
    </row>
    <row r="417" spans="1:1">
      <c r="A417" s="28">
        <f>Principle5!A431</f>
        <v>0</v>
      </c>
    </row>
    <row r="418" spans="1:1">
      <c r="A418" s="28">
        <f>Principle5!A432</f>
        <v>0</v>
      </c>
    </row>
    <row r="419" spans="1:1">
      <c r="A419" s="28">
        <f>Principle5!A433</f>
        <v>0</v>
      </c>
    </row>
    <row r="420" spans="1:1">
      <c r="A420" s="28">
        <f>Principle5!A434</f>
        <v>0</v>
      </c>
    </row>
    <row r="421" spans="1:1">
      <c r="A421" s="28">
        <f>Principle5!A435</f>
        <v>0</v>
      </c>
    </row>
    <row r="422" spans="1:1">
      <c r="A422" s="28">
        <f>Principle5!A436</f>
        <v>0</v>
      </c>
    </row>
    <row r="423" spans="1:1">
      <c r="A423" s="28">
        <f>Principle5!A437</f>
        <v>0</v>
      </c>
    </row>
    <row r="424" spans="1:1">
      <c r="A424" s="28">
        <f>Principle5!A438</f>
        <v>0</v>
      </c>
    </row>
    <row r="425" spans="1:1">
      <c r="A425" s="28">
        <f>Principle5!A439</f>
        <v>0</v>
      </c>
    </row>
    <row r="426" spans="1:1">
      <c r="A426" s="28">
        <f>Principle5!A440</f>
        <v>0</v>
      </c>
    </row>
    <row r="427" spans="1:1">
      <c r="A427" s="28">
        <f>Principle5!A441</f>
        <v>0</v>
      </c>
    </row>
    <row r="428" spans="1:1">
      <c r="A428" s="28">
        <f>Principle5!A442</f>
        <v>0</v>
      </c>
    </row>
    <row r="429" spans="1:1">
      <c r="A429" s="28">
        <f>Principle5!A443</f>
        <v>0</v>
      </c>
    </row>
    <row r="430" spans="1:1">
      <c r="A430" s="28">
        <f>Principle5!A444</f>
        <v>0</v>
      </c>
    </row>
    <row r="431" spans="1:1">
      <c r="A431" s="28">
        <f>Principle5!A445</f>
        <v>0</v>
      </c>
    </row>
    <row r="432" spans="1:1">
      <c r="A432" s="28">
        <f>Principle5!A446</f>
        <v>0</v>
      </c>
    </row>
    <row r="433" spans="1:1">
      <c r="A433" s="28">
        <f>Principle5!A447</f>
        <v>0</v>
      </c>
    </row>
    <row r="434" spans="1:1">
      <c r="A434" s="28">
        <f>Principle5!A448</f>
        <v>0</v>
      </c>
    </row>
    <row r="435" spans="1:1">
      <c r="A435" s="28">
        <f>Principle5!A449</f>
        <v>0</v>
      </c>
    </row>
    <row r="436" spans="1:1">
      <c r="A436" s="28">
        <f>Principle5!A450</f>
        <v>0</v>
      </c>
    </row>
    <row r="437" spans="1:1">
      <c r="A437" s="28">
        <f>Principle5!A451</f>
        <v>0</v>
      </c>
    </row>
    <row r="438" spans="1:1">
      <c r="A438" s="28">
        <f>Principle5!A452</f>
        <v>0</v>
      </c>
    </row>
    <row r="439" spans="1:1">
      <c r="A439" s="28">
        <f>Principle5!A453</f>
        <v>0</v>
      </c>
    </row>
    <row r="440" spans="1:1">
      <c r="A440" s="28">
        <f>Principle5!A454</f>
        <v>0</v>
      </c>
    </row>
    <row r="441" spans="1:1">
      <c r="A441" s="28">
        <f>Principle5!A455</f>
        <v>0</v>
      </c>
    </row>
    <row r="442" spans="1:1">
      <c r="A442" s="28">
        <f>Principle5!A456</f>
        <v>0</v>
      </c>
    </row>
    <row r="443" spans="1:1">
      <c r="A443" s="28">
        <f>Principle5!A457</f>
        <v>0</v>
      </c>
    </row>
    <row r="444" spans="1:1">
      <c r="A444" s="28">
        <f>Principle5!A458</f>
        <v>0</v>
      </c>
    </row>
    <row r="445" spans="1:1">
      <c r="A445" s="28">
        <f>Principle5!A459</f>
        <v>0</v>
      </c>
    </row>
    <row r="446" spans="1:1">
      <c r="A446" s="28">
        <f>Principle5!A460</f>
        <v>0</v>
      </c>
    </row>
    <row r="447" spans="1:1">
      <c r="A447" s="28">
        <f>Principle5!A461</f>
        <v>0</v>
      </c>
    </row>
    <row r="448" spans="1:1">
      <c r="A448" s="28">
        <f>Principle5!A462</f>
        <v>0</v>
      </c>
    </row>
    <row r="449" spans="1:1">
      <c r="A449" s="28">
        <f>Principle5!A463</f>
        <v>0</v>
      </c>
    </row>
    <row r="450" spans="1:1">
      <c r="A450" s="28">
        <f>Principle5!A464</f>
        <v>0</v>
      </c>
    </row>
    <row r="451" spans="1:1">
      <c r="A451" s="28">
        <f>Principle5!A465</f>
        <v>0</v>
      </c>
    </row>
    <row r="452" spans="1:1">
      <c r="A452" s="28">
        <f>Principle5!A466</f>
        <v>0</v>
      </c>
    </row>
    <row r="453" spans="1:1">
      <c r="A453" s="28">
        <f>Principle5!A467</f>
        <v>0</v>
      </c>
    </row>
    <row r="454" spans="1:1">
      <c r="A454" s="28">
        <f>Principle5!A468</f>
        <v>0</v>
      </c>
    </row>
    <row r="455" spans="1:1">
      <c r="A455" s="28">
        <f>Principle5!A469</f>
        <v>0</v>
      </c>
    </row>
    <row r="456" spans="1:1">
      <c r="A456" s="28">
        <f>Principle5!A470</f>
        <v>0</v>
      </c>
    </row>
    <row r="457" spans="1:1">
      <c r="A457" s="28">
        <f>Principle5!A471</f>
        <v>0</v>
      </c>
    </row>
    <row r="458" spans="1:1">
      <c r="A458" s="28">
        <f>Principle5!A472</f>
        <v>0</v>
      </c>
    </row>
    <row r="459" spans="1:1">
      <c r="A459" s="28">
        <f>Principle5!A473</f>
        <v>0</v>
      </c>
    </row>
    <row r="460" spans="1:1">
      <c r="A460" s="28">
        <f>Principle5!A474</f>
        <v>0</v>
      </c>
    </row>
    <row r="461" spans="1:1">
      <c r="A461" s="28">
        <f>Principle5!A475</f>
        <v>0</v>
      </c>
    </row>
    <row r="462" spans="1:1">
      <c r="A462" s="28">
        <f>Principle5!A476</f>
        <v>0</v>
      </c>
    </row>
    <row r="463" spans="1:1">
      <c r="A463" s="28">
        <f>Principle5!A477</f>
        <v>0</v>
      </c>
    </row>
    <row r="464" spans="1:1">
      <c r="A464" s="28">
        <f>Principle5!A478</f>
        <v>0</v>
      </c>
    </row>
    <row r="465" spans="1:1">
      <c r="A465" s="28">
        <f>Principle5!A479</f>
        <v>0</v>
      </c>
    </row>
    <row r="466" spans="1:1">
      <c r="A466" s="28">
        <f>Principle5!A480</f>
        <v>0</v>
      </c>
    </row>
    <row r="467" spans="1:1">
      <c r="A467" s="28">
        <f>Principle5!A481</f>
        <v>0</v>
      </c>
    </row>
    <row r="468" spans="1:1">
      <c r="A468" s="28">
        <f>Principle5!A482</f>
        <v>0</v>
      </c>
    </row>
  </sheetData>
  <pageMargins left="0.7" right="0.7" top="0.75" bottom="0.75" header="0.3" footer="0.3"/>
  <tableParts count="5">
    <tablePart r:id="rId1"/>
    <tablePart r:id="rId2"/>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E432"/>
  <sheetViews>
    <sheetView topLeftCell="D1" workbookViewId="0">
      <selection activeCell="D13" sqref="D13"/>
    </sheetView>
  </sheetViews>
  <sheetFormatPr defaultColWidth="8.7109375" defaultRowHeight="14.25"/>
  <cols>
    <col min="1" max="3" width="8.7109375" style="28" hidden="1" customWidth="1"/>
    <col min="4" max="4" width="97.28515625" style="29" customWidth="1"/>
    <col min="5" max="16384" width="8.7109375" style="28"/>
  </cols>
  <sheetData>
    <row r="1" spans="1:5">
      <c r="A1" s="28" t="str">
        <f>Principle6!A1</f>
        <v>Principle 6 - Family and Community Engagement</v>
      </c>
      <c r="D1" s="29" t="s">
        <v>95</v>
      </c>
      <c r="E1" s="28">
        <v>6.1</v>
      </c>
    </row>
    <row r="2" spans="1:5">
      <c r="A2" s="28" t="str">
        <f>Principle6!A2</f>
        <v>Family and Community Engagement is an essential component of improving outcomes for children and youth. Effective family and community engagement is a reciprocal partnership among families, communities and schools that reflects a shared responsibility to foster children's development and learning.</v>
      </c>
      <c r="D2" s="29" t="s">
        <v>280</v>
      </c>
    </row>
    <row r="3" spans="1:5">
      <c r="A3" s="28" t="str">
        <f>Principle6!A3</f>
        <v>Indicator</v>
      </c>
      <c r="D3" s="29" t="s">
        <v>211</v>
      </c>
    </row>
    <row r="4" spans="1:5">
      <c r="A4" s="28" t="str">
        <f>Principle6!A4</f>
        <v>#</v>
      </c>
      <c r="D4" s="29" t="s">
        <v>212</v>
      </c>
    </row>
    <row r="5" spans="1:5">
      <c r="A5" s="28">
        <f>Principle6!A5</f>
        <v>6.1</v>
      </c>
      <c r="B5" s="28">
        <v>1</v>
      </c>
      <c r="D5" s="29" t="s">
        <v>267</v>
      </c>
    </row>
    <row r="6" spans="1:5">
      <c r="A6" s="28">
        <f>Principle6!A7</f>
        <v>0</v>
      </c>
      <c r="D6" s="29" t="s">
        <v>282</v>
      </c>
    </row>
    <row r="7" spans="1:5">
      <c r="A7" s="28">
        <f>Principle6!A8</f>
        <v>6.1</v>
      </c>
      <c r="B7" s="28">
        <v>2</v>
      </c>
      <c r="D7" s="29" t="s">
        <v>214</v>
      </c>
    </row>
    <row r="8" spans="1:5">
      <c r="A8" s="28">
        <f>Principle6!A10</f>
        <v>0</v>
      </c>
      <c r="B8" s="28">
        <v>1</v>
      </c>
      <c r="D8" s="29" t="s">
        <v>215</v>
      </c>
    </row>
    <row r="9" spans="1:5">
      <c r="A9" s="28">
        <f>Principle6!A11</f>
        <v>6.1</v>
      </c>
      <c r="B9" s="28">
        <v>2</v>
      </c>
      <c r="D9" s="29" t="s">
        <v>216</v>
      </c>
    </row>
    <row r="10" spans="1:5">
      <c r="A10" s="28">
        <f>Principle6!A13</f>
        <v>0</v>
      </c>
      <c r="D10" s="29" t="s">
        <v>268</v>
      </c>
    </row>
    <row r="11" spans="1:5">
      <c r="A11" s="28">
        <f>Principle6!A14</f>
        <v>6.1</v>
      </c>
      <c r="B11" s="28">
        <v>1</v>
      </c>
      <c r="D11" s="29" t="s">
        <v>281</v>
      </c>
    </row>
    <row r="12" spans="1:5">
      <c r="A12" s="28">
        <f>Principle6!A16</f>
        <v>0</v>
      </c>
      <c r="D12" s="29" t="s">
        <v>287</v>
      </c>
    </row>
    <row r="13" spans="1:5">
      <c r="A13" s="28">
        <f>Principle6!A17</f>
        <v>6.1</v>
      </c>
      <c r="B13" s="28">
        <v>2</v>
      </c>
      <c r="D13" s="29" t="s">
        <v>217</v>
      </c>
    </row>
    <row r="14" spans="1:5">
      <c r="A14" s="28">
        <f>Principle6!A19</f>
        <v>0</v>
      </c>
      <c r="B14" s="28">
        <v>1</v>
      </c>
      <c r="D14" s="29" t="s">
        <v>218</v>
      </c>
    </row>
    <row r="15" spans="1:5">
      <c r="A15" s="28">
        <f>Principle6!A20</f>
        <v>6.1</v>
      </c>
      <c r="B15" s="28">
        <v>3</v>
      </c>
      <c r="D15" s="29" t="s">
        <v>269</v>
      </c>
    </row>
    <row r="16" spans="1:5">
      <c r="A16" s="28">
        <f>Principle6!A22</f>
        <v>0</v>
      </c>
      <c r="D16" s="29" t="s">
        <v>219</v>
      </c>
    </row>
    <row r="17" spans="1:5">
      <c r="A17" s="28">
        <f>Principle6!A23</f>
        <v>6.2</v>
      </c>
      <c r="B17" s="28">
        <v>1</v>
      </c>
      <c r="D17" s="29" t="s">
        <v>220</v>
      </c>
    </row>
    <row r="18" spans="1:5">
      <c r="A18" s="28">
        <f>Principle6!A25</f>
        <v>0</v>
      </c>
      <c r="D18" s="29" t="s">
        <v>221</v>
      </c>
    </row>
    <row r="19" spans="1:5">
      <c r="A19" s="28">
        <f>Principle6!A26</f>
        <v>6.2</v>
      </c>
      <c r="B19" s="28">
        <v>2</v>
      </c>
      <c r="D19" s="29" t="s">
        <v>222</v>
      </c>
    </row>
    <row r="20" spans="1:5">
      <c r="A20" s="28">
        <f>Principle6!A28</f>
        <v>0</v>
      </c>
      <c r="B20" s="28">
        <v>1</v>
      </c>
      <c r="D20" s="29" t="s">
        <v>223</v>
      </c>
    </row>
    <row r="21" spans="1:5">
      <c r="A21" s="28">
        <f>Principle6!A29</f>
        <v>6.2</v>
      </c>
      <c r="B21" s="28">
        <v>3</v>
      </c>
      <c r="D21" s="30" t="s">
        <v>208</v>
      </c>
    </row>
    <row r="22" spans="1:5">
      <c r="A22" s="28">
        <f>Principle6!A31</f>
        <v>0</v>
      </c>
      <c r="D22" s="29" t="s">
        <v>224</v>
      </c>
    </row>
    <row r="23" spans="1:5">
      <c r="A23" s="28">
        <f>Principle6!A32</f>
        <v>6.2</v>
      </c>
      <c r="B23" s="28">
        <v>1</v>
      </c>
    </row>
    <row r="24" spans="1:5">
      <c r="A24" s="28">
        <f>Principle6!A34</f>
        <v>0</v>
      </c>
      <c r="E24" s="28">
        <v>6.2</v>
      </c>
    </row>
    <row r="25" spans="1:5">
      <c r="A25" s="28">
        <f>Principle6!A35</f>
        <v>6.2</v>
      </c>
      <c r="B25" s="28">
        <v>3</v>
      </c>
      <c r="D25" s="29" t="s">
        <v>95</v>
      </c>
    </row>
    <row r="26" spans="1:5">
      <c r="A26" s="28">
        <f>Principle6!A37</f>
        <v>0</v>
      </c>
      <c r="B26" s="28">
        <v>1</v>
      </c>
      <c r="D26" s="29" t="s">
        <v>223</v>
      </c>
    </row>
    <row r="27" spans="1:5">
      <c r="A27" s="28">
        <f>Principle6!A38</f>
        <v>6.3</v>
      </c>
      <c r="B27" s="28">
        <v>3</v>
      </c>
      <c r="D27" s="29" t="s">
        <v>218</v>
      </c>
    </row>
    <row r="28" spans="1:5">
      <c r="A28" s="28">
        <f>Principle6!A40</f>
        <v>0</v>
      </c>
      <c r="D28" s="29" t="s">
        <v>283</v>
      </c>
    </row>
    <row r="29" spans="1:5">
      <c r="A29" s="28">
        <f>Principle6!A41</f>
        <v>6.3</v>
      </c>
      <c r="B29" s="28">
        <v>1</v>
      </c>
      <c r="D29" s="30" t="s">
        <v>208</v>
      </c>
    </row>
    <row r="30" spans="1:5">
      <c r="A30" s="28">
        <f>Principle6!A43</f>
        <v>0</v>
      </c>
      <c r="D30" s="29" t="s">
        <v>266</v>
      </c>
    </row>
    <row r="31" spans="1:5">
      <c r="A31" s="28">
        <f>Principle6!A44</f>
        <v>6.3</v>
      </c>
      <c r="B31" s="28">
        <v>2</v>
      </c>
      <c r="D31" s="29" t="s">
        <v>226</v>
      </c>
    </row>
    <row r="32" spans="1:5">
      <c r="A32" s="28">
        <f>Principle6!A46</f>
        <v>0</v>
      </c>
      <c r="B32" s="28">
        <v>1</v>
      </c>
      <c r="D32" s="29" t="s">
        <v>227</v>
      </c>
    </row>
    <row r="33" spans="1:5">
      <c r="A33" s="28">
        <f>Principle6!A47</f>
        <v>6.3</v>
      </c>
      <c r="B33" s="28">
        <v>4</v>
      </c>
      <c r="D33" s="29" t="s">
        <v>225</v>
      </c>
    </row>
    <row r="34" spans="1:5">
      <c r="A34" s="28">
        <f>Principle6!A49</f>
        <v>0</v>
      </c>
      <c r="D34" s="29" t="s">
        <v>284</v>
      </c>
    </row>
    <row r="35" spans="1:5">
      <c r="A35" s="28" t="e">
        <f>Principle6!#REF!</f>
        <v>#REF!</v>
      </c>
      <c r="B35" s="28">
        <v>1</v>
      </c>
      <c r="D35" s="29" t="s">
        <v>228</v>
      </c>
    </row>
    <row r="36" spans="1:5">
      <c r="A36" s="28" t="e">
        <f>Principle6!#REF!</f>
        <v>#REF!</v>
      </c>
      <c r="D36" s="29" t="s">
        <v>285</v>
      </c>
    </row>
    <row r="37" spans="1:5">
      <c r="A37" s="28" t="e">
        <f>Principle6!#REF!</f>
        <v>#REF!</v>
      </c>
      <c r="D37" s="29" t="s">
        <v>286</v>
      </c>
    </row>
    <row r="38" spans="1:5">
      <c r="A38" s="28" t="e">
        <f>Principle6!#REF!</f>
        <v>#REF!</v>
      </c>
      <c r="B38" s="28">
        <v>1</v>
      </c>
      <c r="D38" s="29" t="s">
        <v>224</v>
      </c>
    </row>
    <row r="39" spans="1:5">
      <c r="A39" s="28" t="e">
        <f>Principle6!#REF!</f>
        <v>#REF!</v>
      </c>
    </row>
    <row r="40" spans="1:5">
      <c r="A40" s="28" t="e">
        <f>Principle6!#REF!</f>
        <v>#REF!</v>
      </c>
      <c r="E40" s="28">
        <v>6.3</v>
      </c>
    </row>
    <row r="41" spans="1:5" ht="15">
      <c r="A41" s="28" t="e">
        <f>Principle6!#REF!</f>
        <v>#REF!</v>
      </c>
      <c r="B41" s="28">
        <v>1</v>
      </c>
      <c r="D41" s="29" t="s">
        <v>95</v>
      </c>
    </row>
    <row r="42" spans="1:5">
      <c r="A42" s="28" t="e">
        <f>Principle6!#REF!</f>
        <v>#REF!</v>
      </c>
      <c r="D42" s="29" t="s">
        <v>229</v>
      </c>
    </row>
    <row r="43" spans="1:5">
      <c r="A43" s="28">
        <f>Principle6!A50</f>
        <v>0</v>
      </c>
      <c r="D43" s="29" t="s">
        <v>230</v>
      </c>
    </row>
    <row r="44" spans="1:5">
      <c r="A44" s="28" t="str">
        <f>Principle6!A51</f>
        <v>Data Summary:</v>
      </c>
      <c r="B44" s="28">
        <v>1</v>
      </c>
      <c r="D44" s="29" t="s">
        <v>213</v>
      </c>
    </row>
    <row r="45" spans="1:5">
      <c r="A45" s="28">
        <f>Principle6!A52</f>
        <v>0</v>
      </c>
      <c r="D45" s="29" t="s">
        <v>265</v>
      </c>
    </row>
    <row r="46" spans="1:5">
      <c r="A46" s="28" t="str">
        <f>Principle6!A53</f>
        <v>Principle 6 - Family and Community Engagement</v>
      </c>
      <c r="D46" s="29" t="s">
        <v>231</v>
      </c>
    </row>
    <row r="47" spans="1:5">
      <c r="A47" s="28" t="e">
        <f>Principle6!#REF!</f>
        <v>#REF!</v>
      </c>
      <c r="B47" s="28">
        <v>1</v>
      </c>
      <c r="D47" s="29" t="s">
        <v>232</v>
      </c>
    </row>
    <row r="48" spans="1:5">
      <c r="A48" s="28" t="e">
        <f>Principle6!#REF!</f>
        <v>#REF!</v>
      </c>
    </row>
    <row r="49" spans="1:2">
      <c r="A49" s="28" t="e">
        <f>Principle6!#REF!</f>
        <v>#REF!</v>
      </c>
    </row>
    <row r="50" spans="1:2">
      <c r="A50" s="28" t="e">
        <f>Principle6!#REF!</f>
        <v>#REF!</v>
      </c>
    </row>
    <row r="51" spans="1:2">
      <c r="A51" s="28" t="e">
        <f>Principle6!#REF!</f>
        <v>#REF!</v>
      </c>
    </row>
    <row r="52" spans="1:2">
      <c r="A52" s="28">
        <f>Principle6!A54</f>
        <v>0</v>
      </c>
    </row>
    <row r="53" spans="1:2">
      <c r="A53" s="28">
        <f>Principle6!A55</f>
        <v>0</v>
      </c>
      <c r="B53" s="28">
        <v>2</v>
      </c>
    </row>
    <row r="54" spans="1:2">
      <c r="A54" s="28" t="str">
        <f>Principle6!A56</f>
        <v>Average Score for Principle 6 - Family and Community Engagement:</v>
      </c>
    </row>
    <row r="55" spans="1:2">
      <c r="A55" s="28" t="str">
        <f>Principle6!A57</f>
        <v>Identify trends and patterns for Principle 6 - Family and Community Engagement:</v>
      </c>
    </row>
    <row r="56" spans="1:2">
      <c r="A56" s="28" t="str">
        <f>Principle6!A58</f>
        <v>Identify possible primary needs for Principle 6 - Family and Community Engagement:</v>
      </c>
    </row>
    <row r="57" spans="1:2">
      <c r="A57" s="28">
        <f>Principle6!A59</f>
        <v>0</v>
      </c>
    </row>
    <row r="58" spans="1:2">
      <c r="A58" s="28">
        <f>Principle6!A60</f>
        <v>0</v>
      </c>
    </row>
    <row r="59" spans="1:2">
      <c r="A59" s="28">
        <f>Principle6!A61</f>
        <v>0</v>
      </c>
    </row>
    <row r="60" spans="1:2">
      <c r="A60" s="28">
        <f>Principle6!A62</f>
        <v>0</v>
      </c>
    </row>
    <row r="61" spans="1:2">
      <c r="A61" s="28">
        <f>Principle6!A63</f>
        <v>0</v>
      </c>
    </row>
    <row r="62" spans="1:2">
      <c r="A62" s="28">
        <f>Principle6!A64</f>
        <v>0</v>
      </c>
    </row>
    <row r="63" spans="1:2">
      <c r="A63" s="28">
        <f>Principle6!A65</f>
        <v>0</v>
      </c>
    </row>
    <row r="64" spans="1:2">
      <c r="A64" s="28">
        <f>Principle6!A66</f>
        <v>0</v>
      </c>
    </row>
    <row r="65" spans="1:1">
      <c r="A65" s="28">
        <f>Principle6!A67</f>
        <v>0</v>
      </c>
    </row>
    <row r="66" spans="1:1">
      <c r="A66" s="28">
        <f>Principle6!A68</f>
        <v>0</v>
      </c>
    </row>
    <row r="67" spans="1:1">
      <c r="A67" s="28">
        <f>Principle6!A69</f>
        <v>0</v>
      </c>
    </row>
    <row r="68" spans="1:1">
      <c r="A68" s="28">
        <f>Principle6!A70</f>
        <v>0</v>
      </c>
    </row>
    <row r="69" spans="1:1">
      <c r="A69" s="28">
        <f>Principle6!A71</f>
        <v>0</v>
      </c>
    </row>
    <row r="70" spans="1:1">
      <c r="A70" s="28">
        <f>Principle6!A72</f>
        <v>0</v>
      </c>
    </row>
    <row r="71" spans="1:1">
      <c r="A71" s="28">
        <f>Principle6!A73</f>
        <v>0</v>
      </c>
    </row>
    <row r="72" spans="1:1">
      <c r="A72" s="28">
        <f>Principle6!A74</f>
        <v>0</v>
      </c>
    </row>
    <row r="73" spans="1:1">
      <c r="A73" s="28">
        <f>Principle6!A75</f>
        <v>0</v>
      </c>
    </row>
    <row r="74" spans="1:1">
      <c r="A74" s="28">
        <f>Principle6!A76</f>
        <v>0</v>
      </c>
    </row>
    <row r="75" spans="1:1">
      <c r="A75" s="28">
        <f>Principle6!A77</f>
        <v>0</v>
      </c>
    </row>
    <row r="76" spans="1:1">
      <c r="A76" s="28">
        <f>Principle6!A78</f>
        <v>0</v>
      </c>
    </row>
    <row r="77" spans="1:1">
      <c r="A77" s="28">
        <f>Principle6!A79</f>
        <v>0</v>
      </c>
    </row>
    <row r="78" spans="1:1">
      <c r="A78" s="28">
        <f>Principle6!A80</f>
        <v>0</v>
      </c>
    </row>
    <row r="79" spans="1:1">
      <c r="A79" s="28">
        <f>Principle6!A81</f>
        <v>0</v>
      </c>
    </row>
    <row r="80" spans="1:1">
      <c r="A80" s="28">
        <f>Principle6!A82</f>
        <v>0</v>
      </c>
    </row>
    <row r="81" spans="1:1">
      <c r="A81" s="28">
        <f>Principle6!A83</f>
        <v>0</v>
      </c>
    </row>
    <row r="82" spans="1:1">
      <c r="A82" s="28">
        <f>Principle6!A84</f>
        <v>0</v>
      </c>
    </row>
    <row r="83" spans="1:1">
      <c r="A83" s="28">
        <f>Principle6!A85</f>
        <v>0</v>
      </c>
    </row>
    <row r="84" spans="1:1">
      <c r="A84" s="28">
        <f>Principle6!A86</f>
        <v>0</v>
      </c>
    </row>
    <row r="85" spans="1:1">
      <c r="A85" s="28">
        <f>Principle6!A87</f>
        <v>0</v>
      </c>
    </row>
    <row r="86" spans="1:1">
      <c r="A86" s="28">
        <f>Principle6!A88</f>
        <v>0</v>
      </c>
    </row>
    <row r="87" spans="1:1">
      <c r="A87" s="28">
        <f>Principle6!A89</f>
        <v>0</v>
      </c>
    </row>
    <row r="88" spans="1:1">
      <c r="A88" s="28">
        <f>Principle6!A90</f>
        <v>0</v>
      </c>
    </row>
    <row r="89" spans="1:1">
      <c r="A89" s="28">
        <f>Principle6!A91</f>
        <v>0</v>
      </c>
    </row>
    <row r="90" spans="1:1">
      <c r="A90" s="28">
        <f>Principle6!A92</f>
        <v>0</v>
      </c>
    </row>
    <row r="91" spans="1:1">
      <c r="A91" s="28">
        <f>Principle6!A93</f>
        <v>0</v>
      </c>
    </row>
    <row r="92" spans="1:1">
      <c r="A92" s="28">
        <f>Principle6!A94</f>
        <v>0</v>
      </c>
    </row>
    <row r="93" spans="1:1">
      <c r="A93" s="28">
        <f>Principle6!A95</f>
        <v>0</v>
      </c>
    </row>
    <row r="94" spans="1:1">
      <c r="A94" s="28">
        <f>Principle6!A96</f>
        <v>0</v>
      </c>
    </row>
    <row r="95" spans="1:1">
      <c r="A95" s="28">
        <f>Principle6!A97</f>
        <v>0</v>
      </c>
    </row>
    <row r="96" spans="1:1">
      <c r="A96" s="28">
        <f>Principle6!A98</f>
        <v>0</v>
      </c>
    </row>
    <row r="97" spans="1:1">
      <c r="A97" s="28">
        <f>Principle6!A99</f>
        <v>0</v>
      </c>
    </row>
    <row r="98" spans="1:1">
      <c r="A98" s="28">
        <f>Principle6!A100</f>
        <v>0</v>
      </c>
    </row>
    <row r="99" spans="1:1">
      <c r="A99" s="28">
        <f>Principle6!A101</f>
        <v>0</v>
      </c>
    </row>
    <row r="100" spans="1:1">
      <c r="A100" s="28">
        <f>Principle6!A102</f>
        <v>0</v>
      </c>
    </row>
    <row r="101" spans="1:1">
      <c r="A101" s="28">
        <f>Principle6!A103</f>
        <v>0</v>
      </c>
    </row>
    <row r="102" spans="1:1">
      <c r="A102" s="28">
        <f>Principle6!A104</f>
        <v>0</v>
      </c>
    </row>
    <row r="103" spans="1:1">
      <c r="A103" s="28">
        <f>Principle6!A105</f>
        <v>0</v>
      </c>
    </row>
    <row r="104" spans="1:1">
      <c r="A104" s="28">
        <f>Principle6!A106</f>
        <v>0</v>
      </c>
    </row>
    <row r="105" spans="1:1">
      <c r="A105" s="28">
        <f>Principle6!A107</f>
        <v>0</v>
      </c>
    </row>
    <row r="106" spans="1:1">
      <c r="A106" s="28">
        <f>Principle6!A108</f>
        <v>0</v>
      </c>
    </row>
    <row r="107" spans="1:1">
      <c r="A107" s="28">
        <f>Principle6!A109</f>
        <v>0</v>
      </c>
    </row>
    <row r="108" spans="1:1">
      <c r="A108" s="28">
        <f>Principle6!A110</f>
        <v>0</v>
      </c>
    </row>
    <row r="109" spans="1:1">
      <c r="A109" s="28">
        <f>Principle6!A111</f>
        <v>0</v>
      </c>
    </row>
    <row r="110" spans="1:1">
      <c r="A110" s="28">
        <f>Principle6!A112</f>
        <v>0</v>
      </c>
    </row>
    <row r="111" spans="1:1">
      <c r="A111" s="28">
        <f>Principle6!A113</f>
        <v>0</v>
      </c>
    </row>
    <row r="112" spans="1:1">
      <c r="A112" s="28">
        <f>Principle6!A114</f>
        <v>0</v>
      </c>
    </row>
    <row r="113" spans="1:1">
      <c r="A113" s="28">
        <f>Principle6!A115</f>
        <v>0</v>
      </c>
    </row>
    <row r="114" spans="1:1">
      <c r="A114" s="28">
        <f>Principle6!A116</f>
        <v>0</v>
      </c>
    </row>
    <row r="115" spans="1:1">
      <c r="A115" s="28">
        <f>Principle6!A117</f>
        <v>0</v>
      </c>
    </row>
    <row r="116" spans="1:1">
      <c r="A116" s="28">
        <f>Principle6!A118</f>
        <v>0</v>
      </c>
    </row>
    <row r="117" spans="1:1">
      <c r="A117" s="28">
        <f>Principle6!A119</f>
        <v>0</v>
      </c>
    </row>
    <row r="118" spans="1:1">
      <c r="A118" s="28">
        <f>Principle6!A120</f>
        <v>0</v>
      </c>
    </row>
    <row r="119" spans="1:1">
      <c r="A119" s="28">
        <f>Principle6!A121</f>
        <v>0</v>
      </c>
    </row>
    <row r="120" spans="1:1">
      <c r="A120" s="28">
        <f>Principle6!A122</f>
        <v>0</v>
      </c>
    </row>
    <row r="121" spans="1:1">
      <c r="A121" s="28">
        <f>Principle6!A123</f>
        <v>0</v>
      </c>
    </row>
    <row r="122" spans="1:1">
      <c r="A122" s="28">
        <f>Principle6!A124</f>
        <v>0</v>
      </c>
    </row>
    <row r="123" spans="1:1">
      <c r="A123" s="28">
        <f>Principle6!A125</f>
        <v>0</v>
      </c>
    </row>
    <row r="124" spans="1:1">
      <c r="A124" s="28">
        <f>Principle6!A126</f>
        <v>0</v>
      </c>
    </row>
    <row r="125" spans="1:1">
      <c r="A125" s="28">
        <f>Principle6!A127</f>
        <v>0</v>
      </c>
    </row>
    <row r="126" spans="1:1">
      <c r="A126" s="28">
        <f>Principle6!A128</f>
        <v>0</v>
      </c>
    </row>
    <row r="127" spans="1:1">
      <c r="A127" s="28">
        <f>Principle6!A129</f>
        <v>0</v>
      </c>
    </row>
    <row r="128" spans="1:1">
      <c r="A128" s="28">
        <f>Principle6!A130</f>
        <v>0</v>
      </c>
    </row>
    <row r="129" spans="1:1">
      <c r="A129" s="28">
        <f>Principle6!A131</f>
        <v>0</v>
      </c>
    </row>
    <row r="130" spans="1:1">
      <c r="A130" s="28">
        <f>Principle6!A132</f>
        <v>0</v>
      </c>
    </row>
    <row r="131" spans="1:1">
      <c r="A131" s="28">
        <f>Principle6!A133</f>
        <v>0</v>
      </c>
    </row>
    <row r="132" spans="1:1">
      <c r="A132" s="28">
        <f>Principle6!A134</f>
        <v>0</v>
      </c>
    </row>
    <row r="133" spans="1:1">
      <c r="A133" s="28">
        <f>Principle6!A135</f>
        <v>0</v>
      </c>
    </row>
    <row r="134" spans="1:1">
      <c r="A134" s="28">
        <f>Principle6!A136</f>
        <v>0</v>
      </c>
    </row>
    <row r="135" spans="1:1">
      <c r="A135" s="28">
        <f>Principle6!A137</f>
        <v>0</v>
      </c>
    </row>
    <row r="136" spans="1:1">
      <c r="A136" s="28">
        <f>Principle6!A138</f>
        <v>0</v>
      </c>
    </row>
    <row r="137" spans="1:1">
      <c r="A137" s="28">
        <f>Principle6!A139</f>
        <v>0</v>
      </c>
    </row>
    <row r="138" spans="1:1">
      <c r="A138" s="28">
        <f>Principle6!A140</f>
        <v>0</v>
      </c>
    </row>
    <row r="139" spans="1:1">
      <c r="A139" s="28">
        <f>Principle6!A141</f>
        <v>0</v>
      </c>
    </row>
    <row r="140" spans="1:1">
      <c r="A140" s="28">
        <f>Principle6!A142</f>
        <v>0</v>
      </c>
    </row>
    <row r="141" spans="1:1">
      <c r="A141" s="28">
        <f>Principle6!A143</f>
        <v>0</v>
      </c>
    </row>
    <row r="142" spans="1:1">
      <c r="A142" s="28">
        <f>Principle6!A144</f>
        <v>0</v>
      </c>
    </row>
    <row r="143" spans="1:1">
      <c r="A143" s="28">
        <f>Principle6!A145</f>
        <v>0</v>
      </c>
    </row>
    <row r="144" spans="1:1">
      <c r="A144" s="28">
        <f>Principle6!A146</f>
        <v>0</v>
      </c>
    </row>
    <row r="145" spans="1:1">
      <c r="A145" s="28">
        <f>Principle6!A147</f>
        <v>0</v>
      </c>
    </row>
    <row r="146" spans="1:1">
      <c r="A146" s="28">
        <f>Principle6!A148</f>
        <v>0</v>
      </c>
    </row>
    <row r="147" spans="1:1">
      <c r="A147" s="28">
        <f>Principle6!A149</f>
        <v>0</v>
      </c>
    </row>
    <row r="148" spans="1:1">
      <c r="A148" s="28">
        <f>Principle6!A150</f>
        <v>0</v>
      </c>
    </row>
    <row r="149" spans="1:1">
      <c r="A149" s="28">
        <f>Principle6!A151</f>
        <v>0</v>
      </c>
    </row>
    <row r="150" spans="1:1">
      <c r="A150" s="28">
        <f>Principle6!A152</f>
        <v>0</v>
      </c>
    </row>
    <row r="151" spans="1:1">
      <c r="A151" s="28">
        <f>Principle6!A153</f>
        <v>0</v>
      </c>
    </row>
    <row r="152" spans="1:1">
      <c r="A152" s="28">
        <f>Principle6!A154</f>
        <v>0</v>
      </c>
    </row>
    <row r="153" spans="1:1">
      <c r="A153" s="28">
        <f>Principle6!A155</f>
        <v>0</v>
      </c>
    </row>
    <row r="154" spans="1:1">
      <c r="A154" s="28">
        <f>Principle6!A156</f>
        <v>0</v>
      </c>
    </row>
    <row r="155" spans="1:1">
      <c r="A155" s="28">
        <f>Principle6!A157</f>
        <v>0</v>
      </c>
    </row>
    <row r="156" spans="1:1">
      <c r="A156" s="28">
        <f>Principle6!A158</f>
        <v>0</v>
      </c>
    </row>
    <row r="157" spans="1:1">
      <c r="A157" s="28">
        <f>Principle6!A159</f>
        <v>0</v>
      </c>
    </row>
    <row r="158" spans="1:1">
      <c r="A158" s="28">
        <f>Principle6!A160</f>
        <v>0</v>
      </c>
    </row>
    <row r="159" spans="1:1">
      <c r="A159" s="28">
        <f>Principle6!A161</f>
        <v>0</v>
      </c>
    </row>
    <row r="160" spans="1:1">
      <c r="A160" s="28">
        <f>Principle6!A162</f>
        <v>0</v>
      </c>
    </row>
    <row r="161" spans="1:1">
      <c r="A161" s="28">
        <f>Principle6!A163</f>
        <v>0</v>
      </c>
    </row>
    <row r="162" spans="1:1">
      <c r="A162" s="28">
        <f>Principle6!A164</f>
        <v>0</v>
      </c>
    </row>
    <row r="163" spans="1:1">
      <c r="A163" s="28">
        <f>Principle6!A165</f>
        <v>0</v>
      </c>
    </row>
    <row r="164" spans="1:1">
      <c r="A164" s="28">
        <f>Principle6!A166</f>
        <v>0</v>
      </c>
    </row>
    <row r="165" spans="1:1">
      <c r="A165" s="28">
        <f>Principle6!A167</f>
        <v>0</v>
      </c>
    </row>
    <row r="166" spans="1:1">
      <c r="A166" s="28">
        <f>Principle6!A168</f>
        <v>0</v>
      </c>
    </row>
    <row r="167" spans="1:1">
      <c r="A167" s="28">
        <f>Principle6!A169</f>
        <v>0</v>
      </c>
    </row>
    <row r="168" spans="1:1">
      <c r="A168" s="28">
        <f>Principle6!A170</f>
        <v>0</v>
      </c>
    </row>
    <row r="169" spans="1:1">
      <c r="A169" s="28">
        <f>Principle6!A171</f>
        <v>0</v>
      </c>
    </row>
    <row r="170" spans="1:1">
      <c r="A170" s="28">
        <f>Principle6!A172</f>
        <v>0</v>
      </c>
    </row>
    <row r="171" spans="1:1">
      <c r="A171" s="28">
        <f>Principle6!A173</f>
        <v>0</v>
      </c>
    </row>
    <row r="172" spans="1:1">
      <c r="A172" s="28">
        <f>Principle6!A174</f>
        <v>0</v>
      </c>
    </row>
    <row r="173" spans="1:1">
      <c r="A173" s="28">
        <f>Principle6!A175</f>
        <v>0</v>
      </c>
    </row>
    <row r="174" spans="1:1">
      <c r="A174" s="28">
        <f>Principle6!A176</f>
        <v>0</v>
      </c>
    </row>
    <row r="175" spans="1:1">
      <c r="A175" s="28">
        <f>Principle6!A177</f>
        <v>0</v>
      </c>
    </row>
    <row r="176" spans="1:1">
      <c r="A176" s="28">
        <f>Principle6!A178</f>
        <v>0</v>
      </c>
    </row>
    <row r="177" spans="1:1">
      <c r="A177" s="28">
        <f>Principle6!A179</f>
        <v>0</v>
      </c>
    </row>
    <row r="178" spans="1:1">
      <c r="A178" s="28">
        <f>Principle6!A180</f>
        <v>0</v>
      </c>
    </row>
    <row r="179" spans="1:1">
      <c r="A179" s="28">
        <f>Principle6!A181</f>
        <v>0</v>
      </c>
    </row>
    <row r="180" spans="1:1">
      <c r="A180" s="28">
        <f>Principle6!A182</f>
        <v>0</v>
      </c>
    </row>
    <row r="181" spans="1:1">
      <c r="A181" s="28">
        <f>Principle6!A183</f>
        <v>0</v>
      </c>
    </row>
    <row r="182" spans="1:1">
      <c r="A182" s="28">
        <f>Principle6!A184</f>
        <v>0</v>
      </c>
    </row>
    <row r="183" spans="1:1">
      <c r="A183" s="28">
        <f>Principle6!A185</f>
        <v>0</v>
      </c>
    </row>
    <row r="184" spans="1:1">
      <c r="A184" s="28">
        <f>Principle6!A186</f>
        <v>0</v>
      </c>
    </row>
    <row r="185" spans="1:1">
      <c r="A185" s="28">
        <f>Principle6!A187</f>
        <v>0</v>
      </c>
    </row>
    <row r="186" spans="1:1">
      <c r="A186" s="28">
        <f>Principle6!A188</f>
        <v>0</v>
      </c>
    </row>
    <row r="187" spans="1:1">
      <c r="A187" s="28">
        <f>Principle6!A189</f>
        <v>0</v>
      </c>
    </row>
    <row r="188" spans="1:1">
      <c r="A188" s="28">
        <f>Principle6!A190</f>
        <v>0</v>
      </c>
    </row>
    <row r="189" spans="1:1">
      <c r="A189" s="28">
        <f>Principle6!A191</f>
        <v>0</v>
      </c>
    </row>
    <row r="190" spans="1:1">
      <c r="A190" s="28">
        <f>Principle6!A192</f>
        <v>0</v>
      </c>
    </row>
    <row r="191" spans="1:1">
      <c r="A191" s="28">
        <f>Principle6!A193</f>
        <v>0</v>
      </c>
    </row>
    <row r="192" spans="1:1">
      <c r="A192" s="28">
        <f>Principle6!A194</f>
        <v>0</v>
      </c>
    </row>
    <row r="193" spans="1:1">
      <c r="A193" s="28">
        <f>Principle6!A195</f>
        <v>0</v>
      </c>
    </row>
    <row r="194" spans="1:1">
      <c r="A194" s="28">
        <f>Principle6!A196</f>
        <v>0</v>
      </c>
    </row>
    <row r="195" spans="1:1">
      <c r="A195" s="28">
        <f>Principle6!A197</f>
        <v>0</v>
      </c>
    </row>
    <row r="196" spans="1:1">
      <c r="A196" s="28">
        <f>Principle6!A198</f>
        <v>0</v>
      </c>
    </row>
    <row r="197" spans="1:1">
      <c r="A197" s="28">
        <f>Principle6!A199</f>
        <v>0</v>
      </c>
    </row>
    <row r="198" spans="1:1">
      <c r="A198" s="28">
        <f>Principle6!A200</f>
        <v>0</v>
      </c>
    </row>
    <row r="199" spans="1:1">
      <c r="A199" s="28">
        <f>Principle6!A201</f>
        <v>0</v>
      </c>
    </row>
    <row r="200" spans="1:1">
      <c r="A200" s="28">
        <f>Principle6!A202</f>
        <v>0</v>
      </c>
    </row>
    <row r="201" spans="1:1">
      <c r="A201" s="28">
        <f>Principle6!A203</f>
        <v>0</v>
      </c>
    </row>
    <row r="202" spans="1:1">
      <c r="A202" s="28">
        <f>Principle6!A204</f>
        <v>0</v>
      </c>
    </row>
    <row r="203" spans="1:1">
      <c r="A203" s="28">
        <f>Principle6!A205</f>
        <v>0</v>
      </c>
    </row>
    <row r="204" spans="1:1">
      <c r="A204" s="28">
        <f>Principle6!A206</f>
        <v>0</v>
      </c>
    </row>
    <row r="205" spans="1:1">
      <c r="A205" s="28">
        <f>Principle6!A207</f>
        <v>0</v>
      </c>
    </row>
    <row r="206" spans="1:1">
      <c r="A206" s="28">
        <f>Principle6!A208</f>
        <v>0</v>
      </c>
    </row>
    <row r="207" spans="1:1">
      <c r="A207" s="28">
        <f>Principle6!A209</f>
        <v>0</v>
      </c>
    </row>
    <row r="208" spans="1:1">
      <c r="A208" s="28">
        <f>Principle6!A210</f>
        <v>0</v>
      </c>
    </row>
    <row r="209" spans="1:1">
      <c r="A209" s="28">
        <f>Principle6!A211</f>
        <v>0</v>
      </c>
    </row>
    <row r="210" spans="1:1">
      <c r="A210" s="28">
        <f>Principle6!A212</f>
        <v>0</v>
      </c>
    </row>
    <row r="211" spans="1:1">
      <c r="A211" s="28">
        <f>Principle6!A213</f>
        <v>0</v>
      </c>
    </row>
    <row r="212" spans="1:1">
      <c r="A212" s="28">
        <f>Principle6!A214</f>
        <v>0</v>
      </c>
    </row>
    <row r="213" spans="1:1">
      <c r="A213" s="28">
        <f>Principle6!A215</f>
        <v>0</v>
      </c>
    </row>
    <row r="214" spans="1:1">
      <c r="A214" s="28">
        <f>Principle6!A216</f>
        <v>0</v>
      </c>
    </row>
    <row r="215" spans="1:1">
      <c r="A215" s="28">
        <f>Principle6!A217</f>
        <v>0</v>
      </c>
    </row>
    <row r="216" spans="1:1">
      <c r="A216" s="28">
        <f>Principle6!A218</f>
        <v>0</v>
      </c>
    </row>
    <row r="217" spans="1:1">
      <c r="A217" s="28">
        <f>Principle6!A219</f>
        <v>0</v>
      </c>
    </row>
    <row r="218" spans="1:1">
      <c r="A218" s="28">
        <f>Principle6!A220</f>
        <v>0</v>
      </c>
    </row>
    <row r="219" spans="1:1">
      <c r="A219" s="28">
        <f>Principle6!A221</f>
        <v>0</v>
      </c>
    </row>
    <row r="220" spans="1:1">
      <c r="A220" s="28">
        <f>Principle6!A222</f>
        <v>0</v>
      </c>
    </row>
    <row r="221" spans="1:1">
      <c r="A221" s="28">
        <f>Principle6!A223</f>
        <v>0</v>
      </c>
    </row>
    <row r="222" spans="1:1">
      <c r="A222" s="28">
        <f>Principle6!A224</f>
        <v>0</v>
      </c>
    </row>
    <row r="223" spans="1:1">
      <c r="A223" s="28">
        <f>Principle6!A225</f>
        <v>0</v>
      </c>
    </row>
    <row r="224" spans="1:1">
      <c r="A224" s="28">
        <f>Principle6!A226</f>
        <v>0</v>
      </c>
    </row>
    <row r="225" spans="1:1">
      <c r="A225" s="28">
        <f>Principle6!A227</f>
        <v>0</v>
      </c>
    </row>
    <row r="226" spans="1:1">
      <c r="A226" s="28">
        <f>Principle6!A228</f>
        <v>0</v>
      </c>
    </row>
    <row r="227" spans="1:1">
      <c r="A227" s="28">
        <f>Principle6!A229</f>
        <v>0</v>
      </c>
    </row>
    <row r="228" spans="1:1">
      <c r="A228" s="28">
        <f>Principle6!A230</f>
        <v>0</v>
      </c>
    </row>
    <row r="229" spans="1:1">
      <c r="A229" s="28">
        <f>Principle6!A231</f>
        <v>0</v>
      </c>
    </row>
    <row r="230" spans="1:1">
      <c r="A230" s="28">
        <f>Principle6!A232</f>
        <v>0</v>
      </c>
    </row>
    <row r="231" spans="1:1">
      <c r="A231" s="28">
        <f>Principle6!A233</f>
        <v>0</v>
      </c>
    </row>
    <row r="232" spans="1:1">
      <c r="A232" s="28">
        <f>Principle6!A234</f>
        <v>0</v>
      </c>
    </row>
    <row r="233" spans="1:1">
      <c r="A233" s="28">
        <f>Principle6!A235</f>
        <v>0</v>
      </c>
    </row>
    <row r="234" spans="1:1">
      <c r="A234" s="28">
        <f>Principle6!A236</f>
        <v>0</v>
      </c>
    </row>
    <row r="235" spans="1:1">
      <c r="A235" s="28">
        <f>Principle6!A237</f>
        <v>0</v>
      </c>
    </row>
    <row r="236" spans="1:1">
      <c r="A236" s="28">
        <f>Principle6!A238</f>
        <v>0</v>
      </c>
    </row>
    <row r="237" spans="1:1">
      <c r="A237" s="28">
        <f>Principle6!A239</f>
        <v>0</v>
      </c>
    </row>
    <row r="238" spans="1:1">
      <c r="A238" s="28">
        <f>Principle6!A240</f>
        <v>0</v>
      </c>
    </row>
    <row r="239" spans="1:1">
      <c r="A239" s="28">
        <f>Principle6!A241</f>
        <v>0</v>
      </c>
    </row>
    <row r="240" spans="1:1">
      <c r="A240" s="28">
        <f>Principle6!A242</f>
        <v>0</v>
      </c>
    </row>
    <row r="241" spans="1:1">
      <c r="A241" s="28">
        <f>Principle6!A243</f>
        <v>0</v>
      </c>
    </row>
    <row r="242" spans="1:1">
      <c r="A242" s="28">
        <f>Principle6!A244</f>
        <v>0</v>
      </c>
    </row>
    <row r="243" spans="1:1">
      <c r="A243" s="28">
        <f>Principle6!A245</f>
        <v>0</v>
      </c>
    </row>
    <row r="244" spans="1:1">
      <c r="A244" s="28">
        <f>Principle6!A246</f>
        <v>0</v>
      </c>
    </row>
    <row r="245" spans="1:1">
      <c r="A245" s="28">
        <f>Principle6!A247</f>
        <v>0</v>
      </c>
    </row>
    <row r="246" spans="1:1">
      <c r="A246" s="28">
        <f>Principle6!A248</f>
        <v>0</v>
      </c>
    </row>
    <row r="247" spans="1:1">
      <c r="A247" s="28">
        <f>Principle6!A249</f>
        <v>0</v>
      </c>
    </row>
    <row r="248" spans="1:1">
      <c r="A248" s="28">
        <f>Principle6!A250</f>
        <v>0</v>
      </c>
    </row>
    <row r="249" spans="1:1">
      <c r="A249" s="28">
        <f>Principle6!A251</f>
        <v>0</v>
      </c>
    </row>
    <row r="250" spans="1:1">
      <c r="A250" s="28">
        <f>Principle6!A252</f>
        <v>0</v>
      </c>
    </row>
    <row r="251" spans="1:1">
      <c r="A251" s="28">
        <f>Principle6!A253</f>
        <v>0</v>
      </c>
    </row>
    <row r="252" spans="1:1">
      <c r="A252" s="28">
        <f>Principle6!A254</f>
        <v>0</v>
      </c>
    </row>
    <row r="253" spans="1:1">
      <c r="A253" s="28">
        <f>Principle6!A255</f>
        <v>0</v>
      </c>
    </row>
    <row r="254" spans="1:1">
      <c r="A254" s="28">
        <f>Principle6!A256</f>
        <v>0</v>
      </c>
    </row>
    <row r="255" spans="1:1">
      <c r="A255" s="28">
        <f>Principle6!A257</f>
        <v>0</v>
      </c>
    </row>
    <row r="256" spans="1:1">
      <c r="A256" s="28">
        <f>Principle6!A258</f>
        <v>0</v>
      </c>
    </row>
    <row r="257" spans="1:1">
      <c r="A257" s="28">
        <f>Principle6!A259</f>
        <v>0</v>
      </c>
    </row>
    <row r="258" spans="1:1">
      <c r="A258" s="28">
        <f>Principle6!A260</f>
        <v>0</v>
      </c>
    </row>
    <row r="259" spans="1:1">
      <c r="A259" s="28">
        <f>Principle6!A261</f>
        <v>0</v>
      </c>
    </row>
    <row r="260" spans="1:1">
      <c r="A260" s="28">
        <f>Principle6!A262</f>
        <v>0</v>
      </c>
    </row>
    <row r="261" spans="1:1">
      <c r="A261" s="28">
        <f>Principle6!A263</f>
        <v>0</v>
      </c>
    </row>
    <row r="262" spans="1:1">
      <c r="A262" s="28">
        <f>Principle6!A264</f>
        <v>0</v>
      </c>
    </row>
    <row r="263" spans="1:1">
      <c r="A263" s="28">
        <f>Principle6!A265</f>
        <v>0</v>
      </c>
    </row>
    <row r="264" spans="1:1">
      <c r="A264" s="28">
        <f>Principle6!A266</f>
        <v>0</v>
      </c>
    </row>
    <row r="265" spans="1:1">
      <c r="A265" s="28">
        <f>Principle6!A267</f>
        <v>0</v>
      </c>
    </row>
    <row r="266" spans="1:1">
      <c r="A266" s="28">
        <f>Principle6!A268</f>
        <v>0</v>
      </c>
    </row>
    <row r="267" spans="1:1">
      <c r="A267" s="28">
        <f>Principle6!A269</f>
        <v>0</v>
      </c>
    </row>
    <row r="268" spans="1:1">
      <c r="A268" s="28">
        <f>Principle6!A270</f>
        <v>0</v>
      </c>
    </row>
    <row r="269" spans="1:1">
      <c r="A269" s="28">
        <f>Principle6!A271</f>
        <v>0</v>
      </c>
    </row>
    <row r="270" spans="1:1">
      <c r="A270" s="28">
        <f>Principle6!A272</f>
        <v>0</v>
      </c>
    </row>
    <row r="271" spans="1:1">
      <c r="A271" s="28">
        <f>Principle6!A273</f>
        <v>0</v>
      </c>
    </row>
    <row r="272" spans="1:1">
      <c r="A272" s="28">
        <f>Principle6!A274</f>
        <v>0</v>
      </c>
    </row>
    <row r="273" spans="1:1">
      <c r="A273" s="28">
        <f>Principle6!A275</f>
        <v>0</v>
      </c>
    </row>
    <row r="274" spans="1:1">
      <c r="A274" s="28">
        <f>Principle6!A276</f>
        <v>0</v>
      </c>
    </row>
    <row r="275" spans="1:1">
      <c r="A275" s="28">
        <f>Principle6!A277</f>
        <v>0</v>
      </c>
    </row>
    <row r="276" spans="1:1">
      <c r="A276" s="28">
        <f>Principle6!A278</f>
        <v>0</v>
      </c>
    </row>
    <row r="277" spans="1:1">
      <c r="A277" s="28">
        <f>Principle6!A279</f>
        <v>0</v>
      </c>
    </row>
    <row r="278" spans="1:1">
      <c r="A278" s="28">
        <f>Principle6!A280</f>
        <v>0</v>
      </c>
    </row>
    <row r="279" spans="1:1">
      <c r="A279" s="28">
        <f>Principle6!A281</f>
        <v>0</v>
      </c>
    </row>
    <row r="280" spans="1:1">
      <c r="A280" s="28">
        <f>Principle6!A282</f>
        <v>0</v>
      </c>
    </row>
    <row r="281" spans="1:1">
      <c r="A281" s="28">
        <f>Principle6!A283</f>
        <v>0</v>
      </c>
    </row>
    <row r="282" spans="1:1">
      <c r="A282" s="28">
        <f>Principle6!A284</f>
        <v>0</v>
      </c>
    </row>
    <row r="283" spans="1:1">
      <c r="A283" s="28">
        <f>Principle6!A285</f>
        <v>0</v>
      </c>
    </row>
    <row r="284" spans="1:1">
      <c r="A284" s="28">
        <f>Principle6!A286</f>
        <v>0</v>
      </c>
    </row>
    <row r="285" spans="1:1">
      <c r="A285" s="28">
        <f>Principle6!A287</f>
        <v>0</v>
      </c>
    </row>
    <row r="286" spans="1:1">
      <c r="A286" s="28">
        <f>Principle6!A288</f>
        <v>0</v>
      </c>
    </row>
    <row r="287" spans="1:1">
      <c r="A287" s="28">
        <f>Principle6!A289</f>
        <v>0</v>
      </c>
    </row>
    <row r="288" spans="1:1">
      <c r="A288" s="28">
        <f>Principle6!A290</f>
        <v>0</v>
      </c>
    </row>
    <row r="289" spans="1:1">
      <c r="A289" s="28">
        <f>Principle6!A291</f>
        <v>0</v>
      </c>
    </row>
    <row r="290" spans="1:1">
      <c r="A290" s="28">
        <f>Principle6!A292</f>
        <v>0</v>
      </c>
    </row>
    <row r="291" spans="1:1">
      <c r="A291" s="28">
        <f>Principle6!A293</f>
        <v>0</v>
      </c>
    </row>
    <row r="292" spans="1:1">
      <c r="A292" s="28">
        <f>Principle6!A294</f>
        <v>0</v>
      </c>
    </row>
    <row r="293" spans="1:1">
      <c r="A293" s="28">
        <f>Principle6!A295</f>
        <v>0</v>
      </c>
    </row>
    <row r="294" spans="1:1">
      <c r="A294" s="28">
        <f>Principle6!A296</f>
        <v>0</v>
      </c>
    </row>
    <row r="295" spans="1:1">
      <c r="A295" s="28">
        <f>Principle6!A297</f>
        <v>0</v>
      </c>
    </row>
    <row r="296" spans="1:1">
      <c r="A296" s="28">
        <f>Principle6!A298</f>
        <v>0</v>
      </c>
    </row>
    <row r="297" spans="1:1">
      <c r="A297" s="28">
        <f>Principle6!A299</f>
        <v>0</v>
      </c>
    </row>
    <row r="298" spans="1:1">
      <c r="A298" s="28">
        <f>Principle6!A300</f>
        <v>0</v>
      </c>
    </row>
    <row r="299" spans="1:1">
      <c r="A299" s="28">
        <f>Principle6!A301</f>
        <v>0</v>
      </c>
    </row>
    <row r="300" spans="1:1">
      <c r="A300" s="28">
        <f>Principle6!A302</f>
        <v>0</v>
      </c>
    </row>
    <row r="301" spans="1:1">
      <c r="A301" s="28">
        <f>Principle6!A303</f>
        <v>0</v>
      </c>
    </row>
    <row r="302" spans="1:1">
      <c r="A302" s="28">
        <f>Principle6!A304</f>
        <v>0</v>
      </c>
    </row>
    <row r="303" spans="1:1">
      <c r="A303" s="28">
        <f>Principle6!A305</f>
        <v>0</v>
      </c>
    </row>
    <row r="304" spans="1:1">
      <c r="A304" s="28">
        <f>Principle6!A306</f>
        <v>0</v>
      </c>
    </row>
    <row r="305" spans="1:1">
      <c r="A305" s="28">
        <f>Principle6!A307</f>
        <v>0</v>
      </c>
    </row>
    <row r="306" spans="1:1">
      <c r="A306" s="28">
        <f>Principle6!A308</f>
        <v>0</v>
      </c>
    </row>
    <row r="307" spans="1:1">
      <c r="A307" s="28">
        <f>Principle6!A309</f>
        <v>0</v>
      </c>
    </row>
    <row r="308" spans="1:1">
      <c r="A308" s="28">
        <f>Principle6!A310</f>
        <v>0</v>
      </c>
    </row>
    <row r="309" spans="1:1">
      <c r="A309" s="28">
        <f>Principle6!A311</f>
        <v>0</v>
      </c>
    </row>
    <row r="310" spans="1:1">
      <c r="A310" s="28">
        <f>Principle6!A312</f>
        <v>0</v>
      </c>
    </row>
    <row r="311" spans="1:1">
      <c r="A311" s="28">
        <f>Principle6!A313</f>
        <v>0</v>
      </c>
    </row>
    <row r="312" spans="1:1">
      <c r="A312" s="28">
        <f>Principle6!A314</f>
        <v>0</v>
      </c>
    </row>
    <row r="313" spans="1:1">
      <c r="A313" s="28">
        <f>Principle6!A315</f>
        <v>0</v>
      </c>
    </row>
    <row r="314" spans="1:1">
      <c r="A314" s="28">
        <f>Principle6!A316</f>
        <v>0</v>
      </c>
    </row>
    <row r="315" spans="1:1">
      <c r="A315" s="28">
        <f>Principle6!A317</f>
        <v>0</v>
      </c>
    </row>
    <row r="316" spans="1:1">
      <c r="A316" s="28">
        <f>Principle6!A318</f>
        <v>0</v>
      </c>
    </row>
    <row r="317" spans="1:1">
      <c r="A317" s="28">
        <f>Principle6!A319</f>
        <v>0</v>
      </c>
    </row>
    <row r="318" spans="1:1">
      <c r="A318" s="28">
        <f>Principle6!A320</f>
        <v>0</v>
      </c>
    </row>
    <row r="319" spans="1:1">
      <c r="A319" s="28">
        <f>Principle6!A321</f>
        <v>0</v>
      </c>
    </row>
    <row r="320" spans="1:1">
      <c r="A320" s="28">
        <f>Principle6!A322</f>
        <v>0</v>
      </c>
    </row>
    <row r="321" spans="1:1">
      <c r="A321" s="28">
        <f>Principle6!A323</f>
        <v>0</v>
      </c>
    </row>
    <row r="322" spans="1:1">
      <c r="A322" s="28">
        <f>Principle6!A324</f>
        <v>0</v>
      </c>
    </row>
    <row r="323" spans="1:1">
      <c r="A323" s="28">
        <f>Principle6!A325</f>
        <v>0</v>
      </c>
    </row>
    <row r="324" spans="1:1">
      <c r="A324" s="28">
        <f>Principle6!A326</f>
        <v>0</v>
      </c>
    </row>
    <row r="325" spans="1:1">
      <c r="A325" s="28">
        <f>Principle6!A327</f>
        <v>0</v>
      </c>
    </row>
    <row r="326" spans="1:1">
      <c r="A326" s="28">
        <f>Principle6!A328</f>
        <v>0</v>
      </c>
    </row>
    <row r="327" spans="1:1">
      <c r="A327" s="28">
        <f>Principle6!A329</f>
        <v>0</v>
      </c>
    </row>
    <row r="328" spans="1:1">
      <c r="A328" s="28">
        <f>Principle6!A330</f>
        <v>0</v>
      </c>
    </row>
    <row r="329" spans="1:1">
      <c r="A329" s="28">
        <f>Principle6!A331</f>
        <v>0</v>
      </c>
    </row>
    <row r="330" spans="1:1">
      <c r="A330" s="28">
        <f>Principle6!A332</f>
        <v>0</v>
      </c>
    </row>
    <row r="331" spans="1:1">
      <c r="A331" s="28">
        <f>Principle6!A333</f>
        <v>0</v>
      </c>
    </row>
    <row r="332" spans="1:1">
      <c r="A332" s="28">
        <f>Principle6!A334</f>
        <v>0</v>
      </c>
    </row>
    <row r="333" spans="1:1">
      <c r="A333" s="28">
        <f>Principle6!A335</f>
        <v>0</v>
      </c>
    </row>
    <row r="334" spans="1:1">
      <c r="A334" s="28">
        <f>Principle6!A336</f>
        <v>0</v>
      </c>
    </row>
    <row r="335" spans="1:1">
      <c r="A335" s="28">
        <f>Principle6!A337</f>
        <v>0</v>
      </c>
    </row>
    <row r="336" spans="1:1">
      <c r="A336" s="28">
        <f>Principle6!A338</f>
        <v>0</v>
      </c>
    </row>
    <row r="337" spans="1:1">
      <c r="A337" s="28">
        <f>Principle6!A339</f>
        <v>0</v>
      </c>
    </row>
    <row r="338" spans="1:1">
      <c r="A338" s="28">
        <f>Principle6!A340</f>
        <v>0</v>
      </c>
    </row>
    <row r="339" spans="1:1">
      <c r="A339" s="28">
        <f>Principle6!A341</f>
        <v>0</v>
      </c>
    </row>
    <row r="340" spans="1:1">
      <c r="A340" s="28">
        <f>Principle6!A342</f>
        <v>0</v>
      </c>
    </row>
    <row r="341" spans="1:1">
      <c r="A341" s="28">
        <f>Principle6!A343</f>
        <v>0</v>
      </c>
    </row>
    <row r="342" spans="1:1">
      <c r="A342" s="28">
        <f>Principle6!A344</f>
        <v>0</v>
      </c>
    </row>
    <row r="343" spans="1:1">
      <c r="A343" s="28">
        <f>Principle6!A345</f>
        <v>0</v>
      </c>
    </row>
    <row r="344" spans="1:1">
      <c r="A344" s="28">
        <f>Principle6!A346</f>
        <v>0</v>
      </c>
    </row>
    <row r="345" spans="1:1">
      <c r="A345" s="28">
        <f>Principle6!A347</f>
        <v>0</v>
      </c>
    </row>
    <row r="346" spans="1:1">
      <c r="A346" s="28">
        <f>Principle6!A348</f>
        <v>0</v>
      </c>
    </row>
    <row r="347" spans="1:1">
      <c r="A347" s="28">
        <f>Principle6!A349</f>
        <v>0</v>
      </c>
    </row>
    <row r="348" spans="1:1">
      <c r="A348" s="28">
        <f>Principle6!A350</f>
        <v>0</v>
      </c>
    </row>
    <row r="349" spans="1:1">
      <c r="A349" s="28">
        <f>Principle6!A351</f>
        <v>0</v>
      </c>
    </row>
    <row r="350" spans="1:1">
      <c r="A350" s="28">
        <f>Principle6!A352</f>
        <v>0</v>
      </c>
    </row>
    <row r="351" spans="1:1">
      <c r="A351" s="28">
        <f>Principle6!A353</f>
        <v>0</v>
      </c>
    </row>
    <row r="352" spans="1:1">
      <c r="A352" s="28">
        <f>Principle6!A354</f>
        <v>0</v>
      </c>
    </row>
    <row r="353" spans="1:1">
      <c r="A353" s="28">
        <f>Principle6!A355</f>
        <v>0</v>
      </c>
    </row>
    <row r="354" spans="1:1">
      <c r="A354" s="28">
        <f>Principle6!A356</f>
        <v>0</v>
      </c>
    </row>
    <row r="355" spans="1:1">
      <c r="A355" s="28">
        <f>Principle6!A357</f>
        <v>0</v>
      </c>
    </row>
    <row r="356" spans="1:1">
      <c r="A356" s="28">
        <f>Principle6!A358</f>
        <v>0</v>
      </c>
    </row>
    <row r="357" spans="1:1">
      <c r="A357" s="28">
        <f>Principle6!A359</f>
        <v>0</v>
      </c>
    </row>
    <row r="358" spans="1:1">
      <c r="A358" s="28">
        <f>Principle6!A360</f>
        <v>0</v>
      </c>
    </row>
    <row r="359" spans="1:1">
      <c r="A359" s="28">
        <f>Principle6!A361</f>
        <v>0</v>
      </c>
    </row>
    <row r="360" spans="1:1">
      <c r="A360" s="28">
        <f>Principle6!A362</f>
        <v>0</v>
      </c>
    </row>
    <row r="361" spans="1:1">
      <c r="A361" s="28">
        <f>Principle6!A363</f>
        <v>0</v>
      </c>
    </row>
    <row r="362" spans="1:1">
      <c r="A362" s="28">
        <f>Principle6!A364</f>
        <v>0</v>
      </c>
    </row>
    <row r="363" spans="1:1">
      <c r="A363" s="28">
        <f>Principle6!A365</f>
        <v>0</v>
      </c>
    </row>
    <row r="364" spans="1:1">
      <c r="A364" s="28">
        <f>Principle6!A366</f>
        <v>0</v>
      </c>
    </row>
    <row r="365" spans="1:1">
      <c r="A365" s="28">
        <f>Principle6!A367</f>
        <v>0</v>
      </c>
    </row>
    <row r="366" spans="1:1">
      <c r="A366" s="28">
        <f>Principle6!A368</f>
        <v>0</v>
      </c>
    </row>
    <row r="367" spans="1:1">
      <c r="A367" s="28">
        <f>Principle6!A369</f>
        <v>0</v>
      </c>
    </row>
    <row r="368" spans="1:1">
      <c r="A368" s="28">
        <f>Principle6!A370</f>
        <v>0</v>
      </c>
    </row>
    <row r="369" spans="1:1">
      <c r="A369" s="28">
        <f>Principle6!A371</f>
        <v>0</v>
      </c>
    </row>
    <row r="370" spans="1:1">
      <c r="A370" s="28">
        <f>Principle6!A372</f>
        <v>0</v>
      </c>
    </row>
    <row r="371" spans="1:1">
      <c r="A371" s="28">
        <f>Principle6!A373</f>
        <v>0</v>
      </c>
    </row>
    <row r="372" spans="1:1">
      <c r="A372" s="28">
        <f>Principle6!A374</f>
        <v>0</v>
      </c>
    </row>
    <row r="373" spans="1:1">
      <c r="A373" s="28">
        <f>Principle6!A375</f>
        <v>0</v>
      </c>
    </row>
    <row r="374" spans="1:1">
      <c r="A374" s="28">
        <f>Principle6!A376</f>
        <v>0</v>
      </c>
    </row>
    <row r="375" spans="1:1">
      <c r="A375" s="28">
        <f>Principle6!A377</f>
        <v>0</v>
      </c>
    </row>
    <row r="376" spans="1:1">
      <c r="A376" s="28">
        <f>Principle6!A378</f>
        <v>0</v>
      </c>
    </row>
    <row r="377" spans="1:1">
      <c r="A377" s="28">
        <f>Principle6!A379</f>
        <v>0</v>
      </c>
    </row>
    <row r="378" spans="1:1">
      <c r="A378" s="28">
        <f>Principle6!A380</f>
        <v>0</v>
      </c>
    </row>
    <row r="379" spans="1:1">
      <c r="A379" s="28">
        <f>Principle6!A381</f>
        <v>0</v>
      </c>
    </row>
    <row r="380" spans="1:1">
      <c r="A380" s="28">
        <f>Principle6!A382</f>
        <v>0</v>
      </c>
    </row>
    <row r="381" spans="1:1">
      <c r="A381" s="28">
        <f>Principle6!A383</f>
        <v>0</v>
      </c>
    </row>
    <row r="382" spans="1:1">
      <c r="A382" s="28">
        <f>Principle6!A384</f>
        <v>0</v>
      </c>
    </row>
    <row r="383" spans="1:1">
      <c r="A383" s="28">
        <f>Principle6!A385</f>
        <v>0</v>
      </c>
    </row>
    <row r="384" spans="1:1">
      <c r="A384" s="28">
        <f>Principle6!A386</f>
        <v>0</v>
      </c>
    </row>
    <row r="385" spans="1:1">
      <c r="A385" s="28">
        <f>Principle6!A387</f>
        <v>0</v>
      </c>
    </row>
    <row r="386" spans="1:1">
      <c r="A386" s="28">
        <f>Principle6!A388</f>
        <v>0</v>
      </c>
    </row>
    <row r="387" spans="1:1">
      <c r="A387" s="28">
        <f>Principle6!A389</f>
        <v>0</v>
      </c>
    </row>
    <row r="388" spans="1:1">
      <c r="A388" s="28">
        <f>Principle6!A390</f>
        <v>0</v>
      </c>
    </row>
    <row r="389" spans="1:1">
      <c r="A389" s="28">
        <f>Principle6!A391</f>
        <v>0</v>
      </c>
    </row>
    <row r="390" spans="1:1">
      <c r="A390" s="28">
        <f>Principle6!A392</f>
        <v>0</v>
      </c>
    </row>
    <row r="391" spans="1:1">
      <c r="A391" s="28">
        <f>Principle6!A393</f>
        <v>0</v>
      </c>
    </row>
    <row r="392" spans="1:1">
      <c r="A392" s="28">
        <f>Principle6!A394</f>
        <v>0</v>
      </c>
    </row>
    <row r="393" spans="1:1">
      <c r="A393" s="28">
        <f>Principle6!A395</f>
        <v>0</v>
      </c>
    </row>
    <row r="394" spans="1:1">
      <c r="A394" s="28">
        <f>Principle6!A396</f>
        <v>0</v>
      </c>
    </row>
    <row r="395" spans="1:1">
      <c r="A395" s="28">
        <f>Principle6!A397</f>
        <v>0</v>
      </c>
    </row>
    <row r="396" spans="1:1">
      <c r="A396" s="28">
        <f>Principle6!A398</f>
        <v>0</v>
      </c>
    </row>
    <row r="397" spans="1:1">
      <c r="A397" s="28">
        <f>Principle6!A399</f>
        <v>0</v>
      </c>
    </row>
    <row r="398" spans="1:1">
      <c r="A398" s="28">
        <f>Principle6!A400</f>
        <v>0</v>
      </c>
    </row>
    <row r="399" spans="1:1">
      <c r="A399" s="28">
        <f>Principle6!A401</f>
        <v>0</v>
      </c>
    </row>
    <row r="400" spans="1:1">
      <c r="A400" s="28">
        <f>Principle6!A402</f>
        <v>0</v>
      </c>
    </row>
    <row r="401" spans="1:1">
      <c r="A401" s="28">
        <f>Principle6!A403</f>
        <v>0</v>
      </c>
    </row>
    <row r="402" spans="1:1">
      <c r="A402" s="28">
        <f>Principle6!A404</f>
        <v>0</v>
      </c>
    </row>
    <row r="403" spans="1:1">
      <c r="A403" s="28">
        <f>Principle6!A405</f>
        <v>0</v>
      </c>
    </row>
    <row r="404" spans="1:1">
      <c r="A404" s="28">
        <f>Principle6!A406</f>
        <v>0</v>
      </c>
    </row>
    <row r="405" spans="1:1">
      <c r="A405" s="28">
        <f>Principle6!A407</f>
        <v>0</v>
      </c>
    </row>
    <row r="406" spans="1:1">
      <c r="A406" s="28">
        <f>Principle6!A408</f>
        <v>0</v>
      </c>
    </row>
    <row r="407" spans="1:1">
      <c r="A407" s="28">
        <f>Principle6!A409</f>
        <v>0</v>
      </c>
    </row>
    <row r="408" spans="1:1">
      <c r="A408" s="28">
        <f>Principle6!A410</f>
        <v>0</v>
      </c>
    </row>
    <row r="409" spans="1:1">
      <c r="A409" s="28">
        <f>Principle6!A411</f>
        <v>0</v>
      </c>
    </row>
    <row r="410" spans="1:1">
      <c r="A410" s="28">
        <f>Principle6!A412</f>
        <v>0</v>
      </c>
    </row>
    <row r="411" spans="1:1">
      <c r="A411" s="28">
        <f>Principle6!A413</f>
        <v>0</v>
      </c>
    </row>
    <row r="412" spans="1:1">
      <c r="A412" s="28">
        <f>Principle6!A414</f>
        <v>0</v>
      </c>
    </row>
    <row r="413" spans="1:1">
      <c r="A413" s="28">
        <f>Principle6!A415</f>
        <v>0</v>
      </c>
    </row>
    <row r="414" spans="1:1">
      <c r="A414" s="28">
        <f>Principle6!A416</f>
        <v>0</v>
      </c>
    </row>
    <row r="415" spans="1:1">
      <c r="A415" s="28">
        <f>Principle6!A417</f>
        <v>0</v>
      </c>
    </row>
    <row r="416" spans="1:1">
      <c r="A416" s="28">
        <f>Principle6!A418</f>
        <v>0</v>
      </c>
    </row>
    <row r="417" spans="1:1">
      <c r="A417" s="28">
        <f>Principle6!A419</f>
        <v>0</v>
      </c>
    </row>
    <row r="418" spans="1:1">
      <c r="A418" s="28">
        <f>Principle6!A420</f>
        <v>0</v>
      </c>
    </row>
    <row r="419" spans="1:1">
      <c r="A419" s="28">
        <f>Principle6!A421</f>
        <v>0</v>
      </c>
    </row>
    <row r="420" spans="1:1">
      <c r="A420" s="28">
        <f>Principle6!A422</f>
        <v>0</v>
      </c>
    </row>
    <row r="421" spans="1:1">
      <c r="A421" s="28">
        <f>Principle6!A423</f>
        <v>0</v>
      </c>
    </row>
    <row r="422" spans="1:1">
      <c r="A422" s="28">
        <f>Principle6!A424</f>
        <v>0</v>
      </c>
    </row>
    <row r="423" spans="1:1">
      <c r="A423" s="28">
        <f>Principle6!A425</f>
        <v>0</v>
      </c>
    </row>
    <row r="424" spans="1:1">
      <c r="A424" s="28">
        <f>Principle6!A426</f>
        <v>0</v>
      </c>
    </row>
    <row r="425" spans="1:1">
      <c r="A425" s="28">
        <f>Principle6!A427</f>
        <v>0</v>
      </c>
    </row>
    <row r="426" spans="1:1">
      <c r="A426" s="28">
        <f>Principle6!A428</f>
        <v>0</v>
      </c>
    </row>
    <row r="427" spans="1:1">
      <c r="A427" s="28">
        <f>Principle6!A429</f>
        <v>0</v>
      </c>
    </row>
    <row r="428" spans="1:1">
      <c r="A428" s="28">
        <f>Principle6!A430</f>
        <v>0</v>
      </c>
    </row>
    <row r="429" spans="1:1">
      <c r="A429" s="28">
        <f>Principle6!A431</f>
        <v>0</v>
      </c>
    </row>
    <row r="430" spans="1:1">
      <c r="A430" s="28">
        <f>Principle6!A432</f>
        <v>0</v>
      </c>
    </row>
    <row r="431" spans="1:1">
      <c r="A431" s="28">
        <f>Principle6!A433</f>
        <v>0</v>
      </c>
    </row>
    <row r="432" spans="1:1">
      <c r="A432" s="28">
        <f>Principle6!A434</f>
        <v>0</v>
      </c>
    </row>
  </sheetData>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autoPageBreaks="0"/>
  </sheetPr>
  <dimension ref="A1:W1071"/>
  <sheetViews>
    <sheetView showGridLines="0" showRowColHeaders="0" topLeftCell="A7" zoomScale="90" zoomScaleNormal="90" workbookViewId="0">
      <selection activeCell="D119" sqref="D119:D121"/>
    </sheetView>
  </sheetViews>
  <sheetFormatPr defaultColWidth="8.7109375" defaultRowHeight="17.25"/>
  <cols>
    <col min="1" max="1" width="6" style="25" customWidth="1"/>
    <col min="2" max="3" width="21.5703125" style="14" customWidth="1"/>
    <col min="4" max="4" width="43.5703125" style="15" customWidth="1"/>
    <col min="5" max="8" width="18.42578125" style="16" customWidth="1"/>
    <col min="9" max="9" width="7.5703125" style="17" customWidth="1"/>
    <col min="10" max="10" width="51.5703125" style="17" customWidth="1"/>
    <col min="11" max="11" width="29.42578125" style="18" customWidth="1"/>
    <col min="12" max="12" width="18.42578125" style="14" customWidth="1"/>
    <col min="13" max="16384" width="8.7109375" style="14"/>
  </cols>
  <sheetData>
    <row r="1" spans="1:12" s="12" customFormat="1" ht="32.25" customHeight="1" thickTop="1">
      <c r="A1" s="452" t="s">
        <v>233</v>
      </c>
      <c r="B1" s="453"/>
      <c r="C1" s="453"/>
      <c r="D1" s="453"/>
      <c r="E1" s="453"/>
      <c r="F1" s="453"/>
      <c r="G1" s="453"/>
      <c r="H1" s="453"/>
      <c r="I1" s="453"/>
      <c r="J1" s="453"/>
      <c r="K1" s="453"/>
      <c r="L1" s="455"/>
    </row>
    <row r="2" spans="1:12" s="12" customFormat="1" ht="91.5" customHeight="1" thickBot="1">
      <c r="A2" s="509" t="s">
        <v>235</v>
      </c>
      <c r="B2" s="510"/>
      <c r="C2" s="510"/>
      <c r="D2" s="510"/>
      <c r="E2" s="510"/>
      <c r="F2" s="510"/>
      <c r="G2" s="510"/>
      <c r="H2" s="510"/>
      <c r="I2" s="510"/>
      <c r="J2" s="510"/>
      <c r="K2" s="510"/>
      <c r="L2" s="511"/>
    </row>
    <row r="3" spans="1:12" s="20" customFormat="1" ht="35.450000000000003" customHeight="1" thickTop="1">
      <c r="A3" s="460" t="s">
        <v>6</v>
      </c>
      <c r="B3" s="461"/>
      <c r="C3" s="461"/>
      <c r="D3" s="461" t="s">
        <v>94</v>
      </c>
      <c r="E3" s="462" t="s">
        <v>57</v>
      </c>
      <c r="F3" s="462"/>
      <c r="G3" s="462"/>
      <c r="H3" s="462"/>
      <c r="I3" s="404" t="s">
        <v>491</v>
      </c>
      <c r="J3" s="487"/>
      <c r="K3" s="403" t="s">
        <v>505</v>
      </c>
      <c r="L3" s="50" t="s">
        <v>122</v>
      </c>
    </row>
    <row r="4" spans="1:12" s="13" customFormat="1" ht="33" customHeight="1" thickBot="1">
      <c r="A4" s="51" t="s">
        <v>93</v>
      </c>
      <c r="B4" s="52" t="s">
        <v>1</v>
      </c>
      <c r="C4" s="53" t="s">
        <v>92</v>
      </c>
      <c r="D4" s="463"/>
      <c r="E4" s="120">
        <v>0</v>
      </c>
      <c r="F4" s="120">
        <v>1</v>
      </c>
      <c r="G4" s="120">
        <v>2</v>
      </c>
      <c r="H4" s="120">
        <v>3</v>
      </c>
      <c r="I4" s="490"/>
      <c r="J4" s="491"/>
      <c r="K4" s="512"/>
      <c r="L4" s="54" t="s">
        <v>234</v>
      </c>
    </row>
    <row r="5" spans="1:12" ht="40.5" customHeight="1" thickTop="1">
      <c r="A5" s="439">
        <v>2.1</v>
      </c>
      <c r="B5" s="419" t="s">
        <v>823</v>
      </c>
      <c r="C5" s="419" t="str">
        <f>VLOOKUP(A5,'Indicator List'!$B:$D,3,FALSE)</f>
        <v>Students display behaviors that demonstrate their commitment to rigorous goals created by themselves or in conjunction with their teachers.</v>
      </c>
      <c r="D5" s="441" t="s">
        <v>726</v>
      </c>
      <c r="E5" s="56"/>
      <c r="F5" s="57"/>
      <c r="G5" s="58"/>
      <c r="H5" s="59"/>
      <c r="I5" s="121"/>
      <c r="J5" s="334" t="s">
        <v>123</v>
      </c>
      <c r="K5" s="154"/>
      <c r="L5" s="411">
        <f>(SUMIFS(Control2!B1:B200,$A$1:$A$200,A5)-COUNTIFS($A$1:$A$200,A5))/COUNTIFS($A$1:$A$200,A5)</f>
        <v>0</v>
      </c>
    </row>
    <row r="6" spans="1:12" ht="40.5" customHeight="1">
      <c r="A6" s="440"/>
      <c r="B6" s="420"/>
      <c r="C6" s="420"/>
      <c r="D6" s="442"/>
      <c r="E6" s="464" t="s">
        <v>334</v>
      </c>
      <c r="F6" s="466" t="s">
        <v>333</v>
      </c>
      <c r="G6" s="468" t="s">
        <v>332</v>
      </c>
      <c r="H6" s="492" t="s">
        <v>331</v>
      </c>
      <c r="I6" s="121"/>
      <c r="J6" s="334" t="s">
        <v>124</v>
      </c>
      <c r="K6" s="154"/>
      <c r="L6" s="412"/>
    </row>
    <row r="7" spans="1:12" ht="40.5" customHeight="1">
      <c r="A7" s="426"/>
      <c r="B7" s="421"/>
      <c r="C7" s="421"/>
      <c r="D7" s="429"/>
      <c r="E7" s="465"/>
      <c r="F7" s="467"/>
      <c r="G7" s="469"/>
      <c r="H7" s="493"/>
      <c r="I7" s="121"/>
      <c r="J7" s="334" t="s">
        <v>125</v>
      </c>
      <c r="K7" s="154"/>
      <c r="L7" s="413"/>
    </row>
    <row r="8" spans="1:12" ht="40.5" customHeight="1">
      <c r="A8" s="426">
        <v>2.1</v>
      </c>
      <c r="B8" s="421"/>
      <c r="C8" s="421"/>
      <c r="D8" s="429" t="s">
        <v>385</v>
      </c>
      <c r="E8" s="72"/>
      <c r="F8" s="73"/>
      <c r="G8" s="74"/>
      <c r="H8" s="75"/>
      <c r="I8" s="121"/>
      <c r="J8" s="334" t="s">
        <v>126</v>
      </c>
      <c r="K8" s="154"/>
      <c r="L8" s="413"/>
    </row>
    <row r="9" spans="1:12" ht="40.5" customHeight="1">
      <c r="A9" s="426"/>
      <c r="B9" s="421"/>
      <c r="C9" s="421"/>
      <c r="D9" s="429"/>
      <c r="E9" s="464" t="s">
        <v>334</v>
      </c>
      <c r="F9" s="466" t="s">
        <v>333</v>
      </c>
      <c r="G9" s="468" t="s">
        <v>332</v>
      </c>
      <c r="H9" s="492" t="s">
        <v>331</v>
      </c>
      <c r="I9" s="121"/>
      <c r="J9" s="331"/>
      <c r="K9" s="154"/>
      <c r="L9" s="413"/>
    </row>
    <row r="10" spans="1:12" ht="40.5" customHeight="1">
      <c r="A10" s="426"/>
      <c r="B10" s="421"/>
      <c r="C10" s="421"/>
      <c r="D10" s="429"/>
      <c r="E10" s="465"/>
      <c r="F10" s="467"/>
      <c r="G10" s="469"/>
      <c r="H10" s="493"/>
      <c r="I10" s="121"/>
      <c r="J10" s="331"/>
      <c r="K10" s="154"/>
      <c r="L10" s="413"/>
    </row>
    <row r="11" spans="1:12" ht="40.5" customHeight="1">
      <c r="A11" s="426">
        <v>2.1</v>
      </c>
      <c r="B11" s="421"/>
      <c r="C11" s="421"/>
      <c r="D11" s="429" t="s">
        <v>581</v>
      </c>
      <c r="E11" s="76"/>
      <c r="F11" s="77"/>
      <c r="G11" s="78"/>
      <c r="H11" s="79"/>
      <c r="I11" s="121"/>
      <c r="J11" s="331"/>
      <c r="K11" s="154"/>
      <c r="L11" s="413"/>
    </row>
    <row r="12" spans="1:12" ht="40.5" customHeight="1">
      <c r="A12" s="426"/>
      <c r="B12" s="421"/>
      <c r="C12" s="421"/>
      <c r="D12" s="429"/>
      <c r="E12" s="464" t="s">
        <v>304</v>
      </c>
      <c r="F12" s="466" t="s">
        <v>582</v>
      </c>
      <c r="G12" s="468" t="s">
        <v>335</v>
      </c>
      <c r="H12" s="492" t="s">
        <v>770</v>
      </c>
      <c r="I12" s="121"/>
      <c r="J12" s="331"/>
      <c r="K12" s="154"/>
      <c r="L12" s="413"/>
    </row>
    <row r="13" spans="1:12" ht="40.5" customHeight="1">
      <c r="A13" s="426"/>
      <c r="B13" s="421"/>
      <c r="C13" s="421"/>
      <c r="D13" s="429"/>
      <c r="E13" s="465"/>
      <c r="F13" s="467"/>
      <c r="G13" s="469"/>
      <c r="H13" s="493"/>
      <c r="I13" s="121"/>
      <c r="J13" s="331"/>
      <c r="K13" s="154"/>
      <c r="L13" s="413"/>
    </row>
    <row r="14" spans="1:12" ht="40.5" customHeight="1">
      <c r="A14" s="426">
        <v>2.1</v>
      </c>
      <c r="B14" s="421"/>
      <c r="C14" s="421"/>
      <c r="D14" s="429" t="s">
        <v>835</v>
      </c>
      <c r="E14" s="76"/>
      <c r="F14" s="77"/>
      <c r="G14" s="78"/>
      <c r="H14" s="79"/>
      <c r="I14" s="121"/>
      <c r="J14" s="331"/>
      <c r="K14" s="154"/>
      <c r="L14" s="413"/>
    </row>
    <row r="15" spans="1:12" ht="40.5" customHeight="1">
      <c r="A15" s="426"/>
      <c r="B15" s="421"/>
      <c r="C15" s="421"/>
      <c r="D15" s="429"/>
      <c r="E15" s="464" t="s">
        <v>304</v>
      </c>
      <c r="F15" s="466" t="s">
        <v>582</v>
      </c>
      <c r="G15" s="468" t="s">
        <v>335</v>
      </c>
      <c r="H15" s="492" t="s">
        <v>770</v>
      </c>
      <c r="I15" s="121"/>
      <c r="J15" s="331"/>
      <c r="K15" s="154"/>
      <c r="L15" s="413"/>
    </row>
    <row r="16" spans="1:12" ht="40.5" customHeight="1">
      <c r="A16" s="426"/>
      <c r="B16" s="421"/>
      <c r="C16" s="421"/>
      <c r="D16" s="429"/>
      <c r="E16" s="465"/>
      <c r="F16" s="467"/>
      <c r="G16" s="469"/>
      <c r="H16" s="493"/>
      <c r="I16" s="121"/>
      <c r="J16" s="331"/>
      <c r="K16" s="154"/>
      <c r="L16" s="413"/>
    </row>
    <row r="17" spans="1:12" ht="40.5" customHeight="1">
      <c r="A17" s="515">
        <v>2.1</v>
      </c>
      <c r="B17" s="421"/>
      <c r="C17" s="421"/>
      <c r="D17" s="429" t="s">
        <v>725</v>
      </c>
      <c r="E17" s="64"/>
      <c r="F17" s="65"/>
      <c r="G17" s="66"/>
      <c r="H17" s="67"/>
      <c r="I17" s="121"/>
      <c r="J17" s="331"/>
      <c r="K17" s="154"/>
      <c r="L17" s="413"/>
    </row>
    <row r="18" spans="1:12" ht="40.5" customHeight="1">
      <c r="A18" s="515"/>
      <c r="B18" s="421"/>
      <c r="C18" s="421"/>
      <c r="D18" s="429"/>
      <c r="E18" s="464" t="s">
        <v>304</v>
      </c>
      <c r="F18" s="466" t="s">
        <v>582</v>
      </c>
      <c r="G18" s="468" t="s">
        <v>335</v>
      </c>
      <c r="H18" s="492" t="s">
        <v>770</v>
      </c>
      <c r="I18" s="121"/>
      <c r="J18" s="331"/>
      <c r="K18" s="154"/>
      <c r="L18" s="413"/>
    </row>
    <row r="19" spans="1:12" ht="40.5" customHeight="1">
      <c r="A19" s="515"/>
      <c r="B19" s="421"/>
      <c r="C19" s="421"/>
      <c r="D19" s="429"/>
      <c r="E19" s="465"/>
      <c r="F19" s="467"/>
      <c r="G19" s="469"/>
      <c r="H19" s="493"/>
      <c r="I19" s="121"/>
      <c r="J19" s="331"/>
      <c r="K19" s="154"/>
      <c r="L19" s="413"/>
    </row>
    <row r="20" spans="1:12" ht="40.5" customHeight="1">
      <c r="A20" s="515">
        <v>2.1</v>
      </c>
      <c r="B20" s="421"/>
      <c r="C20" s="421"/>
      <c r="D20" s="430" t="s">
        <v>499</v>
      </c>
      <c r="E20" s="64"/>
      <c r="F20" s="65"/>
      <c r="G20" s="66"/>
      <c r="H20" s="67"/>
      <c r="I20" s="121"/>
      <c r="J20" s="331"/>
      <c r="K20" s="154"/>
      <c r="L20" s="413"/>
    </row>
    <row r="21" spans="1:12" ht="40.5" customHeight="1">
      <c r="A21" s="515"/>
      <c r="B21" s="421"/>
      <c r="C21" s="421"/>
      <c r="D21" s="514"/>
      <c r="E21" s="464" t="s">
        <v>304</v>
      </c>
      <c r="F21" s="466" t="s">
        <v>582</v>
      </c>
      <c r="G21" s="468" t="s">
        <v>335</v>
      </c>
      <c r="H21" s="492" t="s">
        <v>770</v>
      </c>
      <c r="I21" s="121"/>
      <c r="J21" s="331"/>
      <c r="K21" s="154"/>
      <c r="L21" s="413"/>
    </row>
    <row r="22" spans="1:12" ht="40.5" customHeight="1">
      <c r="A22" s="515"/>
      <c r="B22" s="421"/>
      <c r="C22" s="421"/>
      <c r="D22" s="442"/>
      <c r="E22" s="465"/>
      <c r="F22" s="467"/>
      <c r="G22" s="469"/>
      <c r="H22" s="493"/>
      <c r="I22" s="121"/>
      <c r="J22" s="331"/>
      <c r="K22" s="154"/>
      <c r="L22" s="413"/>
    </row>
    <row r="23" spans="1:12" ht="40.5" customHeight="1">
      <c r="A23" s="440">
        <v>2.1</v>
      </c>
      <c r="B23" s="421"/>
      <c r="C23" s="421"/>
      <c r="D23" s="442" t="s">
        <v>498</v>
      </c>
      <c r="E23" s="72"/>
      <c r="F23" s="73"/>
      <c r="G23" s="74"/>
      <c r="H23" s="75"/>
      <c r="I23" s="121"/>
      <c r="J23" s="331"/>
      <c r="K23" s="154"/>
      <c r="L23" s="413"/>
    </row>
    <row r="24" spans="1:12" ht="40.5" customHeight="1">
      <c r="A24" s="513"/>
      <c r="B24" s="422"/>
      <c r="C24" s="422"/>
      <c r="D24" s="514"/>
      <c r="E24" s="464" t="s">
        <v>304</v>
      </c>
      <c r="F24" s="466" t="s">
        <v>582</v>
      </c>
      <c r="G24" s="468" t="s">
        <v>335</v>
      </c>
      <c r="H24" s="492" t="s">
        <v>770</v>
      </c>
      <c r="I24" s="121"/>
      <c r="J24" s="331"/>
      <c r="K24" s="154"/>
      <c r="L24" s="414"/>
    </row>
    <row r="25" spans="1:12" ht="40.5" customHeight="1" thickBot="1">
      <c r="A25" s="428"/>
      <c r="B25" s="423"/>
      <c r="C25" s="423"/>
      <c r="D25" s="431"/>
      <c r="E25" s="472"/>
      <c r="F25" s="473"/>
      <c r="G25" s="474"/>
      <c r="H25" s="494"/>
      <c r="I25" s="122"/>
      <c r="J25" s="332"/>
      <c r="K25" s="155"/>
      <c r="L25" s="415"/>
    </row>
    <row r="26" spans="1:12" ht="40.5" customHeight="1" thickTop="1">
      <c r="A26" s="449">
        <v>2.2000000000000002</v>
      </c>
      <c r="B26" s="392" t="str">
        <f>VLOOKUP(A26,'Indicator List'!$B:$C,2,FALSE)</f>
        <v>Our teachers have shared knowledge of the content standards and curricula.</v>
      </c>
      <c r="C26" s="392" t="str">
        <f>VLOOKUP(A26,'Indicator List'!$B:$D,3,FALSE)</f>
        <v>Every student receives the same guaranteed and viable curriculum, aligned to state standards.</v>
      </c>
      <c r="D26" s="435" t="s">
        <v>706</v>
      </c>
      <c r="E26" s="76"/>
      <c r="F26" s="77"/>
      <c r="G26" s="78"/>
      <c r="H26" s="79"/>
      <c r="I26" s="124"/>
      <c r="J26" s="333" t="s">
        <v>127</v>
      </c>
      <c r="K26" s="156"/>
      <c r="L26" s="406">
        <f>(SUMIFS(Control2!B1:B200,$A$1:$A$200,A26)-COUNTIFS($A$1:$A$200,A26))/COUNTIFS($A$1:$A$200,A26)</f>
        <v>0</v>
      </c>
    </row>
    <row r="27" spans="1:12" ht="40.5" customHeight="1">
      <c r="A27" s="450"/>
      <c r="B27" s="393"/>
      <c r="C27" s="393"/>
      <c r="D27" s="451"/>
      <c r="E27" s="464" t="s">
        <v>304</v>
      </c>
      <c r="F27" s="466" t="s">
        <v>836</v>
      </c>
      <c r="G27" s="468" t="s">
        <v>454</v>
      </c>
      <c r="H27" s="492" t="s">
        <v>453</v>
      </c>
      <c r="I27" s="121"/>
      <c r="J27" s="334" t="s">
        <v>128</v>
      </c>
      <c r="K27" s="154"/>
      <c r="L27" s="407"/>
    </row>
    <row r="28" spans="1:12" ht="40.5" customHeight="1">
      <c r="A28" s="443"/>
      <c r="B28" s="394"/>
      <c r="C28" s="394"/>
      <c r="D28" s="444"/>
      <c r="E28" s="465"/>
      <c r="F28" s="467"/>
      <c r="G28" s="469"/>
      <c r="H28" s="493"/>
      <c r="I28" s="121"/>
      <c r="J28" s="334" t="s">
        <v>125</v>
      </c>
      <c r="K28" s="154"/>
      <c r="L28" s="408"/>
    </row>
    <row r="29" spans="1:12" ht="40.5" customHeight="1">
      <c r="A29" s="443">
        <v>2.2000000000000002</v>
      </c>
      <c r="B29" s="394"/>
      <c r="C29" s="394"/>
      <c r="D29" s="444" t="s">
        <v>583</v>
      </c>
      <c r="E29" s="76"/>
      <c r="F29" s="77"/>
      <c r="G29" s="78"/>
      <c r="H29" s="79"/>
      <c r="I29" s="121"/>
      <c r="J29" s="334" t="s">
        <v>129</v>
      </c>
      <c r="K29" s="154"/>
      <c r="L29" s="408"/>
    </row>
    <row r="30" spans="1:12" ht="40.5" customHeight="1">
      <c r="A30" s="443"/>
      <c r="B30" s="394"/>
      <c r="C30" s="394"/>
      <c r="D30" s="444"/>
      <c r="E30" s="464" t="s">
        <v>334</v>
      </c>
      <c r="F30" s="466" t="s">
        <v>337</v>
      </c>
      <c r="G30" s="468" t="s">
        <v>332</v>
      </c>
      <c r="H30" s="492" t="s">
        <v>331</v>
      </c>
      <c r="I30" s="121"/>
      <c r="J30" s="334" t="s">
        <v>130</v>
      </c>
      <c r="K30" s="154"/>
      <c r="L30" s="408"/>
    </row>
    <row r="31" spans="1:12" ht="40.5" customHeight="1">
      <c r="A31" s="443"/>
      <c r="B31" s="394"/>
      <c r="C31" s="394"/>
      <c r="D31" s="444"/>
      <c r="E31" s="465"/>
      <c r="F31" s="467"/>
      <c r="G31" s="469"/>
      <c r="H31" s="493"/>
      <c r="I31" s="121"/>
      <c r="J31" s="334" t="s">
        <v>131</v>
      </c>
      <c r="K31" s="154"/>
      <c r="L31" s="408"/>
    </row>
    <row r="32" spans="1:12" ht="40.5" customHeight="1">
      <c r="A32" s="508">
        <v>2.2000000000000002</v>
      </c>
      <c r="B32" s="394"/>
      <c r="C32" s="394"/>
      <c r="D32" s="444" t="s">
        <v>386</v>
      </c>
      <c r="E32" s="68"/>
      <c r="F32" s="69"/>
      <c r="G32" s="70"/>
      <c r="H32" s="71"/>
      <c r="I32" s="121"/>
      <c r="J32" s="331"/>
      <c r="K32" s="154"/>
      <c r="L32" s="408"/>
    </row>
    <row r="33" spans="1:12" ht="40.5" customHeight="1">
      <c r="A33" s="508"/>
      <c r="B33" s="394"/>
      <c r="C33" s="394"/>
      <c r="D33" s="444"/>
      <c r="E33" s="464" t="s">
        <v>334</v>
      </c>
      <c r="F33" s="466" t="s">
        <v>333</v>
      </c>
      <c r="G33" s="468" t="s">
        <v>332</v>
      </c>
      <c r="H33" s="492" t="s">
        <v>331</v>
      </c>
      <c r="I33" s="121"/>
      <c r="J33" s="331"/>
      <c r="K33" s="154"/>
      <c r="L33" s="408"/>
    </row>
    <row r="34" spans="1:12" ht="40.5" customHeight="1">
      <c r="A34" s="508"/>
      <c r="B34" s="394"/>
      <c r="C34" s="394"/>
      <c r="D34" s="444"/>
      <c r="E34" s="465"/>
      <c r="F34" s="467"/>
      <c r="G34" s="469"/>
      <c r="H34" s="493"/>
      <c r="I34" s="121"/>
      <c r="J34" s="331"/>
      <c r="K34" s="154"/>
      <c r="L34" s="408"/>
    </row>
    <row r="35" spans="1:12" ht="40.5" customHeight="1">
      <c r="A35" s="450">
        <v>2.2000000000000002</v>
      </c>
      <c r="B35" s="394"/>
      <c r="C35" s="394"/>
      <c r="D35" s="451" t="s">
        <v>500</v>
      </c>
      <c r="E35" s="76"/>
      <c r="F35" s="77"/>
      <c r="G35" s="78"/>
      <c r="H35" s="79"/>
      <c r="I35" s="121"/>
      <c r="J35" s="331"/>
      <c r="K35" s="154"/>
      <c r="L35" s="408"/>
    </row>
    <row r="36" spans="1:12" ht="40.5" customHeight="1">
      <c r="A36" s="507"/>
      <c r="B36" s="395"/>
      <c r="C36" s="395"/>
      <c r="D36" s="436"/>
      <c r="E36" s="464" t="s">
        <v>304</v>
      </c>
      <c r="F36" s="466" t="s">
        <v>501</v>
      </c>
      <c r="G36" s="468" t="s">
        <v>502</v>
      </c>
      <c r="H36" s="492" t="s">
        <v>584</v>
      </c>
      <c r="I36" s="121"/>
      <c r="J36" s="331"/>
      <c r="K36" s="154"/>
      <c r="L36" s="409"/>
    </row>
    <row r="37" spans="1:12" ht="40.5" customHeight="1" thickBot="1">
      <c r="A37" s="446"/>
      <c r="B37" s="396"/>
      <c r="C37" s="396"/>
      <c r="D37" s="448"/>
      <c r="E37" s="472"/>
      <c r="F37" s="473"/>
      <c r="G37" s="474"/>
      <c r="H37" s="494"/>
      <c r="I37" s="122"/>
      <c r="J37" s="332"/>
      <c r="K37" s="155"/>
      <c r="L37" s="410"/>
    </row>
    <row r="38" spans="1:12" ht="40.5" customHeight="1" thickTop="1">
      <c r="A38" s="439">
        <v>2.2999999999999998</v>
      </c>
      <c r="B38" s="419" t="str">
        <f>VLOOKUP(A38,'Indicator List'!$B:$C,2,FALSE)</f>
        <v>Based on all available student data, teachers intentionally plan instruction that supports every student in meeting rigorous learning goals including differentiated instruction and Universal Design for Learning.</v>
      </c>
      <c r="C38" s="419" t="str">
        <f>VLOOKUP(A38,'Indicator List'!$B:$D,3,FALSE)</f>
        <v>Students receive comprehensive lessons designed to meet the needs of all learners.</v>
      </c>
      <c r="D38" s="441" t="s">
        <v>585</v>
      </c>
      <c r="E38" s="76"/>
      <c r="F38" s="77"/>
      <c r="G38" s="78"/>
      <c r="H38" s="79"/>
      <c r="I38" s="124"/>
      <c r="J38" s="333" t="s">
        <v>132</v>
      </c>
      <c r="K38" s="156"/>
      <c r="L38" s="411">
        <f>(SUMIFS(Control2!B1:B200,$A$1:$A$200,A38)-COUNTIFS($A$1:$A$200,A38))/COUNTIFS($A$1:$A$200,A38)</f>
        <v>0</v>
      </c>
    </row>
    <row r="39" spans="1:12" ht="40.5" customHeight="1">
      <c r="A39" s="440"/>
      <c r="B39" s="420"/>
      <c r="C39" s="420"/>
      <c r="D39" s="442"/>
      <c r="E39" s="464" t="s">
        <v>586</v>
      </c>
      <c r="F39" s="466" t="s">
        <v>338</v>
      </c>
      <c r="G39" s="468" t="s">
        <v>291</v>
      </c>
      <c r="H39" s="492" t="s">
        <v>299</v>
      </c>
      <c r="I39" s="121"/>
      <c r="J39" s="334" t="s">
        <v>125</v>
      </c>
      <c r="K39" s="154"/>
      <c r="L39" s="412"/>
    </row>
    <row r="40" spans="1:12" ht="40.5" customHeight="1">
      <c r="A40" s="426"/>
      <c r="B40" s="421"/>
      <c r="C40" s="421"/>
      <c r="D40" s="429"/>
      <c r="E40" s="465"/>
      <c r="F40" s="467"/>
      <c r="G40" s="469"/>
      <c r="H40" s="493"/>
      <c r="I40" s="121"/>
      <c r="J40" s="334" t="s">
        <v>133</v>
      </c>
      <c r="K40" s="154"/>
      <c r="L40" s="413"/>
    </row>
    <row r="41" spans="1:12" ht="40.5" customHeight="1">
      <c r="A41" s="426">
        <v>2.2999999999999998</v>
      </c>
      <c r="B41" s="421"/>
      <c r="C41" s="421"/>
      <c r="D41" s="429" t="s">
        <v>342</v>
      </c>
      <c r="E41" s="76"/>
      <c r="F41" s="77"/>
      <c r="G41" s="78"/>
      <c r="H41" s="79"/>
      <c r="I41" s="121"/>
      <c r="J41" s="334" t="s">
        <v>128</v>
      </c>
      <c r="K41" s="154"/>
      <c r="L41" s="413"/>
    </row>
    <row r="42" spans="1:12" ht="40.5" customHeight="1">
      <c r="A42" s="426"/>
      <c r="B42" s="421"/>
      <c r="C42" s="421"/>
      <c r="D42" s="429"/>
      <c r="E42" s="464" t="s">
        <v>334</v>
      </c>
      <c r="F42" s="466" t="s">
        <v>344</v>
      </c>
      <c r="G42" s="468" t="s">
        <v>343</v>
      </c>
      <c r="H42" s="492" t="s">
        <v>341</v>
      </c>
      <c r="I42" s="121"/>
      <c r="J42" s="334" t="s">
        <v>506</v>
      </c>
      <c r="K42" s="154"/>
      <c r="L42" s="413"/>
    </row>
    <row r="43" spans="1:12" ht="40.5" customHeight="1">
      <c r="A43" s="426"/>
      <c r="B43" s="421"/>
      <c r="C43" s="421"/>
      <c r="D43" s="429"/>
      <c r="E43" s="465"/>
      <c r="F43" s="467"/>
      <c r="G43" s="469"/>
      <c r="H43" s="493"/>
      <c r="I43" s="121"/>
      <c r="J43" s="334" t="s">
        <v>705</v>
      </c>
      <c r="K43" s="154"/>
      <c r="L43" s="413"/>
    </row>
    <row r="44" spans="1:12" ht="40.5" customHeight="1">
      <c r="A44" s="426">
        <v>2.2999999999999998</v>
      </c>
      <c r="B44" s="421"/>
      <c r="C44" s="421"/>
      <c r="D44" s="429" t="s">
        <v>587</v>
      </c>
      <c r="E44" s="76"/>
      <c r="F44" s="77"/>
      <c r="G44" s="78"/>
      <c r="H44" s="79"/>
      <c r="I44" s="121"/>
      <c r="J44" s="334" t="s">
        <v>134</v>
      </c>
      <c r="K44" s="154"/>
      <c r="L44" s="413"/>
    </row>
    <row r="45" spans="1:12" ht="40.5" customHeight="1">
      <c r="A45" s="426"/>
      <c r="B45" s="421"/>
      <c r="C45" s="421"/>
      <c r="D45" s="429"/>
      <c r="E45" s="464" t="s">
        <v>304</v>
      </c>
      <c r="F45" s="466" t="s">
        <v>588</v>
      </c>
      <c r="G45" s="468" t="s">
        <v>310</v>
      </c>
      <c r="H45" s="492" t="s">
        <v>289</v>
      </c>
      <c r="I45" s="121"/>
      <c r="J45" s="331"/>
      <c r="K45" s="154"/>
      <c r="L45" s="413"/>
    </row>
    <row r="46" spans="1:12" ht="40.5" customHeight="1">
      <c r="A46" s="426"/>
      <c r="B46" s="421"/>
      <c r="C46" s="421"/>
      <c r="D46" s="429"/>
      <c r="E46" s="465"/>
      <c r="F46" s="467"/>
      <c r="G46" s="469"/>
      <c r="H46" s="493"/>
      <c r="I46" s="121"/>
      <c r="J46" s="331"/>
      <c r="K46" s="154"/>
      <c r="L46" s="413"/>
    </row>
    <row r="47" spans="1:12" ht="40.5" customHeight="1">
      <c r="A47" s="426">
        <v>2.2999999999999998</v>
      </c>
      <c r="B47" s="421"/>
      <c r="C47" s="421"/>
      <c r="D47" s="429" t="s">
        <v>387</v>
      </c>
      <c r="E47" s="76"/>
      <c r="F47" s="77"/>
      <c r="G47" s="78"/>
      <c r="H47" s="79"/>
      <c r="I47" s="121"/>
      <c r="J47" s="331"/>
      <c r="K47" s="154"/>
      <c r="L47" s="413"/>
    </row>
    <row r="48" spans="1:12" ht="40.5" customHeight="1">
      <c r="A48" s="426"/>
      <c r="B48" s="421"/>
      <c r="C48" s="421"/>
      <c r="D48" s="429"/>
      <c r="E48" s="464" t="s">
        <v>345</v>
      </c>
      <c r="F48" s="466" t="s">
        <v>332</v>
      </c>
      <c r="G48" s="468" t="s">
        <v>298</v>
      </c>
      <c r="H48" s="492" t="s">
        <v>299</v>
      </c>
      <c r="I48" s="121"/>
      <c r="J48" s="331"/>
      <c r="K48" s="154"/>
      <c r="L48" s="413"/>
    </row>
    <row r="49" spans="1:12" ht="40.5" customHeight="1">
      <c r="A49" s="426"/>
      <c r="B49" s="421"/>
      <c r="C49" s="421"/>
      <c r="D49" s="429"/>
      <c r="E49" s="465"/>
      <c r="F49" s="467"/>
      <c r="G49" s="469"/>
      <c r="H49" s="493"/>
      <c r="I49" s="121"/>
      <c r="J49" s="331"/>
      <c r="K49" s="154"/>
      <c r="L49" s="413"/>
    </row>
    <row r="50" spans="1:12" ht="40.5" customHeight="1">
      <c r="A50" s="426">
        <v>2.2999999999999998</v>
      </c>
      <c r="B50" s="421"/>
      <c r="C50" s="421"/>
      <c r="D50" s="429" t="s">
        <v>589</v>
      </c>
      <c r="E50" s="76"/>
      <c r="F50" s="77"/>
      <c r="G50" s="78"/>
      <c r="H50" s="79"/>
      <c r="I50" s="121"/>
      <c r="J50" s="331"/>
      <c r="K50" s="154"/>
      <c r="L50" s="413"/>
    </row>
    <row r="51" spans="1:12" ht="40.5" customHeight="1">
      <c r="A51" s="426"/>
      <c r="B51" s="421"/>
      <c r="C51" s="421"/>
      <c r="D51" s="429"/>
      <c r="E51" s="464" t="s">
        <v>349</v>
      </c>
      <c r="F51" s="466" t="s">
        <v>348</v>
      </c>
      <c r="G51" s="468" t="s">
        <v>347</v>
      </c>
      <c r="H51" s="492" t="s">
        <v>346</v>
      </c>
      <c r="I51" s="121"/>
      <c r="J51" s="331"/>
      <c r="K51" s="154"/>
      <c r="L51" s="413"/>
    </row>
    <row r="52" spans="1:12" ht="40.5" customHeight="1">
      <c r="A52" s="426"/>
      <c r="B52" s="421"/>
      <c r="C52" s="421"/>
      <c r="D52" s="429"/>
      <c r="E52" s="465"/>
      <c r="F52" s="467"/>
      <c r="G52" s="469"/>
      <c r="H52" s="493"/>
      <c r="I52" s="121"/>
      <c r="J52" s="331"/>
      <c r="K52" s="154"/>
      <c r="L52" s="413"/>
    </row>
    <row r="53" spans="1:12" ht="40.5" customHeight="1">
      <c r="A53" s="426">
        <v>2.2999999999999998</v>
      </c>
      <c r="B53" s="421"/>
      <c r="C53" s="421"/>
      <c r="D53" s="429" t="s">
        <v>837</v>
      </c>
      <c r="E53" s="76"/>
      <c r="F53" s="77"/>
      <c r="G53" s="78"/>
      <c r="H53" s="79"/>
      <c r="I53" s="121"/>
      <c r="J53" s="331"/>
      <c r="K53" s="154"/>
      <c r="L53" s="413"/>
    </row>
    <row r="54" spans="1:12" ht="40.5" customHeight="1">
      <c r="A54" s="427"/>
      <c r="B54" s="422"/>
      <c r="C54" s="422"/>
      <c r="D54" s="430"/>
      <c r="E54" s="464" t="s">
        <v>351</v>
      </c>
      <c r="F54" s="466" t="s">
        <v>707</v>
      </c>
      <c r="G54" s="468" t="s">
        <v>338</v>
      </c>
      <c r="H54" s="492" t="s">
        <v>350</v>
      </c>
      <c r="I54" s="121"/>
      <c r="J54" s="331"/>
      <c r="K54" s="154"/>
      <c r="L54" s="414"/>
    </row>
    <row r="55" spans="1:12" ht="40.5" customHeight="1" thickBot="1">
      <c r="A55" s="428"/>
      <c r="B55" s="423"/>
      <c r="C55" s="423"/>
      <c r="D55" s="431"/>
      <c r="E55" s="472"/>
      <c r="F55" s="473"/>
      <c r="G55" s="474"/>
      <c r="H55" s="494"/>
      <c r="I55" s="122"/>
      <c r="J55" s="332"/>
      <c r="K55" s="155"/>
      <c r="L55" s="415"/>
    </row>
    <row r="56" spans="1:12" ht="40.5" customHeight="1" thickTop="1">
      <c r="A56" s="449">
        <v>2.4</v>
      </c>
      <c r="B56" s="392" t="str">
        <f>VLOOKUP(A56,'Indicator List'!$B:$C,2,FALSE)</f>
        <v>Our teachers implement evidenced-based, rigorous and relevant instruction.</v>
      </c>
      <c r="C56" s="392" t="str">
        <f>VLOOKUP(A56,'Indicator List'!$B:$D,3,FALSE)</f>
        <v>Students are engaged in classrooms where they are encouraged to take responsibility for their own learning through effective instruction.</v>
      </c>
      <c r="D56" s="435" t="s">
        <v>590</v>
      </c>
      <c r="E56" s="76"/>
      <c r="F56" s="77"/>
      <c r="G56" s="78"/>
      <c r="H56" s="79"/>
      <c r="I56" s="124"/>
      <c r="J56" s="333" t="s">
        <v>128</v>
      </c>
      <c r="K56" s="156"/>
      <c r="L56" s="406">
        <f>(SUMIFS(Control2!B1:B200,$A$1:$A$200,A56)-COUNTIFS($A$1:$A$200,A56))/COUNTIFS($A$1:$A$200,A56)</f>
        <v>0</v>
      </c>
    </row>
    <row r="57" spans="1:12" ht="40.5" customHeight="1">
      <c r="A57" s="450"/>
      <c r="B57" s="393"/>
      <c r="C57" s="393"/>
      <c r="D57" s="451"/>
      <c r="E57" s="76"/>
      <c r="F57" s="77"/>
      <c r="G57" s="78"/>
      <c r="H57" s="79"/>
      <c r="I57" s="121"/>
      <c r="J57" s="334" t="s">
        <v>135</v>
      </c>
      <c r="K57" s="154"/>
      <c r="L57" s="407"/>
    </row>
    <row r="58" spans="1:12" ht="40.5" customHeight="1">
      <c r="A58" s="443"/>
      <c r="B58" s="394"/>
      <c r="C58" s="394"/>
      <c r="D58" s="444"/>
      <c r="E58" s="60" t="s">
        <v>345</v>
      </c>
      <c r="F58" s="61" t="s">
        <v>332</v>
      </c>
      <c r="G58" s="62" t="s">
        <v>298</v>
      </c>
      <c r="H58" s="63" t="s">
        <v>299</v>
      </c>
      <c r="I58" s="121"/>
      <c r="J58" s="334" t="s">
        <v>134</v>
      </c>
      <c r="K58" s="154"/>
      <c r="L58" s="408"/>
    </row>
    <row r="59" spans="1:12" ht="40.5" customHeight="1">
      <c r="A59" s="443">
        <v>2.4</v>
      </c>
      <c r="B59" s="394"/>
      <c r="C59" s="394"/>
      <c r="D59" s="444" t="s">
        <v>591</v>
      </c>
      <c r="E59" s="76"/>
      <c r="F59" s="77"/>
      <c r="G59" s="78"/>
      <c r="H59" s="79"/>
      <c r="I59" s="121"/>
      <c r="J59" s="334" t="s">
        <v>125</v>
      </c>
      <c r="K59" s="154"/>
      <c r="L59" s="408"/>
    </row>
    <row r="60" spans="1:12" ht="40.5" customHeight="1">
      <c r="A60" s="443"/>
      <c r="B60" s="394"/>
      <c r="C60" s="394"/>
      <c r="D60" s="444"/>
      <c r="E60" s="76"/>
      <c r="F60" s="77"/>
      <c r="G60" s="78"/>
      <c r="H60" s="79"/>
      <c r="I60" s="121"/>
      <c r="J60" s="334" t="s">
        <v>136</v>
      </c>
      <c r="K60" s="154"/>
      <c r="L60" s="408"/>
    </row>
    <row r="61" spans="1:12" ht="74.099999999999994" customHeight="1">
      <c r="A61" s="443"/>
      <c r="B61" s="394"/>
      <c r="C61" s="394"/>
      <c r="D61" s="444"/>
      <c r="E61" s="60" t="s">
        <v>334</v>
      </c>
      <c r="F61" s="61" t="s">
        <v>724</v>
      </c>
      <c r="G61" s="62" t="s">
        <v>708</v>
      </c>
      <c r="H61" s="63" t="s">
        <v>592</v>
      </c>
      <c r="I61" s="121"/>
      <c r="J61" s="334" t="s">
        <v>507</v>
      </c>
      <c r="K61" s="154"/>
      <c r="L61" s="408"/>
    </row>
    <row r="62" spans="1:12" ht="40.5" customHeight="1">
      <c r="A62" s="443">
        <v>2.4</v>
      </c>
      <c r="B62" s="394"/>
      <c r="C62" s="394"/>
      <c r="D62" s="444" t="s">
        <v>771</v>
      </c>
      <c r="E62" s="76"/>
      <c r="F62" s="77"/>
      <c r="G62" s="78"/>
      <c r="H62" s="79"/>
      <c r="I62" s="121"/>
      <c r="J62" s="334" t="s">
        <v>123</v>
      </c>
      <c r="K62" s="154"/>
      <c r="L62" s="408"/>
    </row>
    <row r="63" spans="1:12" ht="40.5" customHeight="1">
      <c r="A63" s="443"/>
      <c r="B63" s="394"/>
      <c r="C63" s="394"/>
      <c r="D63" s="444"/>
      <c r="E63" s="76"/>
      <c r="F63" s="77"/>
      <c r="G63" s="78"/>
      <c r="H63" s="79"/>
      <c r="I63" s="121"/>
      <c r="J63" s="334" t="s">
        <v>124</v>
      </c>
      <c r="K63" s="154"/>
      <c r="L63" s="408"/>
    </row>
    <row r="64" spans="1:12" ht="62.1" customHeight="1">
      <c r="A64" s="443"/>
      <c r="B64" s="394"/>
      <c r="C64" s="394"/>
      <c r="D64" s="444"/>
      <c r="E64" s="60" t="s">
        <v>355</v>
      </c>
      <c r="F64" s="61" t="s">
        <v>354</v>
      </c>
      <c r="G64" s="62" t="s">
        <v>353</v>
      </c>
      <c r="H64" s="373" t="s">
        <v>352</v>
      </c>
      <c r="I64" s="121"/>
      <c r="J64" s="334" t="s">
        <v>137</v>
      </c>
      <c r="K64" s="154"/>
      <c r="L64" s="408"/>
    </row>
    <row r="65" spans="1:12" ht="40.5" customHeight="1">
      <c r="A65" s="443">
        <v>2.4</v>
      </c>
      <c r="B65" s="394"/>
      <c r="C65" s="394"/>
      <c r="D65" s="444" t="s">
        <v>388</v>
      </c>
      <c r="E65" s="76"/>
      <c r="F65" s="77"/>
      <c r="G65" s="78"/>
      <c r="H65" s="79"/>
      <c r="I65" s="121"/>
      <c r="J65" s="334" t="s">
        <v>127</v>
      </c>
      <c r="K65" s="154"/>
      <c r="L65" s="408"/>
    </row>
    <row r="66" spans="1:12" ht="40.5" customHeight="1">
      <c r="A66" s="443"/>
      <c r="B66" s="394"/>
      <c r="C66" s="394"/>
      <c r="D66" s="444"/>
      <c r="E66" s="464" t="s">
        <v>345</v>
      </c>
      <c r="F66" s="466" t="s">
        <v>332</v>
      </c>
      <c r="G66" s="468" t="s">
        <v>298</v>
      </c>
      <c r="H66" s="492" t="s">
        <v>299</v>
      </c>
      <c r="I66" s="121"/>
      <c r="J66" s="334" t="s">
        <v>130</v>
      </c>
      <c r="K66" s="277"/>
      <c r="L66" s="408"/>
    </row>
    <row r="67" spans="1:12" ht="40.5" customHeight="1">
      <c r="A67" s="443"/>
      <c r="B67" s="394"/>
      <c r="C67" s="394"/>
      <c r="D67" s="444"/>
      <c r="E67" s="465"/>
      <c r="F67" s="467"/>
      <c r="G67" s="469"/>
      <c r="H67" s="493"/>
      <c r="I67" s="121"/>
      <c r="J67" s="334" t="s">
        <v>138</v>
      </c>
      <c r="K67" s="154"/>
      <c r="L67" s="408"/>
    </row>
    <row r="68" spans="1:12" ht="40.5" customHeight="1">
      <c r="A68" s="443">
        <v>2.4</v>
      </c>
      <c r="B68" s="394"/>
      <c r="C68" s="394"/>
      <c r="D68" s="444" t="s">
        <v>723</v>
      </c>
      <c r="E68" s="76"/>
      <c r="F68" s="77"/>
      <c r="G68" s="78"/>
      <c r="H68" s="79"/>
      <c r="I68" s="121"/>
      <c r="J68" s="334" t="s">
        <v>139</v>
      </c>
      <c r="K68" s="154"/>
      <c r="L68" s="408"/>
    </row>
    <row r="69" spans="1:12" ht="40.5" customHeight="1">
      <c r="A69" s="443"/>
      <c r="B69" s="394"/>
      <c r="C69" s="394"/>
      <c r="D69" s="444"/>
      <c r="E69" s="464" t="s">
        <v>345</v>
      </c>
      <c r="F69" s="466" t="s">
        <v>332</v>
      </c>
      <c r="G69" s="468" t="s">
        <v>298</v>
      </c>
      <c r="H69" s="492" t="s">
        <v>299</v>
      </c>
      <c r="I69" s="121"/>
      <c r="J69" s="334" t="s">
        <v>140</v>
      </c>
      <c r="K69" s="154"/>
      <c r="L69" s="408"/>
    </row>
    <row r="70" spans="1:12" ht="40.5" customHeight="1">
      <c r="A70" s="443"/>
      <c r="B70" s="394"/>
      <c r="C70" s="394"/>
      <c r="D70" s="444"/>
      <c r="E70" s="465"/>
      <c r="F70" s="467"/>
      <c r="G70" s="469"/>
      <c r="H70" s="493"/>
      <c r="I70" s="121"/>
      <c r="J70" s="331"/>
      <c r="K70" s="154"/>
      <c r="L70" s="408"/>
    </row>
    <row r="71" spans="1:12" ht="40.5" customHeight="1">
      <c r="A71" s="443">
        <v>2.4</v>
      </c>
      <c r="B71" s="394"/>
      <c r="C71" s="394"/>
      <c r="D71" s="444" t="s">
        <v>356</v>
      </c>
      <c r="E71" s="76"/>
      <c r="F71" s="77"/>
      <c r="G71" s="78"/>
      <c r="H71" s="79"/>
      <c r="I71" s="121"/>
      <c r="J71" s="331"/>
      <c r="K71" s="154"/>
      <c r="L71" s="408"/>
    </row>
    <row r="72" spans="1:12" ht="40.5" customHeight="1">
      <c r="A72" s="443"/>
      <c r="B72" s="394"/>
      <c r="C72" s="394"/>
      <c r="D72" s="444"/>
      <c r="E72" s="464" t="s">
        <v>357</v>
      </c>
      <c r="F72" s="466" t="s">
        <v>340</v>
      </c>
      <c r="G72" s="468" t="s">
        <v>310</v>
      </c>
      <c r="H72" s="492" t="s">
        <v>339</v>
      </c>
      <c r="I72" s="121"/>
      <c r="J72" s="331"/>
      <c r="K72" s="154"/>
      <c r="L72" s="408"/>
    </row>
    <row r="73" spans="1:12" ht="40.5" customHeight="1">
      <c r="A73" s="443"/>
      <c r="B73" s="394"/>
      <c r="C73" s="394"/>
      <c r="D73" s="444"/>
      <c r="E73" s="465"/>
      <c r="F73" s="467"/>
      <c r="G73" s="469"/>
      <c r="H73" s="493"/>
      <c r="I73" s="121"/>
      <c r="J73" s="331"/>
      <c r="K73" s="154"/>
      <c r="L73" s="408"/>
    </row>
    <row r="74" spans="1:12" ht="40.5" customHeight="1">
      <c r="A74" s="443">
        <v>2.4</v>
      </c>
      <c r="B74" s="394"/>
      <c r="C74" s="394"/>
      <c r="D74" s="444" t="s">
        <v>593</v>
      </c>
      <c r="E74" s="76"/>
      <c r="F74" s="77"/>
      <c r="G74" s="78"/>
      <c r="H74" s="79"/>
      <c r="I74" s="121"/>
      <c r="J74" s="331"/>
      <c r="K74" s="154"/>
      <c r="L74" s="408"/>
    </row>
    <row r="75" spans="1:12" ht="40.5" customHeight="1">
      <c r="A75" s="443"/>
      <c r="B75" s="394"/>
      <c r="C75" s="394"/>
      <c r="D75" s="444"/>
      <c r="E75" s="464" t="s">
        <v>357</v>
      </c>
      <c r="F75" s="466" t="s">
        <v>474</v>
      </c>
      <c r="G75" s="468" t="s">
        <v>358</v>
      </c>
      <c r="H75" s="492" t="s">
        <v>309</v>
      </c>
      <c r="I75" s="121"/>
      <c r="J75" s="331"/>
      <c r="K75" s="154"/>
      <c r="L75" s="408"/>
    </row>
    <row r="76" spans="1:12" ht="40.5" customHeight="1">
      <c r="A76" s="443"/>
      <c r="B76" s="394"/>
      <c r="C76" s="394"/>
      <c r="D76" s="444"/>
      <c r="E76" s="465"/>
      <c r="F76" s="467"/>
      <c r="G76" s="469"/>
      <c r="H76" s="493"/>
      <c r="I76" s="121"/>
      <c r="J76" s="331"/>
      <c r="K76" s="154"/>
      <c r="L76" s="408"/>
    </row>
    <row r="77" spans="1:12" ht="40.5" customHeight="1">
      <c r="A77" s="443">
        <v>2.4</v>
      </c>
      <c r="B77" s="394"/>
      <c r="C77" s="394"/>
      <c r="D77" s="444" t="s">
        <v>360</v>
      </c>
      <c r="E77" s="76"/>
      <c r="F77" s="77"/>
      <c r="G77" s="78"/>
      <c r="H77" s="79"/>
      <c r="I77" s="121"/>
      <c r="J77" s="331"/>
      <c r="K77" s="154"/>
      <c r="L77" s="408"/>
    </row>
    <row r="78" spans="1:12" ht="40.5" customHeight="1">
      <c r="A78" s="443"/>
      <c r="B78" s="394"/>
      <c r="C78" s="394"/>
      <c r="D78" s="444"/>
      <c r="E78" s="76"/>
      <c r="F78" s="77"/>
      <c r="G78" s="78"/>
      <c r="H78" s="79"/>
      <c r="I78" s="121"/>
      <c r="J78" s="331"/>
      <c r="K78" s="154"/>
      <c r="L78" s="408"/>
    </row>
    <row r="79" spans="1:12" ht="40.5" customHeight="1">
      <c r="A79" s="443"/>
      <c r="B79" s="394"/>
      <c r="C79" s="394"/>
      <c r="D79" s="444"/>
      <c r="E79" s="60" t="s">
        <v>336</v>
      </c>
      <c r="F79" s="61" t="s">
        <v>362</v>
      </c>
      <c r="G79" s="62" t="s">
        <v>361</v>
      </c>
      <c r="H79" s="63" t="s">
        <v>359</v>
      </c>
      <c r="I79" s="121"/>
      <c r="J79" s="331"/>
      <c r="K79" s="154"/>
      <c r="L79" s="408"/>
    </row>
    <row r="80" spans="1:12" ht="40.5" customHeight="1">
      <c r="A80" s="443">
        <v>2.4</v>
      </c>
      <c r="B80" s="394"/>
      <c r="C80" s="394"/>
      <c r="D80" s="444" t="s">
        <v>824</v>
      </c>
      <c r="E80" s="76"/>
      <c r="F80" s="77"/>
      <c r="G80" s="78"/>
      <c r="H80" s="79"/>
      <c r="I80" s="121"/>
      <c r="J80" s="331"/>
      <c r="K80" s="154"/>
      <c r="L80" s="408"/>
    </row>
    <row r="81" spans="1:12" ht="40.5" customHeight="1">
      <c r="A81" s="443"/>
      <c r="B81" s="394"/>
      <c r="C81" s="394"/>
      <c r="D81" s="444"/>
      <c r="E81" s="464" t="s">
        <v>334</v>
      </c>
      <c r="F81" s="466" t="s">
        <v>363</v>
      </c>
      <c r="G81" s="468" t="s">
        <v>291</v>
      </c>
      <c r="H81" s="492" t="s">
        <v>594</v>
      </c>
      <c r="I81" s="121"/>
      <c r="J81" s="331"/>
      <c r="K81" s="154"/>
      <c r="L81" s="408"/>
    </row>
    <row r="82" spans="1:12" ht="40.5" customHeight="1">
      <c r="A82" s="443"/>
      <c r="B82" s="394"/>
      <c r="C82" s="394"/>
      <c r="D82" s="444"/>
      <c r="E82" s="465"/>
      <c r="F82" s="467"/>
      <c r="G82" s="469"/>
      <c r="H82" s="493"/>
      <c r="I82" s="121"/>
      <c r="J82" s="331"/>
      <c r="K82" s="154"/>
      <c r="L82" s="408"/>
    </row>
    <row r="83" spans="1:12" ht="40.5" customHeight="1">
      <c r="A83" s="443">
        <v>2.4</v>
      </c>
      <c r="B83" s="394"/>
      <c r="C83" s="394"/>
      <c r="D83" s="444" t="s">
        <v>389</v>
      </c>
      <c r="E83" s="76"/>
      <c r="F83" s="77"/>
      <c r="G83" s="78"/>
      <c r="H83" s="79"/>
      <c r="I83" s="121"/>
      <c r="J83" s="331"/>
      <c r="K83" s="154"/>
      <c r="L83" s="408"/>
    </row>
    <row r="84" spans="1:12" ht="40.5" customHeight="1">
      <c r="A84" s="443"/>
      <c r="B84" s="394"/>
      <c r="C84" s="394"/>
      <c r="D84" s="444"/>
      <c r="E84" s="464" t="s">
        <v>366</v>
      </c>
      <c r="F84" s="466" t="s">
        <v>595</v>
      </c>
      <c r="G84" s="468" t="s">
        <v>365</v>
      </c>
      <c r="H84" s="492" t="s">
        <v>364</v>
      </c>
      <c r="I84" s="121"/>
      <c r="J84" s="331"/>
      <c r="K84" s="154"/>
      <c r="L84" s="408"/>
    </row>
    <row r="85" spans="1:12" ht="40.5" customHeight="1">
      <c r="A85" s="443"/>
      <c r="B85" s="394"/>
      <c r="C85" s="394"/>
      <c r="D85" s="444"/>
      <c r="E85" s="465"/>
      <c r="F85" s="467"/>
      <c r="G85" s="469"/>
      <c r="H85" s="493"/>
      <c r="I85" s="121"/>
      <c r="J85" s="331"/>
      <c r="K85" s="154"/>
      <c r="L85" s="408"/>
    </row>
    <row r="86" spans="1:12" ht="57.6" customHeight="1">
      <c r="A86" s="443">
        <v>2.4</v>
      </c>
      <c r="B86" s="394"/>
      <c r="C86" s="394"/>
      <c r="D86" s="444" t="s">
        <v>368</v>
      </c>
      <c r="E86" s="76"/>
      <c r="F86" s="77"/>
      <c r="G86" s="78"/>
      <c r="H86" s="79"/>
      <c r="I86" s="121"/>
      <c r="J86" s="331"/>
      <c r="K86" s="154"/>
      <c r="L86" s="408"/>
    </row>
    <row r="87" spans="1:12" ht="57.6" customHeight="1">
      <c r="A87" s="443"/>
      <c r="B87" s="394"/>
      <c r="C87" s="394"/>
      <c r="D87" s="444"/>
      <c r="E87" s="464" t="s">
        <v>371</v>
      </c>
      <c r="F87" s="466" t="s">
        <v>370</v>
      </c>
      <c r="G87" s="468" t="s">
        <v>369</v>
      </c>
      <c r="H87" s="492" t="s">
        <v>367</v>
      </c>
      <c r="I87" s="121"/>
      <c r="J87" s="331"/>
      <c r="K87" s="154"/>
      <c r="L87" s="408"/>
    </row>
    <row r="88" spans="1:12" ht="57.6" customHeight="1">
      <c r="A88" s="443"/>
      <c r="B88" s="394"/>
      <c r="C88" s="394"/>
      <c r="D88" s="444"/>
      <c r="E88" s="465"/>
      <c r="F88" s="467"/>
      <c r="G88" s="469"/>
      <c r="H88" s="493"/>
      <c r="I88" s="121"/>
      <c r="J88" s="331"/>
      <c r="K88" s="154"/>
      <c r="L88" s="408"/>
    </row>
    <row r="89" spans="1:12" ht="40.5" customHeight="1">
      <c r="A89" s="443">
        <v>2.4</v>
      </c>
      <c r="B89" s="394"/>
      <c r="C89" s="394"/>
      <c r="D89" s="444" t="s">
        <v>709</v>
      </c>
      <c r="E89" s="76"/>
      <c r="F89" s="77"/>
      <c r="G89" s="78"/>
      <c r="H89" s="79"/>
      <c r="I89" s="121"/>
      <c r="J89" s="331"/>
      <c r="K89" s="154"/>
      <c r="L89" s="408"/>
    </row>
    <row r="90" spans="1:12" ht="40.5" customHeight="1">
      <c r="A90" s="445"/>
      <c r="B90" s="395"/>
      <c r="C90" s="395"/>
      <c r="D90" s="447"/>
      <c r="E90" s="464" t="s">
        <v>304</v>
      </c>
      <c r="F90" s="466" t="s">
        <v>337</v>
      </c>
      <c r="G90" s="468" t="s">
        <v>372</v>
      </c>
      <c r="H90" s="492" t="s">
        <v>373</v>
      </c>
      <c r="I90" s="121"/>
      <c r="J90" s="331"/>
      <c r="K90" s="154"/>
      <c r="L90" s="409"/>
    </row>
    <row r="91" spans="1:12" ht="40.5" customHeight="1" thickBot="1">
      <c r="A91" s="446"/>
      <c r="B91" s="396"/>
      <c r="C91" s="396"/>
      <c r="D91" s="448"/>
      <c r="E91" s="472"/>
      <c r="F91" s="473"/>
      <c r="G91" s="474"/>
      <c r="H91" s="494"/>
      <c r="I91" s="122"/>
      <c r="J91" s="332"/>
      <c r="K91" s="155"/>
      <c r="L91" s="410"/>
    </row>
    <row r="92" spans="1:12" ht="40.5" customHeight="1" thickTop="1">
      <c r="A92" s="439">
        <v>2.5</v>
      </c>
      <c r="B92" s="419" t="str">
        <f>VLOOKUP(A92,'Indicator List'!$B:$C,2,FALSE)</f>
        <v>Our teachers have a strong understanding of types of assessment.</v>
      </c>
      <c r="C92" s="419" t="str">
        <f>VLOOKUP(A92,'Indicator List'!$B:$D,3,FALSE)</f>
        <v xml:space="preserve"> Students and teachers collaboratively utilize assessment data to plan, drive, and evaluate student learning outcomes.</v>
      </c>
      <c r="D92" s="441" t="s">
        <v>390</v>
      </c>
      <c r="E92" s="76"/>
      <c r="F92" s="77"/>
      <c r="G92" s="78"/>
      <c r="H92" s="79"/>
      <c r="I92" s="124"/>
      <c r="J92" s="333" t="s">
        <v>141</v>
      </c>
      <c r="K92" s="156"/>
      <c r="L92" s="411">
        <f>(SUMIFS(Control2!B1:B200,$A$1:$A$200,A92)-COUNTIFS($A$1:$A$200,A92))/COUNTIFS($A$1:$A$200,A92)</f>
        <v>0</v>
      </c>
    </row>
    <row r="93" spans="1:12" ht="40.5" customHeight="1">
      <c r="A93" s="440"/>
      <c r="B93" s="420"/>
      <c r="C93" s="420"/>
      <c r="D93" s="442"/>
      <c r="E93" s="464" t="s">
        <v>304</v>
      </c>
      <c r="F93" s="466" t="s">
        <v>333</v>
      </c>
      <c r="G93" s="468" t="s">
        <v>332</v>
      </c>
      <c r="H93" s="492" t="s">
        <v>331</v>
      </c>
      <c r="I93" s="121"/>
      <c r="J93" s="334" t="s">
        <v>125</v>
      </c>
      <c r="K93" s="154"/>
      <c r="L93" s="412"/>
    </row>
    <row r="94" spans="1:12" ht="40.5" customHeight="1">
      <c r="A94" s="426"/>
      <c r="B94" s="421"/>
      <c r="C94" s="421"/>
      <c r="D94" s="429"/>
      <c r="E94" s="465"/>
      <c r="F94" s="467"/>
      <c r="G94" s="469"/>
      <c r="H94" s="493"/>
      <c r="I94" s="121"/>
      <c r="J94" s="334" t="s">
        <v>128</v>
      </c>
      <c r="K94" s="154"/>
      <c r="L94" s="413"/>
    </row>
    <row r="95" spans="1:12" ht="40.5" customHeight="1">
      <c r="A95" s="426">
        <v>2.5</v>
      </c>
      <c r="B95" s="421"/>
      <c r="C95" s="421"/>
      <c r="D95" s="429" t="s">
        <v>596</v>
      </c>
      <c r="E95" s="68"/>
      <c r="F95" s="69"/>
      <c r="G95" s="70"/>
      <c r="H95" s="71"/>
      <c r="I95" s="121"/>
      <c r="J95" s="334" t="s">
        <v>142</v>
      </c>
      <c r="K95" s="154"/>
      <c r="L95" s="413"/>
    </row>
    <row r="96" spans="1:12" ht="40.5" customHeight="1">
      <c r="A96" s="426"/>
      <c r="B96" s="421"/>
      <c r="C96" s="421"/>
      <c r="D96" s="429"/>
      <c r="E96" s="464" t="s">
        <v>334</v>
      </c>
      <c r="F96" s="466" t="s">
        <v>598</v>
      </c>
      <c r="G96" s="468" t="s">
        <v>838</v>
      </c>
      <c r="H96" s="492" t="s">
        <v>597</v>
      </c>
      <c r="I96" s="121"/>
      <c r="J96" s="334" t="s">
        <v>127</v>
      </c>
      <c r="K96" s="154"/>
      <c r="L96" s="413"/>
    </row>
    <row r="97" spans="1:12" ht="40.5" customHeight="1">
      <c r="A97" s="426"/>
      <c r="B97" s="421"/>
      <c r="C97" s="421"/>
      <c r="D97" s="429"/>
      <c r="E97" s="465"/>
      <c r="F97" s="467"/>
      <c r="G97" s="469"/>
      <c r="H97" s="493"/>
      <c r="I97" s="121"/>
      <c r="J97" s="334" t="s">
        <v>143</v>
      </c>
      <c r="K97" s="154"/>
      <c r="L97" s="413"/>
    </row>
    <row r="98" spans="1:12" ht="42" customHeight="1">
      <c r="A98" s="426">
        <v>2.5</v>
      </c>
      <c r="B98" s="421"/>
      <c r="C98" s="421"/>
      <c r="D98" s="429" t="s">
        <v>599</v>
      </c>
      <c r="E98" s="68"/>
      <c r="F98" s="69"/>
      <c r="G98" s="70"/>
      <c r="H98" s="71"/>
      <c r="I98" s="121"/>
      <c r="J98" s="334" t="s">
        <v>144</v>
      </c>
      <c r="K98" s="154"/>
      <c r="L98" s="413"/>
    </row>
    <row r="99" spans="1:12" ht="81.599999999999994" customHeight="1">
      <c r="A99" s="426"/>
      <c r="B99" s="421"/>
      <c r="C99" s="421"/>
      <c r="D99" s="429"/>
      <c r="E99" s="464" t="s">
        <v>839</v>
      </c>
      <c r="F99" s="466" t="s">
        <v>602</v>
      </c>
      <c r="G99" s="468" t="s">
        <v>601</v>
      </c>
      <c r="H99" s="492" t="s">
        <v>600</v>
      </c>
      <c r="I99" s="121"/>
      <c r="J99" s="334" t="s">
        <v>124</v>
      </c>
      <c r="K99" s="154"/>
      <c r="L99" s="413"/>
    </row>
    <row r="100" spans="1:12" ht="81.599999999999994" customHeight="1">
      <c r="A100" s="426"/>
      <c r="B100" s="421"/>
      <c r="C100" s="421"/>
      <c r="D100" s="429"/>
      <c r="E100" s="465"/>
      <c r="F100" s="467"/>
      <c r="G100" s="469"/>
      <c r="H100" s="493"/>
      <c r="I100" s="121"/>
      <c r="J100" s="334" t="s">
        <v>145</v>
      </c>
      <c r="K100" s="154"/>
      <c r="L100" s="413"/>
    </row>
    <row r="101" spans="1:12" ht="40.5" customHeight="1">
      <c r="A101" s="426">
        <v>2.5</v>
      </c>
      <c r="B101" s="421"/>
      <c r="C101" s="421"/>
      <c r="D101" s="429" t="s">
        <v>391</v>
      </c>
      <c r="E101" s="68"/>
      <c r="F101" s="69"/>
      <c r="G101" s="70"/>
      <c r="H101" s="71"/>
      <c r="I101" s="121"/>
      <c r="J101" s="331"/>
      <c r="K101" s="154"/>
      <c r="L101" s="413"/>
    </row>
    <row r="102" spans="1:12" ht="40.5" customHeight="1">
      <c r="A102" s="426"/>
      <c r="B102" s="421"/>
      <c r="C102" s="421"/>
      <c r="D102" s="429"/>
      <c r="E102" s="464" t="s">
        <v>334</v>
      </c>
      <c r="F102" s="466" t="s">
        <v>333</v>
      </c>
      <c r="G102" s="468" t="s">
        <v>332</v>
      </c>
      <c r="H102" s="492" t="s">
        <v>331</v>
      </c>
      <c r="I102" s="121"/>
      <c r="J102" s="331"/>
      <c r="K102" s="154"/>
      <c r="L102" s="413"/>
    </row>
    <row r="103" spans="1:12" ht="40.5" customHeight="1">
      <c r="A103" s="426"/>
      <c r="B103" s="421"/>
      <c r="C103" s="421"/>
      <c r="D103" s="429"/>
      <c r="E103" s="465"/>
      <c r="F103" s="467"/>
      <c r="G103" s="469"/>
      <c r="H103" s="493"/>
      <c r="I103" s="121"/>
      <c r="J103" s="331"/>
      <c r="K103" s="154"/>
      <c r="L103" s="413"/>
    </row>
    <row r="104" spans="1:12" ht="40.5" customHeight="1">
      <c r="A104" s="426">
        <v>2.5</v>
      </c>
      <c r="B104" s="421"/>
      <c r="C104" s="421"/>
      <c r="D104" s="429" t="s">
        <v>374</v>
      </c>
      <c r="E104" s="68"/>
      <c r="F104" s="69"/>
      <c r="G104" s="70"/>
      <c r="H104" s="71"/>
      <c r="I104" s="121"/>
      <c r="J104" s="331"/>
      <c r="K104" s="154"/>
      <c r="L104" s="413"/>
    </row>
    <row r="105" spans="1:12" ht="40.5" customHeight="1">
      <c r="A105" s="426"/>
      <c r="B105" s="421"/>
      <c r="C105" s="421"/>
      <c r="D105" s="429"/>
      <c r="E105" s="464" t="s">
        <v>334</v>
      </c>
      <c r="F105" s="466" t="s">
        <v>333</v>
      </c>
      <c r="G105" s="468" t="s">
        <v>332</v>
      </c>
      <c r="H105" s="492" t="s">
        <v>331</v>
      </c>
      <c r="I105" s="121"/>
      <c r="J105" s="331"/>
      <c r="K105" s="154"/>
      <c r="L105" s="413"/>
    </row>
    <row r="106" spans="1:12" ht="40.5" customHeight="1">
      <c r="A106" s="426"/>
      <c r="B106" s="421"/>
      <c r="C106" s="421"/>
      <c r="D106" s="429"/>
      <c r="E106" s="465"/>
      <c r="F106" s="467"/>
      <c r="G106" s="469"/>
      <c r="H106" s="493"/>
      <c r="I106" s="121"/>
      <c r="J106" s="331"/>
      <c r="K106" s="154"/>
      <c r="L106" s="413"/>
    </row>
    <row r="107" spans="1:12" ht="40.5" customHeight="1">
      <c r="A107" s="426">
        <v>2.5</v>
      </c>
      <c r="B107" s="421"/>
      <c r="C107" s="421"/>
      <c r="D107" s="429" t="s">
        <v>375</v>
      </c>
      <c r="E107" s="68"/>
      <c r="F107" s="69"/>
      <c r="G107" s="70"/>
      <c r="H107" s="71"/>
      <c r="I107" s="121"/>
      <c r="J107" s="331"/>
      <c r="K107" s="154"/>
      <c r="L107" s="413"/>
    </row>
    <row r="108" spans="1:12" ht="40.5" customHeight="1">
      <c r="A108" s="426"/>
      <c r="B108" s="421"/>
      <c r="C108" s="421"/>
      <c r="D108" s="429"/>
      <c r="E108" s="464" t="s">
        <v>334</v>
      </c>
      <c r="F108" s="466" t="s">
        <v>333</v>
      </c>
      <c r="G108" s="468" t="s">
        <v>332</v>
      </c>
      <c r="H108" s="492" t="s">
        <v>331</v>
      </c>
      <c r="I108" s="121"/>
      <c r="J108" s="331"/>
      <c r="K108" s="154"/>
      <c r="L108" s="413"/>
    </row>
    <row r="109" spans="1:12" ht="40.5" customHeight="1">
      <c r="A109" s="426"/>
      <c r="B109" s="421"/>
      <c r="C109" s="421"/>
      <c r="D109" s="429"/>
      <c r="E109" s="465"/>
      <c r="F109" s="467"/>
      <c r="G109" s="469"/>
      <c r="H109" s="493"/>
      <c r="I109" s="121"/>
      <c r="J109" s="331"/>
      <c r="K109" s="154"/>
      <c r="L109" s="413"/>
    </row>
    <row r="110" spans="1:12" ht="40.5" customHeight="1">
      <c r="A110" s="426">
        <v>2.5</v>
      </c>
      <c r="B110" s="421"/>
      <c r="C110" s="421"/>
      <c r="D110" s="429" t="s">
        <v>710</v>
      </c>
      <c r="E110" s="68"/>
      <c r="F110" s="69"/>
      <c r="G110" s="70"/>
      <c r="H110" s="71"/>
      <c r="I110" s="121"/>
      <c r="J110" s="331"/>
      <c r="K110" s="154"/>
      <c r="L110" s="413"/>
    </row>
    <row r="111" spans="1:12" ht="40.5" customHeight="1">
      <c r="A111" s="426"/>
      <c r="B111" s="421"/>
      <c r="C111" s="421"/>
      <c r="D111" s="429"/>
      <c r="E111" s="464" t="s">
        <v>304</v>
      </c>
      <c r="F111" s="466" t="s">
        <v>603</v>
      </c>
      <c r="G111" s="468" t="s">
        <v>376</v>
      </c>
      <c r="H111" s="492" t="s">
        <v>289</v>
      </c>
      <c r="I111" s="121"/>
      <c r="J111" s="331"/>
      <c r="K111" s="154"/>
      <c r="L111" s="413"/>
    </row>
    <row r="112" spans="1:12" ht="40.5" customHeight="1">
      <c r="A112" s="426"/>
      <c r="B112" s="421"/>
      <c r="C112" s="421"/>
      <c r="D112" s="429"/>
      <c r="E112" s="465"/>
      <c r="F112" s="467"/>
      <c r="G112" s="469"/>
      <c r="H112" s="493"/>
      <c r="I112" s="121"/>
      <c r="J112" s="331"/>
      <c r="K112" s="154"/>
      <c r="L112" s="413"/>
    </row>
    <row r="113" spans="1:12" ht="40.5" customHeight="1">
      <c r="A113" s="426">
        <v>2.5</v>
      </c>
      <c r="B113" s="421"/>
      <c r="C113" s="421"/>
      <c r="D113" s="429" t="s">
        <v>377</v>
      </c>
      <c r="E113" s="68"/>
      <c r="F113" s="69"/>
      <c r="G113" s="70"/>
      <c r="H113" s="71"/>
      <c r="I113" s="121"/>
      <c r="J113" s="331"/>
      <c r="K113" s="154"/>
      <c r="L113" s="413"/>
    </row>
    <row r="114" spans="1:12" ht="40.5" customHeight="1">
      <c r="A114" s="426"/>
      <c r="B114" s="421"/>
      <c r="C114" s="421"/>
      <c r="D114" s="429"/>
      <c r="E114" s="464" t="s">
        <v>334</v>
      </c>
      <c r="F114" s="466" t="s">
        <v>840</v>
      </c>
      <c r="G114" s="468" t="s">
        <v>379</v>
      </c>
      <c r="H114" s="492" t="s">
        <v>378</v>
      </c>
      <c r="I114" s="121"/>
      <c r="J114" s="331"/>
      <c r="K114" s="154"/>
      <c r="L114" s="413"/>
    </row>
    <row r="115" spans="1:12" ht="40.5" customHeight="1">
      <c r="A115" s="426"/>
      <c r="B115" s="421"/>
      <c r="C115" s="421"/>
      <c r="D115" s="429"/>
      <c r="E115" s="465"/>
      <c r="F115" s="467"/>
      <c r="G115" s="469"/>
      <c r="H115" s="493"/>
      <c r="I115" s="121"/>
      <c r="J115" s="331"/>
      <c r="K115" s="154"/>
      <c r="L115" s="413"/>
    </row>
    <row r="116" spans="1:12" ht="40.5" customHeight="1">
      <c r="A116" s="426">
        <v>2.5</v>
      </c>
      <c r="B116" s="421"/>
      <c r="C116" s="421"/>
      <c r="D116" s="429" t="s">
        <v>392</v>
      </c>
      <c r="E116" s="68"/>
      <c r="F116" s="69"/>
      <c r="G116" s="70"/>
      <c r="H116" s="71"/>
      <c r="I116" s="121"/>
      <c r="J116" s="331"/>
      <c r="K116" s="154"/>
      <c r="L116" s="413"/>
    </row>
    <row r="117" spans="1:12" ht="40.5" customHeight="1">
      <c r="A117" s="426"/>
      <c r="B117" s="421"/>
      <c r="C117" s="421"/>
      <c r="D117" s="429"/>
      <c r="E117" s="464" t="s">
        <v>304</v>
      </c>
      <c r="F117" s="466" t="s">
        <v>605</v>
      </c>
      <c r="G117" s="468" t="s">
        <v>604</v>
      </c>
      <c r="H117" s="492" t="s">
        <v>289</v>
      </c>
      <c r="I117" s="121"/>
      <c r="J117" s="331"/>
      <c r="K117" s="154"/>
      <c r="L117" s="413"/>
    </row>
    <row r="118" spans="1:12" ht="40.5" customHeight="1">
      <c r="A118" s="426"/>
      <c r="B118" s="421"/>
      <c r="C118" s="421"/>
      <c r="D118" s="429"/>
      <c r="E118" s="465"/>
      <c r="F118" s="467"/>
      <c r="G118" s="469"/>
      <c r="H118" s="493"/>
      <c r="I118" s="121"/>
      <c r="J118" s="331"/>
      <c r="K118" s="154"/>
      <c r="L118" s="413"/>
    </row>
    <row r="119" spans="1:12" ht="40.5" customHeight="1">
      <c r="A119" s="426">
        <v>2.5</v>
      </c>
      <c r="B119" s="421"/>
      <c r="C119" s="421"/>
      <c r="D119" s="429" t="s">
        <v>393</v>
      </c>
      <c r="E119" s="76"/>
      <c r="F119" s="77"/>
      <c r="G119" s="78"/>
      <c r="H119" s="79"/>
      <c r="I119" s="121"/>
      <c r="J119" s="331"/>
      <c r="K119" s="154"/>
      <c r="L119" s="413"/>
    </row>
    <row r="120" spans="1:12" ht="40.5" customHeight="1">
      <c r="A120" s="426"/>
      <c r="B120" s="421"/>
      <c r="C120" s="421"/>
      <c r="D120" s="429"/>
      <c r="E120" s="464" t="s">
        <v>304</v>
      </c>
      <c r="F120" s="466" t="s">
        <v>380</v>
      </c>
      <c r="G120" s="468" t="s">
        <v>381</v>
      </c>
      <c r="H120" s="492" t="s">
        <v>289</v>
      </c>
      <c r="I120" s="121"/>
      <c r="J120" s="331"/>
      <c r="K120" s="154"/>
      <c r="L120" s="413"/>
    </row>
    <row r="121" spans="1:12" ht="40.5" customHeight="1">
      <c r="A121" s="426"/>
      <c r="B121" s="421"/>
      <c r="C121" s="421"/>
      <c r="D121" s="429"/>
      <c r="E121" s="465"/>
      <c r="F121" s="467"/>
      <c r="G121" s="469"/>
      <c r="H121" s="493"/>
      <c r="I121" s="121"/>
      <c r="J121" s="331"/>
      <c r="K121" s="154"/>
      <c r="L121" s="413"/>
    </row>
    <row r="122" spans="1:12" ht="40.5" customHeight="1">
      <c r="A122" s="426">
        <v>2.5</v>
      </c>
      <c r="B122" s="421"/>
      <c r="C122" s="421"/>
      <c r="D122" s="429" t="s">
        <v>382</v>
      </c>
      <c r="E122" s="76"/>
      <c r="F122" s="77"/>
      <c r="G122" s="78"/>
      <c r="H122" s="79"/>
      <c r="I122" s="121"/>
      <c r="J122" s="331"/>
      <c r="K122" s="154"/>
      <c r="L122" s="413"/>
    </row>
    <row r="123" spans="1:12" ht="40.5" customHeight="1">
      <c r="A123" s="427"/>
      <c r="B123" s="422"/>
      <c r="C123" s="422"/>
      <c r="D123" s="430"/>
      <c r="E123" s="464" t="s">
        <v>304</v>
      </c>
      <c r="F123" s="466" t="s">
        <v>384</v>
      </c>
      <c r="G123" s="468" t="s">
        <v>383</v>
      </c>
      <c r="H123" s="492" t="s">
        <v>289</v>
      </c>
      <c r="I123" s="121"/>
      <c r="J123" s="331"/>
      <c r="K123" s="154"/>
      <c r="L123" s="414"/>
    </row>
    <row r="124" spans="1:12" ht="40.5" customHeight="1" thickBot="1">
      <c r="A124" s="428"/>
      <c r="B124" s="423"/>
      <c r="C124" s="423"/>
      <c r="D124" s="431"/>
      <c r="E124" s="472"/>
      <c r="F124" s="473"/>
      <c r="G124" s="474"/>
      <c r="H124" s="494"/>
      <c r="I124" s="122"/>
      <c r="J124" s="332"/>
      <c r="K124" s="155"/>
      <c r="L124" s="415"/>
    </row>
    <row r="125" spans="1:12" ht="40.5" customHeight="1" thickTop="1">
      <c r="A125" s="449">
        <v>2.6</v>
      </c>
      <c r="B125" s="392" t="str">
        <f>VLOOKUP(A125,'Indicator List'!$B:$C,2,FALSE)</f>
        <v>Our teachers and appropriate other staff participate in ongoing, appropriate professional learning opportunities.</v>
      </c>
      <c r="C125" s="392" t="str">
        <f>VLOOKUP(A125,'Indicator List'!$B:$D,3,FALSE)</f>
        <v xml:space="preserve"> Student achievement and growth increase due to teachers/staff actively engaged in differentiated professional learning.</v>
      </c>
      <c r="D125" s="435" t="s">
        <v>394</v>
      </c>
      <c r="E125" s="76"/>
      <c r="F125" s="77"/>
      <c r="G125" s="78"/>
      <c r="H125" s="79"/>
      <c r="I125" s="124"/>
      <c r="J125" s="333" t="s">
        <v>127</v>
      </c>
      <c r="K125" s="156"/>
      <c r="L125" s="406">
        <f>(SUMIFS(Control2!B1:B200,$A$1:$A$200,A125)-COUNTIFS($A$1:$A$200,A125))/COUNTIFS($A$1:$A$200,A125)</f>
        <v>0</v>
      </c>
    </row>
    <row r="126" spans="1:12" ht="40.5" customHeight="1">
      <c r="A126" s="507"/>
      <c r="B126" s="424"/>
      <c r="C126" s="424"/>
      <c r="D126" s="436"/>
      <c r="E126" s="464" t="s">
        <v>345</v>
      </c>
      <c r="F126" s="466" t="s">
        <v>606</v>
      </c>
      <c r="G126" s="468" t="s">
        <v>332</v>
      </c>
      <c r="H126" s="492" t="s">
        <v>331</v>
      </c>
      <c r="I126" s="121"/>
      <c r="J126" s="334" t="s">
        <v>146</v>
      </c>
      <c r="K126" s="154"/>
      <c r="L126" s="506"/>
    </row>
    <row r="127" spans="1:12" ht="87.95" customHeight="1" thickBot="1">
      <c r="A127" s="446"/>
      <c r="B127" s="396"/>
      <c r="C127" s="396"/>
      <c r="D127" s="448"/>
      <c r="E127" s="472"/>
      <c r="F127" s="473"/>
      <c r="G127" s="474"/>
      <c r="H127" s="494"/>
      <c r="I127" s="122"/>
      <c r="J127" s="341" t="s">
        <v>508</v>
      </c>
      <c r="K127" s="155"/>
      <c r="L127" s="410"/>
    </row>
    <row r="128" spans="1:12" ht="40.5" customHeight="1" thickTop="1">
      <c r="A128" s="439">
        <v>2.7</v>
      </c>
      <c r="B128" s="419" t="str">
        <f>VLOOKUP(A128,'Indicator List'!$B:$C,2,FALSE)</f>
        <v>Our teachers collaborate with other teachers, administrators, parents, and education professional to ensure the success of all students.</v>
      </c>
      <c r="C128" s="419" t="str">
        <f>VLOOKUP(A128,'Indicator List'!$B:$D,3,FALSE)</f>
        <v xml:space="preserve">Students excel within a collaborative educational community which focuses on the holistic student. </v>
      </c>
      <c r="D128" s="441" t="s">
        <v>607</v>
      </c>
      <c r="E128" s="76"/>
      <c r="F128" s="77"/>
      <c r="G128" s="78"/>
      <c r="H128" s="79"/>
      <c r="I128" s="124"/>
      <c r="J128" s="333" t="s">
        <v>141</v>
      </c>
      <c r="K128" s="156"/>
      <c r="L128" s="411">
        <f>(SUMIFS(Control2!B1:B200,$A$1:$A$200,A128)-COUNTIFS($A$1:$A$200,A128))/COUNTIFS($A$1:$A$200,A128)</f>
        <v>0</v>
      </c>
    </row>
    <row r="129" spans="1:12" ht="40.5" customHeight="1">
      <c r="A129" s="440"/>
      <c r="B129" s="420"/>
      <c r="C129" s="420"/>
      <c r="D129" s="442"/>
      <c r="E129" s="464" t="s">
        <v>304</v>
      </c>
      <c r="F129" s="466" t="s">
        <v>396</v>
      </c>
      <c r="G129" s="468" t="s">
        <v>395</v>
      </c>
      <c r="H129" s="492" t="s">
        <v>289</v>
      </c>
      <c r="I129" s="121"/>
      <c r="J129" s="334" t="s">
        <v>127</v>
      </c>
      <c r="K129" s="154"/>
      <c r="L129" s="412"/>
    </row>
    <row r="130" spans="1:12" ht="40.5" customHeight="1">
      <c r="A130" s="426"/>
      <c r="B130" s="421"/>
      <c r="C130" s="421"/>
      <c r="D130" s="429"/>
      <c r="E130" s="465"/>
      <c r="F130" s="467"/>
      <c r="G130" s="469"/>
      <c r="H130" s="493"/>
      <c r="I130" s="121"/>
      <c r="J130" s="334" t="s">
        <v>128</v>
      </c>
      <c r="K130" s="154"/>
      <c r="L130" s="413"/>
    </row>
    <row r="131" spans="1:12" ht="40.5" customHeight="1">
      <c r="A131" s="426">
        <v>2.7</v>
      </c>
      <c r="B131" s="421"/>
      <c r="C131" s="421"/>
      <c r="D131" s="429" t="s">
        <v>711</v>
      </c>
      <c r="E131" s="76"/>
      <c r="F131" s="77"/>
      <c r="G131" s="78"/>
      <c r="H131" s="79"/>
      <c r="I131" s="121"/>
      <c r="J131" s="334" t="s">
        <v>130</v>
      </c>
      <c r="K131" s="154"/>
      <c r="L131" s="413"/>
    </row>
    <row r="132" spans="1:12" ht="40.5" customHeight="1">
      <c r="A132" s="426"/>
      <c r="B132" s="421"/>
      <c r="C132" s="421"/>
      <c r="D132" s="429"/>
      <c r="E132" s="495" t="s">
        <v>609</v>
      </c>
      <c r="F132" s="497" t="s">
        <v>395</v>
      </c>
      <c r="G132" s="499" t="s">
        <v>309</v>
      </c>
      <c r="H132" s="501" t="s">
        <v>608</v>
      </c>
      <c r="I132" s="121"/>
      <c r="J132" s="334" t="s">
        <v>150</v>
      </c>
      <c r="K132" s="154"/>
      <c r="L132" s="413"/>
    </row>
    <row r="133" spans="1:12" ht="40.5" customHeight="1">
      <c r="A133" s="426"/>
      <c r="B133" s="421"/>
      <c r="C133" s="421"/>
      <c r="D133" s="429"/>
      <c r="E133" s="496"/>
      <c r="F133" s="498"/>
      <c r="G133" s="500"/>
      <c r="H133" s="502"/>
      <c r="I133" s="121"/>
      <c r="J133" s="334" t="s">
        <v>151</v>
      </c>
      <c r="K133" s="154"/>
      <c r="L133" s="413"/>
    </row>
    <row r="134" spans="1:12" ht="40.5" customHeight="1">
      <c r="A134" s="426">
        <v>2.7</v>
      </c>
      <c r="B134" s="421"/>
      <c r="C134" s="421"/>
      <c r="D134" s="429" t="s">
        <v>397</v>
      </c>
      <c r="E134" s="76"/>
      <c r="F134" s="77"/>
      <c r="G134" s="78"/>
      <c r="H134" s="79"/>
      <c r="I134" s="121"/>
      <c r="J134" s="334" t="s">
        <v>152</v>
      </c>
      <c r="K134" s="154"/>
      <c r="L134" s="413"/>
    </row>
    <row r="135" spans="1:12" ht="40.5" customHeight="1">
      <c r="A135" s="426"/>
      <c r="B135" s="421"/>
      <c r="C135" s="421"/>
      <c r="D135" s="429"/>
      <c r="E135" s="464" t="s">
        <v>304</v>
      </c>
      <c r="F135" s="466" t="s">
        <v>398</v>
      </c>
      <c r="G135" s="468" t="s">
        <v>291</v>
      </c>
      <c r="H135" s="492" t="s">
        <v>299</v>
      </c>
      <c r="I135" s="121"/>
      <c r="J135" s="334" t="s">
        <v>153</v>
      </c>
      <c r="K135" s="154"/>
      <c r="L135" s="413"/>
    </row>
    <row r="136" spans="1:12" ht="40.5" customHeight="1">
      <c r="A136" s="426"/>
      <c r="B136" s="421"/>
      <c r="C136" s="421"/>
      <c r="D136" s="429"/>
      <c r="E136" s="465"/>
      <c r="F136" s="467"/>
      <c r="G136" s="469"/>
      <c r="H136" s="493"/>
      <c r="I136" s="121"/>
      <c r="J136" s="334" t="s">
        <v>154</v>
      </c>
      <c r="K136" s="154"/>
      <c r="L136" s="413"/>
    </row>
    <row r="137" spans="1:12" ht="40.5" customHeight="1">
      <c r="A137" s="426">
        <v>2.7</v>
      </c>
      <c r="B137" s="421"/>
      <c r="C137" s="421"/>
      <c r="D137" s="429" t="s">
        <v>399</v>
      </c>
      <c r="E137" s="76"/>
      <c r="F137" s="77"/>
      <c r="G137" s="78"/>
      <c r="H137" s="79"/>
      <c r="I137" s="121"/>
      <c r="J137" s="334" t="s">
        <v>155</v>
      </c>
      <c r="K137" s="154"/>
      <c r="L137" s="413"/>
    </row>
    <row r="138" spans="1:12" ht="40.5" customHeight="1">
      <c r="A138" s="426"/>
      <c r="B138" s="421"/>
      <c r="C138" s="421"/>
      <c r="D138" s="429"/>
      <c r="E138" s="464" t="s">
        <v>304</v>
      </c>
      <c r="F138" s="466" t="s">
        <v>398</v>
      </c>
      <c r="G138" s="468" t="s">
        <v>291</v>
      </c>
      <c r="H138" s="492" t="s">
        <v>299</v>
      </c>
      <c r="I138" s="121"/>
      <c r="J138" s="334" t="s">
        <v>143</v>
      </c>
      <c r="K138" s="154"/>
      <c r="L138" s="413"/>
    </row>
    <row r="139" spans="1:12" ht="40.5" customHeight="1">
      <c r="A139" s="426"/>
      <c r="B139" s="421"/>
      <c r="C139" s="421"/>
      <c r="D139" s="429"/>
      <c r="E139" s="465"/>
      <c r="F139" s="467"/>
      <c r="G139" s="469"/>
      <c r="H139" s="493"/>
      <c r="I139" s="121"/>
      <c r="J139" s="331"/>
      <c r="K139" s="154"/>
      <c r="L139" s="413"/>
    </row>
    <row r="140" spans="1:12" ht="40.5" customHeight="1">
      <c r="A140" s="426">
        <v>2.7</v>
      </c>
      <c r="B140" s="421"/>
      <c r="C140" s="421"/>
      <c r="D140" s="429" t="s">
        <v>400</v>
      </c>
      <c r="E140" s="76"/>
      <c r="F140" s="77"/>
      <c r="G140" s="78"/>
      <c r="H140" s="79"/>
      <c r="I140" s="121"/>
      <c r="J140" s="331"/>
      <c r="K140" s="154"/>
      <c r="L140" s="413"/>
    </row>
    <row r="141" spans="1:12" ht="40.5" customHeight="1">
      <c r="A141" s="426"/>
      <c r="B141" s="421"/>
      <c r="C141" s="421"/>
      <c r="D141" s="429"/>
      <c r="E141" s="464" t="s">
        <v>304</v>
      </c>
      <c r="F141" s="466" t="s">
        <v>398</v>
      </c>
      <c r="G141" s="468" t="s">
        <v>291</v>
      </c>
      <c r="H141" s="492" t="s">
        <v>299</v>
      </c>
      <c r="I141" s="121"/>
      <c r="J141" s="331"/>
      <c r="K141" s="154"/>
      <c r="L141" s="413"/>
    </row>
    <row r="142" spans="1:12" ht="40.5" customHeight="1">
      <c r="A142" s="426"/>
      <c r="B142" s="421"/>
      <c r="C142" s="421"/>
      <c r="D142" s="429"/>
      <c r="E142" s="465"/>
      <c r="F142" s="467"/>
      <c r="G142" s="469"/>
      <c r="H142" s="493"/>
      <c r="I142" s="121"/>
      <c r="J142" s="331"/>
      <c r="K142" s="154"/>
      <c r="L142" s="413"/>
    </row>
    <row r="143" spans="1:12" ht="40.5" customHeight="1">
      <c r="A143" s="426">
        <v>2.7</v>
      </c>
      <c r="B143" s="421"/>
      <c r="C143" s="421"/>
      <c r="D143" s="429" t="s">
        <v>401</v>
      </c>
      <c r="E143" s="76"/>
      <c r="F143" s="77"/>
      <c r="G143" s="78"/>
      <c r="H143" s="79"/>
      <c r="I143" s="121"/>
      <c r="J143" s="331"/>
      <c r="K143" s="154"/>
      <c r="L143" s="413"/>
    </row>
    <row r="144" spans="1:12" ht="40.5" customHeight="1">
      <c r="A144" s="426"/>
      <c r="B144" s="421"/>
      <c r="C144" s="421"/>
      <c r="D144" s="429"/>
      <c r="E144" s="464" t="s">
        <v>304</v>
      </c>
      <c r="F144" s="466" t="s">
        <v>310</v>
      </c>
      <c r="G144" s="468" t="s">
        <v>402</v>
      </c>
      <c r="H144" s="492" t="s">
        <v>289</v>
      </c>
      <c r="I144" s="121"/>
      <c r="J144" s="331"/>
      <c r="K144" s="154"/>
      <c r="L144" s="413"/>
    </row>
    <row r="145" spans="1:12" ht="40.5" customHeight="1">
      <c r="A145" s="426"/>
      <c r="B145" s="421"/>
      <c r="C145" s="421"/>
      <c r="D145" s="429"/>
      <c r="E145" s="465"/>
      <c r="F145" s="467"/>
      <c r="G145" s="469"/>
      <c r="H145" s="493"/>
      <c r="I145" s="121"/>
      <c r="J145" s="331"/>
      <c r="K145" s="154"/>
      <c r="L145" s="413"/>
    </row>
    <row r="146" spans="1:12" ht="40.5" customHeight="1">
      <c r="A146" s="426">
        <v>2.7</v>
      </c>
      <c r="B146" s="421"/>
      <c r="C146" s="421"/>
      <c r="D146" s="429" t="s">
        <v>403</v>
      </c>
      <c r="E146" s="76"/>
      <c r="F146" s="77"/>
      <c r="G146" s="78"/>
      <c r="H146" s="79"/>
      <c r="I146" s="121"/>
      <c r="J146" s="331"/>
      <c r="K146" s="154"/>
      <c r="L146" s="413"/>
    </row>
    <row r="147" spans="1:12" ht="40.5" customHeight="1">
      <c r="A147" s="426"/>
      <c r="B147" s="421"/>
      <c r="C147" s="421"/>
      <c r="D147" s="429"/>
      <c r="E147" s="464" t="s">
        <v>304</v>
      </c>
      <c r="F147" s="466" t="s">
        <v>398</v>
      </c>
      <c r="G147" s="468" t="s">
        <v>291</v>
      </c>
      <c r="H147" s="492" t="s">
        <v>290</v>
      </c>
      <c r="I147" s="121"/>
      <c r="J147" s="331"/>
      <c r="K147" s="154"/>
      <c r="L147" s="413"/>
    </row>
    <row r="148" spans="1:12" ht="40.5" customHeight="1">
      <c r="A148" s="426"/>
      <c r="B148" s="421"/>
      <c r="C148" s="421"/>
      <c r="D148" s="429"/>
      <c r="E148" s="465"/>
      <c r="F148" s="467"/>
      <c r="G148" s="469"/>
      <c r="H148" s="493"/>
      <c r="I148" s="121"/>
      <c r="J148" s="331"/>
      <c r="K148" s="154"/>
      <c r="L148" s="413"/>
    </row>
    <row r="149" spans="1:12" ht="40.5" customHeight="1">
      <c r="A149" s="426">
        <v>2.7</v>
      </c>
      <c r="B149" s="421"/>
      <c r="C149" s="421"/>
      <c r="D149" s="429" t="s">
        <v>610</v>
      </c>
      <c r="E149" s="76"/>
      <c r="F149" s="77"/>
      <c r="G149" s="78"/>
      <c r="H149" s="79"/>
      <c r="I149" s="121"/>
      <c r="J149" s="331"/>
      <c r="K149" s="154"/>
      <c r="L149" s="413"/>
    </row>
    <row r="150" spans="1:12" ht="40.5" customHeight="1">
      <c r="A150" s="427"/>
      <c r="B150" s="422"/>
      <c r="C150" s="422"/>
      <c r="D150" s="430"/>
      <c r="E150" s="464" t="s">
        <v>304</v>
      </c>
      <c r="F150" s="466" t="s">
        <v>406</v>
      </c>
      <c r="G150" s="468" t="s">
        <v>405</v>
      </c>
      <c r="H150" s="492" t="s">
        <v>404</v>
      </c>
      <c r="I150" s="121"/>
      <c r="J150" s="331"/>
      <c r="K150" s="154"/>
      <c r="L150" s="414"/>
    </row>
    <row r="151" spans="1:12" ht="40.5" customHeight="1" thickBot="1">
      <c r="A151" s="428"/>
      <c r="B151" s="423"/>
      <c r="C151" s="423"/>
      <c r="D151" s="431"/>
      <c r="E151" s="472"/>
      <c r="F151" s="473"/>
      <c r="G151" s="474"/>
      <c r="H151" s="494"/>
      <c r="I151" s="122"/>
      <c r="J151" s="332"/>
      <c r="K151" s="155"/>
      <c r="L151" s="415"/>
    </row>
    <row r="152" spans="1:12" ht="18.75" thickTop="1" thickBot="1"/>
    <row r="153" spans="1:12" ht="32.25" thickTop="1" thickBot="1">
      <c r="A153" s="503" t="s">
        <v>237</v>
      </c>
      <c r="B153" s="504"/>
      <c r="C153" s="504"/>
      <c r="D153" s="504"/>
      <c r="E153" s="504"/>
      <c r="F153" s="504"/>
      <c r="G153" s="504"/>
      <c r="H153" s="504"/>
      <c r="I153" s="504"/>
      <c r="J153" s="504"/>
      <c r="K153" s="504"/>
      <c r="L153" s="505"/>
    </row>
    <row r="154" spans="1:12" ht="73.5" thickTop="1" thickBot="1">
      <c r="A154" s="126"/>
      <c r="B154" s="119" t="s">
        <v>6</v>
      </c>
      <c r="C154" s="403" t="s">
        <v>1</v>
      </c>
      <c r="D154" s="403"/>
      <c r="E154" s="403"/>
      <c r="F154" s="403"/>
      <c r="G154" s="94" t="s">
        <v>10</v>
      </c>
      <c r="H154" s="95" t="s">
        <v>247</v>
      </c>
      <c r="I154" s="403" t="s">
        <v>488</v>
      </c>
      <c r="J154" s="403"/>
      <c r="K154" s="403"/>
      <c r="L154" s="405"/>
    </row>
    <row r="155" spans="1:12" ht="72.599999999999994" customHeight="1">
      <c r="A155" s="378" t="str">
        <f>A1</f>
        <v>Principle 2 - Effective Teachers and Instruction</v>
      </c>
      <c r="B155" s="96">
        <v>2.1</v>
      </c>
      <c r="C155" s="438" t="s">
        <v>823</v>
      </c>
      <c r="D155" s="438"/>
      <c r="E155" s="438"/>
      <c r="F155" s="438"/>
      <c r="G155" s="97">
        <f>IFERROR(VLOOKUP(B155,Principle2!$A:$L,12, FALSE),"")</f>
        <v>0</v>
      </c>
      <c r="H155" s="98" t="str">
        <f>IF(MAX($G$155:$G$161)=0,"",IF(MAX($G$155:$G$161)=G155,"&lt;-- Highest Score",IF(MIN($G$155:$G$161)=G155,"&lt;-- Lowest Score","")))</f>
        <v/>
      </c>
      <c r="I155" s="397"/>
      <c r="J155" s="397"/>
      <c r="K155" s="397"/>
      <c r="L155" s="399"/>
    </row>
    <row r="156" spans="1:12" ht="72.599999999999994" customHeight="1">
      <c r="A156" s="379"/>
      <c r="B156" s="85">
        <v>2.2000000000000002</v>
      </c>
      <c r="C156" s="374" t="str">
        <f>VLOOKUP(B156,'Indicator List'!B:C,2,FALSE)</f>
        <v>Our teachers have shared knowledge of the content standards and curricula.</v>
      </c>
      <c r="D156" s="374"/>
      <c r="E156" s="374"/>
      <c r="F156" s="374"/>
      <c r="G156" s="90">
        <f>IFERROR(VLOOKUP(B156,Principle2!$A:$L,12, FALSE),"")</f>
        <v>0</v>
      </c>
      <c r="H156" s="23" t="str">
        <f t="shared" ref="H156:H161" si="0">IF(MAX($G$155:$G$161)=0,"",IF(MAX($G$155:$G$161)=G156,"&lt;-- Highest Score",IF(MIN($G$155:$G$161)=G156,"&lt;-- Lowest Score","")))</f>
        <v/>
      </c>
      <c r="I156" s="400"/>
      <c r="J156" s="400"/>
      <c r="K156" s="400"/>
      <c r="L156" s="402"/>
    </row>
    <row r="157" spans="1:12" ht="72.599999999999994" customHeight="1">
      <c r="A157" s="379"/>
      <c r="B157" s="85">
        <v>2.2999999999999998</v>
      </c>
      <c r="C157" s="374" t="str">
        <f>VLOOKUP(B157,'Indicator List'!B:C,2,FALSE)</f>
        <v>Based on all available student data, teachers intentionally plan instruction that supports every student in meeting rigorous learning goals including differentiated instruction and Universal Design for Learning.</v>
      </c>
      <c r="D157" s="374"/>
      <c r="E157" s="374"/>
      <c r="F157" s="374"/>
      <c r="G157" s="90">
        <f>IFERROR(VLOOKUP(B157,Principle2!$A:$L,12, FALSE),"")</f>
        <v>0</v>
      </c>
      <c r="H157" s="23" t="str">
        <f t="shared" si="0"/>
        <v/>
      </c>
      <c r="I157" s="381"/>
      <c r="J157" s="381"/>
      <c r="K157" s="381"/>
      <c r="L157" s="383"/>
    </row>
    <row r="158" spans="1:12" ht="72.599999999999994" customHeight="1">
      <c r="A158" s="379"/>
      <c r="B158" s="85">
        <v>2.4</v>
      </c>
      <c r="C158" s="374" t="str">
        <f>VLOOKUP(B158,'Indicator List'!B:C,2,FALSE)</f>
        <v>Our teachers implement evidenced-based, rigorous and relevant instruction.</v>
      </c>
      <c r="D158" s="374"/>
      <c r="E158" s="374"/>
      <c r="F158" s="374"/>
      <c r="G158" s="90">
        <f>IFERROR(VLOOKUP(B158,Principle2!$A:$L,12, FALSE),"")</f>
        <v>0</v>
      </c>
      <c r="H158" s="23" t="str">
        <f t="shared" si="0"/>
        <v/>
      </c>
      <c r="I158" s="381"/>
      <c r="J158" s="381"/>
      <c r="K158" s="381"/>
      <c r="L158" s="383"/>
    </row>
    <row r="159" spans="1:12" ht="72.599999999999994" customHeight="1">
      <c r="A159" s="379"/>
      <c r="B159" s="85">
        <v>2.5</v>
      </c>
      <c r="C159" s="374" t="str">
        <f>VLOOKUP(B159,'Indicator List'!B:C,2,FALSE)</f>
        <v>Our teachers have a strong understanding of types of assessment.</v>
      </c>
      <c r="D159" s="374"/>
      <c r="E159" s="374"/>
      <c r="F159" s="374"/>
      <c r="G159" s="90">
        <f>IFERROR(VLOOKUP(B159,Principle2!$A:$L,12, FALSE),"")</f>
        <v>0</v>
      </c>
      <c r="H159" s="23" t="str">
        <f t="shared" si="0"/>
        <v/>
      </c>
      <c r="I159" s="381"/>
      <c r="J159" s="381"/>
      <c r="K159" s="381"/>
      <c r="L159" s="383"/>
    </row>
    <row r="160" spans="1:12" ht="72.599999999999994" customHeight="1">
      <c r="A160" s="379"/>
      <c r="B160" s="85">
        <v>2.6</v>
      </c>
      <c r="C160" s="374" t="str">
        <f>VLOOKUP(B160,'Indicator List'!B:C,2,FALSE)</f>
        <v>Our teachers and appropriate other staff participate in ongoing, appropriate professional learning opportunities.</v>
      </c>
      <c r="D160" s="374"/>
      <c r="E160" s="374"/>
      <c r="F160" s="374"/>
      <c r="G160" s="90">
        <f>IFERROR(VLOOKUP(B160,Principle2!$A:$L,12, FALSE),"")</f>
        <v>0</v>
      </c>
      <c r="H160" s="23" t="str">
        <f t="shared" si="0"/>
        <v/>
      </c>
      <c r="I160" s="381"/>
      <c r="J160" s="381"/>
      <c r="K160" s="381"/>
      <c r="L160" s="383"/>
    </row>
    <row r="161" spans="1:12" ht="72.599999999999994" customHeight="1" thickBot="1">
      <c r="A161" s="380"/>
      <c r="B161" s="100">
        <v>2.7</v>
      </c>
      <c r="C161" s="375" t="str">
        <f>VLOOKUP(B161,'Indicator List'!B:C,2,FALSE)</f>
        <v>Our teachers collaborate with other teachers, administrators, parents, and education professional to ensure the success of all students.</v>
      </c>
      <c r="D161" s="375"/>
      <c r="E161" s="375"/>
      <c r="F161" s="375"/>
      <c r="G161" s="101">
        <f>IFERROR(VLOOKUP(B161,Principle2!$A:$L,12, FALSE),"")</f>
        <v>0</v>
      </c>
      <c r="H161" s="102" t="str">
        <f t="shared" si="0"/>
        <v/>
      </c>
      <c r="I161" s="384"/>
      <c r="J161" s="384"/>
      <c r="K161" s="384"/>
      <c r="L161" s="386"/>
    </row>
    <row r="162" spans="1:12" ht="83.45" customHeight="1" thickTop="1">
      <c r="A162" s="518" t="str">
        <f>"Average Score for "&amp;A155&amp;":"</f>
        <v>Average Score for Principle 2 - Effective Teachers and Instruction:</v>
      </c>
      <c r="B162" s="519"/>
      <c r="C162" s="103"/>
      <c r="D162" s="104"/>
      <c r="E162" s="104"/>
      <c r="F162" s="104"/>
      <c r="G162" s="99">
        <f>AVERAGE(G155:G161)</f>
        <v>0</v>
      </c>
      <c r="H162" s="516"/>
      <c r="I162" s="516"/>
      <c r="J162" s="516"/>
      <c r="K162" s="516"/>
      <c r="L162" s="517"/>
    </row>
    <row r="163" spans="1:12" ht="83.45" customHeight="1">
      <c r="A163" s="482" t="str">
        <f>"Identify trends and patterns for "&amp;A155&amp;":"</f>
        <v>Identify trends and patterns for Principle 2 - Effective Teachers and Instruction:</v>
      </c>
      <c r="B163" s="483"/>
      <c r="C163" s="484"/>
      <c r="D163" s="485"/>
      <c r="E163" s="485"/>
      <c r="F163" s="485"/>
      <c r="G163" s="485"/>
      <c r="H163" s="485"/>
      <c r="I163" s="485"/>
      <c r="J163" s="485"/>
      <c r="K163" s="485"/>
      <c r="L163" s="486"/>
    </row>
    <row r="164" spans="1:12" ht="83.45" customHeight="1" thickBot="1">
      <c r="A164" s="477" t="str">
        <f>"Identify possible primary needs for "&amp;A155&amp;":"</f>
        <v>Identify possible primary needs for Principle 2 - Effective Teachers and Instruction:</v>
      </c>
      <c r="B164" s="478"/>
      <c r="C164" s="479"/>
      <c r="D164" s="480"/>
      <c r="E164" s="480"/>
      <c r="F164" s="480"/>
      <c r="G164" s="480"/>
      <c r="H164" s="480"/>
      <c r="I164" s="480"/>
      <c r="J164" s="480"/>
      <c r="K164" s="480"/>
      <c r="L164" s="481"/>
    </row>
    <row r="165" spans="1:12" ht="18" thickTop="1"/>
    <row r="1071" spans="23:23">
      <c r="W1071" s="14">
        <v>1</v>
      </c>
    </row>
  </sheetData>
  <sheetProtection formatCells="0" formatColumns="0" formatRows="0"/>
  <mergeCells count="330">
    <mergeCell ref="A163:B163"/>
    <mergeCell ref="A164:B164"/>
    <mergeCell ref="C163:L163"/>
    <mergeCell ref="C164:L164"/>
    <mergeCell ref="H162:L162"/>
    <mergeCell ref="C158:F158"/>
    <mergeCell ref="C159:F159"/>
    <mergeCell ref="I159:L159"/>
    <mergeCell ref="C160:F160"/>
    <mergeCell ref="I160:L160"/>
    <mergeCell ref="C161:F161"/>
    <mergeCell ref="I161:L161"/>
    <mergeCell ref="I158:L158"/>
    <mergeCell ref="A162:B162"/>
    <mergeCell ref="A1:L1"/>
    <mergeCell ref="A2:L2"/>
    <mergeCell ref="A3:C3"/>
    <mergeCell ref="D3:D4"/>
    <mergeCell ref="E3:H3"/>
    <mergeCell ref="K3:K4"/>
    <mergeCell ref="L5:L25"/>
    <mergeCell ref="A8:A10"/>
    <mergeCell ref="D8:D10"/>
    <mergeCell ref="A23:A25"/>
    <mergeCell ref="D23:D25"/>
    <mergeCell ref="D11:D13"/>
    <mergeCell ref="A5:A7"/>
    <mergeCell ref="B5:B25"/>
    <mergeCell ref="C5:C25"/>
    <mergeCell ref="D5:D7"/>
    <mergeCell ref="D14:D16"/>
    <mergeCell ref="A11:A13"/>
    <mergeCell ref="A14:A16"/>
    <mergeCell ref="A17:A19"/>
    <mergeCell ref="D17:D19"/>
    <mergeCell ref="A20:A22"/>
    <mergeCell ref="D20:D22"/>
    <mergeCell ref="E6:E7"/>
    <mergeCell ref="L26:L37"/>
    <mergeCell ref="A29:A31"/>
    <mergeCell ref="D29:D31"/>
    <mergeCell ref="A35:A37"/>
    <mergeCell ref="A26:A28"/>
    <mergeCell ref="B26:B37"/>
    <mergeCell ref="C26:C37"/>
    <mergeCell ref="D26:D28"/>
    <mergeCell ref="D35:D37"/>
    <mergeCell ref="A32:A34"/>
    <mergeCell ref="D32:D34"/>
    <mergeCell ref="E33:E34"/>
    <mergeCell ref="F33:F34"/>
    <mergeCell ref="G33:G34"/>
    <mergeCell ref="H33:H34"/>
    <mergeCell ref="E36:E37"/>
    <mergeCell ref="F36:F37"/>
    <mergeCell ref="G36:G37"/>
    <mergeCell ref="H36:H37"/>
    <mergeCell ref="L38:L55"/>
    <mergeCell ref="A50:A52"/>
    <mergeCell ref="D50:D52"/>
    <mergeCell ref="A53:A55"/>
    <mergeCell ref="D53:D55"/>
    <mergeCell ref="A44:A46"/>
    <mergeCell ref="A38:A40"/>
    <mergeCell ref="B38:B55"/>
    <mergeCell ref="C38:C55"/>
    <mergeCell ref="D38:D40"/>
    <mergeCell ref="A47:A49"/>
    <mergeCell ref="D44:D46"/>
    <mergeCell ref="D47:D49"/>
    <mergeCell ref="A41:A43"/>
    <mergeCell ref="D41:D43"/>
    <mergeCell ref="E39:E40"/>
    <mergeCell ref="F39:F40"/>
    <mergeCell ref="G39:G40"/>
    <mergeCell ref="H39:H40"/>
    <mergeCell ref="E42:E43"/>
    <mergeCell ref="F42:F43"/>
    <mergeCell ref="G42:G43"/>
    <mergeCell ref="H42:H43"/>
    <mergeCell ref="E45:E46"/>
    <mergeCell ref="L56:L91"/>
    <mergeCell ref="A83:A85"/>
    <mergeCell ref="D83:D85"/>
    <mergeCell ref="A86:A88"/>
    <mergeCell ref="D86:D88"/>
    <mergeCell ref="A89:A91"/>
    <mergeCell ref="A56:A58"/>
    <mergeCell ref="B56:B91"/>
    <mergeCell ref="C56:C91"/>
    <mergeCell ref="D56:D58"/>
    <mergeCell ref="D89:D91"/>
    <mergeCell ref="A59:A61"/>
    <mergeCell ref="D71:D73"/>
    <mergeCell ref="D74:D76"/>
    <mergeCell ref="D77:D79"/>
    <mergeCell ref="D80:D82"/>
    <mergeCell ref="A62:A64"/>
    <mergeCell ref="A65:A67"/>
    <mergeCell ref="A68:A70"/>
    <mergeCell ref="A71:A73"/>
    <mergeCell ref="E72:E73"/>
    <mergeCell ref="F72:F73"/>
    <mergeCell ref="G72:G73"/>
    <mergeCell ref="H72:H73"/>
    <mergeCell ref="L92:L124"/>
    <mergeCell ref="A95:A97"/>
    <mergeCell ref="D95:D97"/>
    <mergeCell ref="A107:A109"/>
    <mergeCell ref="D107:D109"/>
    <mergeCell ref="A110:A112"/>
    <mergeCell ref="A92:A94"/>
    <mergeCell ref="B92:B124"/>
    <mergeCell ref="C92:C124"/>
    <mergeCell ref="D92:D94"/>
    <mergeCell ref="D110:D112"/>
    <mergeCell ref="A113:A115"/>
    <mergeCell ref="E93:E94"/>
    <mergeCell ref="F93:F94"/>
    <mergeCell ref="G93:G94"/>
    <mergeCell ref="H93:H94"/>
    <mergeCell ref="E96:E97"/>
    <mergeCell ref="F96:F97"/>
    <mergeCell ref="G96:G97"/>
    <mergeCell ref="A119:A121"/>
    <mergeCell ref="D119:D121"/>
    <mergeCell ref="A122:A124"/>
    <mergeCell ref="D122:D124"/>
    <mergeCell ref="A116:A118"/>
    <mergeCell ref="D116:D118"/>
    <mergeCell ref="A143:A145"/>
    <mergeCell ref="D134:D136"/>
    <mergeCell ref="A131:A133"/>
    <mergeCell ref="D131:D133"/>
    <mergeCell ref="A80:A82"/>
    <mergeCell ref="D59:D61"/>
    <mergeCell ref="D62:D64"/>
    <mergeCell ref="D65:D67"/>
    <mergeCell ref="D68:D70"/>
    <mergeCell ref="B125:B127"/>
    <mergeCell ref="C125:C127"/>
    <mergeCell ref="D140:D142"/>
    <mergeCell ref="D143:D145"/>
    <mergeCell ref="A128:A130"/>
    <mergeCell ref="B128:B151"/>
    <mergeCell ref="C128:C151"/>
    <mergeCell ref="D128:D130"/>
    <mergeCell ref="A137:A139"/>
    <mergeCell ref="A140:A142"/>
    <mergeCell ref="A74:A76"/>
    <mergeCell ref="A77:A79"/>
    <mergeCell ref="A98:A100"/>
    <mergeCell ref="A101:A103"/>
    <mergeCell ref="A104:A106"/>
    <mergeCell ref="D98:D100"/>
    <mergeCell ref="D101:D103"/>
    <mergeCell ref="D104:D106"/>
    <mergeCell ref="D113:D115"/>
    <mergeCell ref="L128:L151"/>
    <mergeCell ref="A146:A148"/>
    <mergeCell ref="D146:D148"/>
    <mergeCell ref="A149:A151"/>
    <mergeCell ref="D149:D151"/>
    <mergeCell ref="A134:A136"/>
    <mergeCell ref="D137:D139"/>
    <mergeCell ref="L125:L127"/>
    <mergeCell ref="A125:A127"/>
    <mergeCell ref="D125:D127"/>
    <mergeCell ref="E99:E100"/>
    <mergeCell ref="F99:F100"/>
    <mergeCell ref="G99:G100"/>
    <mergeCell ref="H99:H100"/>
    <mergeCell ref="E102:E103"/>
    <mergeCell ref="F102:F103"/>
    <mergeCell ref="G102:G103"/>
    <mergeCell ref="H102:H103"/>
    <mergeCell ref="E108:E109"/>
    <mergeCell ref="I157:L157"/>
    <mergeCell ref="A153:L153"/>
    <mergeCell ref="C154:F154"/>
    <mergeCell ref="I154:L154"/>
    <mergeCell ref="A155:A161"/>
    <mergeCell ref="C155:F155"/>
    <mergeCell ref="I155:L155"/>
    <mergeCell ref="C156:F156"/>
    <mergeCell ref="I156:L156"/>
    <mergeCell ref="C157:F157"/>
    <mergeCell ref="F6:F7"/>
    <mergeCell ref="G6:G7"/>
    <mergeCell ref="H6:H7"/>
    <mergeCell ref="E9:E10"/>
    <mergeCell ref="F9:F10"/>
    <mergeCell ref="G9:G10"/>
    <mergeCell ref="H9:H10"/>
    <mergeCell ref="E12:E13"/>
    <mergeCell ref="F12:F13"/>
    <mergeCell ref="G12:G13"/>
    <mergeCell ref="H12:H13"/>
    <mergeCell ref="E15:E16"/>
    <mergeCell ref="F15:F16"/>
    <mergeCell ref="G15:G16"/>
    <mergeCell ref="H15:H16"/>
    <mergeCell ref="E18:E19"/>
    <mergeCell ref="F18:F19"/>
    <mergeCell ref="G18:G19"/>
    <mergeCell ref="H18:H19"/>
    <mergeCell ref="E21:E22"/>
    <mergeCell ref="F21:F22"/>
    <mergeCell ref="G21:G22"/>
    <mergeCell ref="H21:H22"/>
    <mergeCell ref="E24:E25"/>
    <mergeCell ref="F24:F25"/>
    <mergeCell ref="G24:G25"/>
    <mergeCell ref="H24:H25"/>
    <mergeCell ref="E27:E28"/>
    <mergeCell ref="F27:F28"/>
    <mergeCell ref="G27:G28"/>
    <mergeCell ref="H27:H28"/>
    <mergeCell ref="E30:E31"/>
    <mergeCell ref="F30:F31"/>
    <mergeCell ref="G30:G31"/>
    <mergeCell ref="H30:H31"/>
    <mergeCell ref="F45:F46"/>
    <mergeCell ref="G45:G46"/>
    <mergeCell ref="H45:H46"/>
    <mergeCell ref="E48:E49"/>
    <mergeCell ref="F48:F49"/>
    <mergeCell ref="G48:G49"/>
    <mergeCell ref="H48:H49"/>
    <mergeCell ref="E51:E52"/>
    <mergeCell ref="F51:F52"/>
    <mergeCell ref="G51:G52"/>
    <mergeCell ref="H51:H52"/>
    <mergeCell ref="E54:E55"/>
    <mergeCell ref="F54:F55"/>
    <mergeCell ref="G54:G55"/>
    <mergeCell ref="H54:H55"/>
    <mergeCell ref="E66:E67"/>
    <mergeCell ref="F66:F67"/>
    <mergeCell ref="G66:G67"/>
    <mergeCell ref="H66:H67"/>
    <mergeCell ref="E69:E70"/>
    <mergeCell ref="F69:F70"/>
    <mergeCell ref="G69:G70"/>
    <mergeCell ref="H69:H70"/>
    <mergeCell ref="E75:E76"/>
    <mergeCell ref="F75:F76"/>
    <mergeCell ref="G75:G76"/>
    <mergeCell ref="H75:H76"/>
    <mergeCell ref="E81:E82"/>
    <mergeCell ref="F81:F82"/>
    <mergeCell ref="G81:G82"/>
    <mergeCell ref="H81:H82"/>
    <mergeCell ref="E84:E85"/>
    <mergeCell ref="F84:F85"/>
    <mergeCell ref="G84:G85"/>
    <mergeCell ref="H84:H85"/>
    <mergeCell ref="E87:E88"/>
    <mergeCell ref="F87:F88"/>
    <mergeCell ref="G87:G88"/>
    <mergeCell ref="H87:H88"/>
    <mergeCell ref="E90:E91"/>
    <mergeCell ref="F90:F91"/>
    <mergeCell ref="G90:G91"/>
    <mergeCell ref="H90:H91"/>
    <mergeCell ref="H96:H97"/>
    <mergeCell ref="F108:F109"/>
    <mergeCell ref="G108:G109"/>
    <mergeCell ref="H108:H109"/>
    <mergeCell ref="E105:E106"/>
    <mergeCell ref="F105:F106"/>
    <mergeCell ref="G105:G106"/>
    <mergeCell ref="H105:H106"/>
    <mergeCell ref="E111:E112"/>
    <mergeCell ref="F111:F112"/>
    <mergeCell ref="G111:G112"/>
    <mergeCell ref="H111:H112"/>
    <mergeCell ref="H117:H118"/>
    <mergeCell ref="E120:E121"/>
    <mergeCell ref="F120:F121"/>
    <mergeCell ref="G120:G121"/>
    <mergeCell ref="H120:H121"/>
    <mergeCell ref="E123:E124"/>
    <mergeCell ref="F123:F124"/>
    <mergeCell ref="G123:G124"/>
    <mergeCell ref="H123:H124"/>
    <mergeCell ref="E147:E148"/>
    <mergeCell ref="F147:F148"/>
    <mergeCell ref="G147:G148"/>
    <mergeCell ref="H147:H148"/>
    <mergeCell ref="E150:E151"/>
    <mergeCell ref="F150:F151"/>
    <mergeCell ref="G150:G151"/>
    <mergeCell ref="H150:H151"/>
    <mergeCell ref="E135:E136"/>
    <mergeCell ref="F135:F136"/>
    <mergeCell ref="G135:G136"/>
    <mergeCell ref="H135:H136"/>
    <mergeCell ref="E138:E139"/>
    <mergeCell ref="F138:F139"/>
    <mergeCell ref="G138:G139"/>
    <mergeCell ref="H138:H139"/>
    <mergeCell ref="E141:E142"/>
    <mergeCell ref="F141:F142"/>
    <mergeCell ref="G141:G142"/>
    <mergeCell ref="H141:H142"/>
    <mergeCell ref="I3:J4"/>
    <mergeCell ref="E114:E115"/>
    <mergeCell ref="F114:F115"/>
    <mergeCell ref="G114:G115"/>
    <mergeCell ref="H114:H115"/>
    <mergeCell ref="E144:E145"/>
    <mergeCell ref="F144:F145"/>
    <mergeCell ref="G144:G145"/>
    <mergeCell ref="H144:H145"/>
    <mergeCell ref="E126:E127"/>
    <mergeCell ref="F126:F127"/>
    <mergeCell ref="G126:G127"/>
    <mergeCell ref="H126:H127"/>
    <mergeCell ref="E129:E130"/>
    <mergeCell ref="F129:F130"/>
    <mergeCell ref="G129:G130"/>
    <mergeCell ref="H129:H130"/>
    <mergeCell ref="E132:E133"/>
    <mergeCell ref="F132:F133"/>
    <mergeCell ref="G132:G133"/>
    <mergeCell ref="H132:H133"/>
    <mergeCell ref="E117:E118"/>
    <mergeCell ref="F117:F118"/>
    <mergeCell ref="G117:G118"/>
  </mergeCells>
  <conditionalFormatting sqref="D152:K152 D165:K1048576 D5:H6 D8:H9 E12:H12 E15:H15 E18:H18 E21:H21 D23:H24 E27:H27 E30:H30 E33:H33 E36:H36 E39:H39 E42:H42 E45:H45 E48:H48 E51:H51 E54:H54 E66:H66 E69:H69 E72:H72 E75:H75 E81:H81 E84:H84 E87:H87 E90:H90 E93:H93 E96:H96 E99:H99 E102:H102 E108:H108 E105:H105 E111:H111 E117:H117 E120:H120 E123:H123 E126:H126 E129:H129 E135:H135 E138:H138 E141:H141 E144:H144 E147:H147 E150:H150 E114:H114">
    <cfRule type="containsText" dxfId="447" priority="215" operator="containsText" text="&lt;fill in here&gt;">
      <formula>NOT(ISERROR(SEARCH("&lt;fill in here&gt;",D5)))</formula>
    </cfRule>
  </conditionalFormatting>
  <conditionalFormatting sqref="J35:J36">
    <cfRule type="containsText" dxfId="446" priority="107" operator="containsText" text="&lt;fill in here&gt;">
      <formula>NOT(ISERROR(SEARCH("&lt;fill in here&gt;",J35)))</formula>
    </cfRule>
  </conditionalFormatting>
  <conditionalFormatting sqref="D26:H26 D27">
    <cfRule type="containsText" dxfId="445" priority="211" operator="containsText" text="&lt;fill in here&gt;">
      <formula>NOT(ISERROR(SEARCH("&lt;fill in here&gt;",D26)))</formula>
    </cfRule>
  </conditionalFormatting>
  <conditionalFormatting sqref="L5:L6">
    <cfRule type="containsText" dxfId="444" priority="212" operator="containsText" text="&lt;fill in here&gt;">
      <formula>NOT(ISERROR(SEARCH("&lt;fill in here&gt;",L5)))</formula>
    </cfRule>
  </conditionalFormatting>
  <conditionalFormatting sqref="D35:H35 D36">
    <cfRule type="containsText" dxfId="443" priority="208" operator="containsText" text="&lt;fill in here&gt;">
      <formula>NOT(ISERROR(SEARCH("&lt;fill in here&gt;",D35)))</formula>
    </cfRule>
  </conditionalFormatting>
  <conditionalFormatting sqref="D29:H29 D30">
    <cfRule type="containsText" dxfId="442" priority="210" operator="containsText" text="&lt;fill in here&gt;">
      <formula>NOT(ISERROR(SEARCH("&lt;fill in here&gt;",D29)))</formula>
    </cfRule>
  </conditionalFormatting>
  <conditionalFormatting sqref="D38:H38 D39">
    <cfRule type="containsText" dxfId="441" priority="206" operator="containsText" text="&lt;fill in here&gt;">
      <formula>NOT(ISERROR(SEARCH("&lt;fill in here&gt;",D38)))</formula>
    </cfRule>
  </conditionalFormatting>
  <conditionalFormatting sqref="D50:H50 D51">
    <cfRule type="containsText" dxfId="440" priority="205" operator="containsText" text="&lt;fill in here&gt;">
      <formula>NOT(ISERROR(SEARCH("&lt;fill in here&gt;",D50)))</formula>
    </cfRule>
  </conditionalFormatting>
  <conditionalFormatting sqref="L26:L27">
    <cfRule type="containsText" dxfId="439" priority="207" operator="containsText" text="&lt;fill in here&gt;">
      <formula>NOT(ISERROR(SEARCH("&lt;fill in here&gt;",L26)))</formula>
    </cfRule>
  </conditionalFormatting>
  <conditionalFormatting sqref="D56:H57 E58:H58">
    <cfRule type="containsText" dxfId="438" priority="203" operator="containsText" text="&lt;fill in here&gt;">
      <formula>NOT(ISERROR(SEARCH("&lt;fill in here&gt;",D56)))</formula>
    </cfRule>
  </conditionalFormatting>
  <conditionalFormatting sqref="D107:H107 D108">
    <cfRule type="containsText" dxfId="437" priority="197" operator="containsText" text="&lt;fill in here&gt;">
      <formula>NOT(ISERROR(SEARCH("&lt;fill in here&gt;",D107)))</formula>
    </cfRule>
  </conditionalFormatting>
  <conditionalFormatting sqref="D53:H53 D54">
    <cfRule type="containsText" dxfId="436" priority="204" operator="containsText" text="&lt;fill in here&gt;">
      <formula>NOT(ISERROR(SEARCH("&lt;fill in here&gt;",D53)))</formula>
    </cfRule>
  </conditionalFormatting>
  <conditionalFormatting sqref="D113:H113 D114">
    <cfRule type="containsText" dxfId="435" priority="195" operator="containsText" text="&lt;fill in here&gt;">
      <formula>NOT(ISERROR(SEARCH("&lt;fill in here&gt;",D113)))</formula>
    </cfRule>
  </conditionalFormatting>
  <conditionalFormatting sqref="D83:H83 D84">
    <cfRule type="containsText" dxfId="434" priority="202" operator="containsText" text="&lt;fill in here&gt;">
      <formula>NOT(ISERROR(SEARCH("&lt;fill in here&gt;",D83)))</formula>
    </cfRule>
  </conditionalFormatting>
  <conditionalFormatting sqref="D86:H86 D87">
    <cfRule type="containsText" dxfId="433" priority="201" operator="containsText" text="&lt;fill in here&gt;">
      <formula>NOT(ISERROR(SEARCH("&lt;fill in here&gt;",D86)))</formula>
    </cfRule>
  </conditionalFormatting>
  <conditionalFormatting sqref="D89:H89 D90">
    <cfRule type="containsText" dxfId="432" priority="200" operator="containsText" text="&lt;fill in here&gt;">
      <formula>NOT(ISERROR(SEARCH("&lt;fill in here&gt;",D89)))</formula>
    </cfRule>
  </conditionalFormatting>
  <conditionalFormatting sqref="D92:H92 D93">
    <cfRule type="containsText" dxfId="431" priority="199" operator="containsText" text="&lt;fill in here&gt;">
      <formula>NOT(ISERROR(SEARCH("&lt;fill in here&gt;",D92)))</formula>
    </cfRule>
  </conditionalFormatting>
  <conditionalFormatting sqref="D95:H95 D96">
    <cfRule type="containsText" dxfId="430" priority="198" operator="containsText" text="&lt;fill in here&gt;">
      <formula>NOT(ISERROR(SEARCH("&lt;fill in here&gt;",D95)))</formula>
    </cfRule>
  </conditionalFormatting>
  <conditionalFormatting sqref="L38:L39">
    <cfRule type="containsText" dxfId="429" priority="184" operator="containsText" text="&lt;fill in here&gt;">
      <formula>NOT(ISERROR(SEARCH("&lt;fill in here&gt;",L38)))</formula>
    </cfRule>
  </conditionalFormatting>
  <conditionalFormatting sqref="D110:H110 D111">
    <cfRule type="containsText" dxfId="428" priority="196" operator="containsText" text="&lt;fill in here&gt;">
      <formula>NOT(ISERROR(SEARCH("&lt;fill in here&gt;",D110)))</formula>
    </cfRule>
  </conditionalFormatting>
  <conditionalFormatting sqref="L92:L93">
    <cfRule type="containsText" dxfId="427" priority="182" operator="containsText" text="&lt;fill in here&gt;">
      <formula>NOT(ISERROR(SEARCH("&lt;fill in here&gt;",L92)))</formula>
    </cfRule>
  </conditionalFormatting>
  <conditionalFormatting sqref="D116:H116 D117">
    <cfRule type="containsText" dxfId="426" priority="194" operator="containsText" text="&lt;fill in here&gt;">
      <formula>NOT(ISERROR(SEARCH("&lt;fill in here&gt;",D116)))</formula>
    </cfRule>
  </conditionalFormatting>
  <conditionalFormatting sqref="D119:H119 D120">
    <cfRule type="containsText" dxfId="425" priority="193" operator="containsText" text="&lt;fill in here&gt;">
      <formula>NOT(ISERROR(SEARCH("&lt;fill in here&gt;",D119)))</formula>
    </cfRule>
  </conditionalFormatting>
  <conditionalFormatting sqref="D122:H122 D123">
    <cfRule type="containsText" dxfId="424" priority="192" operator="containsText" text="&lt;fill in here&gt;">
      <formula>NOT(ISERROR(SEARCH("&lt;fill in here&gt;",D122)))</formula>
    </cfRule>
  </conditionalFormatting>
  <conditionalFormatting sqref="D128:H128 D129">
    <cfRule type="containsText" dxfId="423" priority="188" operator="containsText" text="&lt;fill in here&gt;">
      <formula>NOT(ISERROR(SEARCH("&lt;fill in here&gt;",D128)))</formula>
    </cfRule>
  </conditionalFormatting>
  <conditionalFormatting sqref="L56:L57">
    <cfRule type="containsText" dxfId="422" priority="183" operator="containsText" text="&lt;fill in here&gt;">
      <formula>NOT(ISERROR(SEARCH("&lt;fill in here&gt;",L56)))</formula>
    </cfRule>
  </conditionalFormatting>
  <conditionalFormatting sqref="K86:K87">
    <cfRule type="containsText" dxfId="421" priority="64" operator="containsText" text="&lt;fill in here&gt;">
      <formula>NOT(ISERROR(SEARCH("&lt;fill in here&gt;",K86)))</formula>
    </cfRule>
  </conditionalFormatting>
  <conditionalFormatting sqref="J86:J87">
    <cfRule type="containsText" dxfId="420" priority="63" operator="containsText" text="&lt;fill in here&gt;">
      <formula>NOT(ISERROR(SEARCH("&lt;fill in here&gt;",J86)))</formula>
    </cfRule>
  </conditionalFormatting>
  <conditionalFormatting sqref="J62:J63">
    <cfRule type="containsText" dxfId="419" priority="79" operator="containsText" text="&lt;fill in here&gt;">
      <formula>NOT(ISERROR(SEARCH("&lt;fill in here&gt;",J62)))</formula>
    </cfRule>
  </conditionalFormatting>
  <conditionalFormatting sqref="K65:K66">
    <cfRule type="containsText" dxfId="418" priority="78" operator="containsText" text="&lt;fill in here&gt;">
      <formula>NOT(ISERROR(SEARCH("&lt;fill in here&gt;",K65)))</formula>
    </cfRule>
  </conditionalFormatting>
  <conditionalFormatting sqref="J65:J66">
    <cfRule type="containsText" dxfId="417" priority="77" operator="containsText" text="&lt;fill in here&gt;">
      <formula>NOT(ISERROR(SEARCH("&lt;fill in here&gt;",J65)))</formula>
    </cfRule>
  </conditionalFormatting>
  <conditionalFormatting sqref="J83:J84">
    <cfRule type="containsText" dxfId="416" priority="65" operator="containsText" text="&lt;fill in here&gt;">
      <formula>NOT(ISERROR(SEARCH("&lt;fill in here&gt;",J83)))</formula>
    </cfRule>
  </conditionalFormatting>
  <conditionalFormatting sqref="K83:K84">
    <cfRule type="containsText" dxfId="415" priority="66" operator="containsText" text="&lt;fill in here&gt;">
      <formula>NOT(ISERROR(SEARCH("&lt;fill in here&gt;",K83)))</formula>
    </cfRule>
  </conditionalFormatting>
  <conditionalFormatting sqref="L128:L129">
    <cfRule type="containsText" dxfId="414" priority="180" operator="containsText" text="&lt;fill in here&gt;">
      <formula>NOT(ISERROR(SEARCH("&lt;fill in here&gt;",L128)))</formula>
    </cfRule>
  </conditionalFormatting>
  <conditionalFormatting sqref="J89:J90">
    <cfRule type="containsText" dxfId="413" priority="61" operator="containsText" text="&lt;fill in here&gt;">
      <formula>NOT(ISERROR(SEARCH("&lt;fill in here&gt;",J89)))</formula>
    </cfRule>
  </conditionalFormatting>
  <conditionalFormatting sqref="D41:H41 D42">
    <cfRule type="containsText" dxfId="412" priority="162" operator="containsText" text="&lt;fill in here&gt;">
      <formula>NOT(ISERROR(SEARCH("&lt;fill in here&gt;",D41)))</formula>
    </cfRule>
  </conditionalFormatting>
  <conditionalFormatting sqref="J98:J99">
    <cfRule type="containsText" dxfId="411" priority="55" operator="containsText" text="&lt;fill in here&gt;">
      <formula>NOT(ISERROR(SEARCH("&lt;fill in here&gt;",J98)))</formula>
    </cfRule>
  </conditionalFormatting>
  <conditionalFormatting sqref="J80:J81">
    <cfRule type="containsText" dxfId="410" priority="67" operator="containsText" text="&lt;fill in here&gt;">
      <formula>NOT(ISERROR(SEARCH("&lt;fill in here&gt;",J80)))</formula>
    </cfRule>
  </conditionalFormatting>
  <conditionalFormatting sqref="D11:H11 D12">
    <cfRule type="containsText" dxfId="409" priority="167" operator="containsText" text="&lt;fill in here&gt;">
      <formula>NOT(ISERROR(SEARCH("&lt;fill in here&gt;",D11)))</formula>
    </cfRule>
  </conditionalFormatting>
  <conditionalFormatting sqref="D44:H44 D45">
    <cfRule type="containsText" dxfId="408" priority="161" operator="containsText" text="&lt;fill in here&gt;">
      <formula>NOT(ISERROR(SEARCH("&lt;fill in here&gt;",D44)))</formula>
    </cfRule>
  </conditionalFormatting>
  <conditionalFormatting sqref="D14:H14 D15">
    <cfRule type="containsText" dxfId="407" priority="166" operator="containsText" text="&lt;fill in here&gt;">
      <formula>NOT(ISERROR(SEARCH("&lt;fill in here&gt;",D14)))</formula>
    </cfRule>
  </conditionalFormatting>
  <conditionalFormatting sqref="D59:H60 E61:H61">
    <cfRule type="containsText" dxfId="406" priority="159" operator="containsText" text="&lt;fill in here&gt;">
      <formula>NOT(ISERROR(SEARCH("&lt;fill in here&gt;",D59)))</formula>
    </cfRule>
  </conditionalFormatting>
  <conditionalFormatting sqref="D47:H47 D48">
    <cfRule type="containsText" dxfId="405" priority="160" operator="containsText" text="&lt;fill in here&gt;">
      <formula>NOT(ISERROR(SEARCH("&lt;fill in here&gt;",D47)))</formula>
    </cfRule>
  </conditionalFormatting>
  <conditionalFormatting sqref="D71:H71 D72">
    <cfRule type="containsText" dxfId="404" priority="155" operator="containsText" text="&lt;fill in here&gt;">
      <formula>NOT(ISERROR(SEARCH("&lt;fill in here&gt;",D71)))</formula>
    </cfRule>
  </conditionalFormatting>
  <conditionalFormatting sqref="D62:H63 E64:H64">
    <cfRule type="containsText" dxfId="403" priority="158" operator="containsText" text="&lt;fill in here&gt;">
      <formula>NOT(ISERROR(SEARCH("&lt;fill in here&gt;",D62)))</formula>
    </cfRule>
  </conditionalFormatting>
  <conditionalFormatting sqref="J71:J72">
    <cfRule type="containsText" dxfId="402" priority="73" operator="containsText" text="&lt;fill in here&gt;">
      <formula>NOT(ISERROR(SEARCH("&lt;fill in here&gt;",J71)))</formula>
    </cfRule>
  </conditionalFormatting>
  <conditionalFormatting sqref="D65:H65 D66">
    <cfRule type="containsText" dxfId="401" priority="157" operator="containsText" text="&lt;fill in here&gt;">
      <formula>NOT(ISERROR(SEARCH("&lt;fill in here&gt;",D65)))</formula>
    </cfRule>
  </conditionalFormatting>
  <conditionalFormatting sqref="D74:H74 D75">
    <cfRule type="containsText" dxfId="400" priority="154" operator="containsText" text="&lt;fill in here&gt;">
      <formula>NOT(ISERROR(SEARCH("&lt;fill in here&gt;",D74)))</formula>
    </cfRule>
  </conditionalFormatting>
  <conditionalFormatting sqref="D80:H80 D81">
    <cfRule type="containsText" dxfId="399" priority="152" operator="containsText" text="&lt;fill in here&gt;">
      <formula>NOT(ISERROR(SEARCH("&lt;fill in here&gt;",D80)))</formula>
    </cfRule>
  </conditionalFormatting>
  <conditionalFormatting sqref="D131:H132">
    <cfRule type="containsText" dxfId="398" priority="145" operator="containsText" text="&lt;fill in here&gt;">
      <formula>NOT(ISERROR(SEARCH("&lt;fill in here&gt;",D131)))</formula>
    </cfRule>
  </conditionalFormatting>
  <conditionalFormatting sqref="J101:J102">
    <cfRule type="containsText" dxfId="397" priority="53" operator="containsText" text="&lt;fill in here&gt;">
      <formula>NOT(ISERROR(SEARCH("&lt;fill in here&gt;",J101)))</formula>
    </cfRule>
  </conditionalFormatting>
  <conditionalFormatting sqref="D77:H78 E79:H79">
    <cfRule type="containsText" dxfId="396" priority="153" operator="containsText" text="&lt;fill in here&gt;">
      <formula>NOT(ISERROR(SEARCH("&lt;fill in here&gt;",D77)))</formula>
    </cfRule>
  </conditionalFormatting>
  <conditionalFormatting sqref="D149:H149 D150">
    <cfRule type="containsText" dxfId="395" priority="139" operator="containsText" text="&lt;fill in here&gt;">
      <formula>NOT(ISERROR(SEARCH("&lt;fill in here&gt;",D149)))</formula>
    </cfRule>
  </conditionalFormatting>
  <conditionalFormatting sqref="K137:K138">
    <cfRule type="containsText" dxfId="394" priority="30" operator="containsText" text="&lt;fill in here&gt;">
      <formula>NOT(ISERROR(SEARCH("&lt;fill in here&gt;",K137)))</formula>
    </cfRule>
  </conditionalFormatting>
  <conditionalFormatting sqref="D134:H134 D135">
    <cfRule type="containsText" dxfId="393" priority="144" operator="containsText" text="&lt;fill in here&gt;">
      <formula>NOT(ISERROR(SEARCH("&lt;fill in here&gt;",D134)))</formula>
    </cfRule>
  </conditionalFormatting>
  <conditionalFormatting sqref="D101:H101 D102">
    <cfRule type="containsText" dxfId="392" priority="150" operator="containsText" text="&lt;fill in here&gt;">
      <formula>NOT(ISERROR(SEARCH("&lt;fill in here&gt;",D101)))</formula>
    </cfRule>
  </conditionalFormatting>
  <conditionalFormatting sqref="D68:H68 D69">
    <cfRule type="containsText" dxfId="391" priority="156" operator="containsText" text="&lt;fill in here&gt;">
      <formula>NOT(ISERROR(SEARCH("&lt;fill in here&gt;",D68)))</formula>
    </cfRule>
  </conditionalFormatting>
  <conditionalFormatting sqref="D125:H125 D126">
    <cfRule type="containsText" dxfId="390" priority="148" operator="containsText" text="&lt;fill in here&gt;">
      <formula>NOT(ISERROR(SEARCH("&lt;fill in here&gt;",D125)))</formula>
    </cfRule>
  </conditionalFormatting>
  <conditionalFormatting sqref="L125:L126">
    <cfRule type="containsText" dxfId="389" priority="147" operator="containsText" text="&lt;fill in here&gt;">
      <formula>NOT(ISERROR(SEARCH("&lt;fill in here&gt;",L125)))</formula>
    </cfRule>
  </conditionalFormatting>
  <conditionalFormatting sqref="K104:K105">
    <cfRule type="containsText" dxfId="388" priority="52" operator="containsText" text="&lt;fill in here&gt;">
      <formula>NOT(ISERROR(SEARCH("&lt;fill in here&gt;",K104)))</formula>
    </cfRule>
  </conditionalFormatting>
  <conditionalFormatting sqref="K26:K27">
    <cfRule type="containsText" dxfId="387" priority="112" operator="containsText" text="&lt;fill in here&gt;">
      <formula>NOT(ISERROR(SEARCH("&lt;fill in here&gt;",K26)))</formula>
    </cfRule>
  </conditionalFormatting>
  <conditionalFormatting sqref="D98:H98 D99">
    <cfRule type="containsText" dxfId="386" priority="151" operator="containsText" text="&lt;fill in here&gt;">
      <formula>NOT(ISERROR(SEARCH("&lt;fill in here&gt;",D98)))</formula>
    </cfRule>
  </conditionalFormatting>
  <conditionalFormatting sqref="D143:H143 D144">
    <cfRule type="containsText" dxfId="385" priority="141" operator="containsText" text="&lt;fill in here&gt;">
      <formula>NOT(ISERROR(SEARCH("&lt;fill in here&gt;",D143)))</formula>
    </cfRule>
  </conditionalFormatting>
  <conditionalFormatting sqref="D104:H104 D105">
    <cfRule type="containsText" dxfId="384" priority="149" operator="containsText" text="&lt;fill in here&gt;">
      <formula>NOT(ISERROR(SEARCH("&lt;fill in here&gt;",D104)))</formula>
    </cfRule>
  </conditionalFormatting>
  <conditionalFormatting sqref="D146:H146 D147">
    <cfRule type="containsText" dxfId="383" priority="140" operator="containsText" text="&lt;fill in here&gt;">
      <formula>NOT(ISERROR(SEARCH("&lt;fill in here&gt;",D146)))</formula>
    </cfRule>
  </conditionalFormatting>
  <conditionalFormatting sqref="J26:J27">
    <cfRule type="containsText" dxfId="382" priority="111" operator="containsText" text="&lt;fill in here&gt;">
      <formula>NOT(ISERROR(SEARCH("&lt;fill in here&gt;",J26)))</formula>
    </cfRule>
  </conditionalFormatting>
  <conditionalFormatting sqref="K74:K75">
    <cfRule type="containsText" dxfId="381" priority="72" operator="containsText" text="&lt;fill in here&gt;">
      <formula>NOT(ISERROR(SEARCH("&lt;fill in here&gt;",K74)))</formula>
    </cfRule>
  </conditionalFormatting>
  <conditionalFormatting sqref="K128:K129">
    <cfRule type="containsText" dxfId="380" priority="36" operator="containsText" text="&lt;fill in here&gt;">
      <formula>NOT(ISERROR(SEARCH("&lt;fill in here&gt;",K128)))</formula>
    </cfRule>
  </conditionalFormatting>
  <conditionalFormatting sqref="D137:H137 D138">
    <cfRule type="containsText" dxfId="379" priority="143" operator="containsText" text="&lt;fill in here&gt;">
      <formula>NOT(ISERROR(SEARCH("&lt;fill in here&gt;",D137)))</formula>
    </cfRule>
  </conditionalFormatting>
  <conditionalFormatting sqref="D140:H140 D141">
    <cfRule type="containsText" dxfId="378" priority="142" operator="containsText" text="&lt;fill in here&gt;">
      <formula>NOT(ISERROR(SEARCH("&lt;fill in here&gt;",D140)))</formula>
    </cfRule>
  </conditionalFormatting>
  <conditionalFormatting sqref="K134:K135">
    <cfRule type="containsText" dxfId="377" priority="32" operator="containsText" text="&lt;fill in here&gt;">
      <formula>NOT(ISERROR(SEARCH("&lt;fill in here&gt;",K134)))</formula>
    </cfRule>
  </conditionalFormatting>
  <conditionalFormatting sqref="J149:J150">
    <cfRule type="containsText" dxfId="376" priority="21" operator="containsText" text="&lt;fill in here&gt;">
      <formula>NOT(ISERROR(SEARCH("&lt;fill in here&gt;",J149)))</formula>
    </cfRule>
  </conditionalFormatting>
  <conditionalFormatting sqref="K140:K141">
    <cfRule type="containsText" dxfId="375" priority="28" operator="containsText" text="&lt;fill in here&gt;">
      <formula>NOT(ISERROR(SEARCH("&lt;fill in here&gt;",K140)))</formula>
    </cfRule>
  </conditionalFormatting>
  <conditionalFormatting sqref="J137:J138">
    <cfRule type="containsText" dxfId="374" priority="29" operator="containsText" text="&lt;fill in here&gt;">
      <formula>NOT(ISERROR(SEARCH("&lt;fill in here&gt;",J137)))</formula>
    </cfRule>
  </conditionalFormatting>
  <conditionalFormatting sqref="J140:J141">
    <cfRule type="containsText" dxfId="373" priority="27" operator="containsText" text="&lt;fill in here&gt;">
      <formula>NOT(ISERROR(SEARCH("&lt;fill in here&gt;",J140)))</formula>
    </cfRule>
  </conditionalFormatting>
  <conditionalFormatting sqref="K41:K42">
    <cfRule type="containsText" dxfId="372" priority="94" operator="containsText" text="&lt;fill in here&gt;">
      <formula>NOT(ISERROR(SEARCH("&lt;fill in here&gt;",K41)))</formula>
    </cfRule>
  </conditionalFormatting>
  <conditionalFormatting sqref="K149:K150">
    <cfRule type="containsText" dxfId="371" priority="22" operator="containsText" text="&lt;fill in here&gt;">
      <formula>NOT(ISERROR(SEARCH("&lt;fill in here&gt;",K149)))</formula>
    </cfRule>
  </conditionalFormatting>
  <conditionalFormatting sqref="K14:K15">
    <cfRule type="containsText" dxfId="370" priority="116" operator="containsText" text="&lt;fill in here&gt;">
      <formula>NOT(ISERROR(SEARCH("&lt;fill in here&gt;",K14)))</formula>
    </cfRule>
  </conditionalFormatting>
  <conditionalFormatting sqref="K125:K126">
    <cfRule type="containsText" dxfId="369" priority="38" operator="containsText" text="&lt;fill in here&gt;">
      <formula>NOT(ISERROR(SEARCH("&lt;fill in here&gt;",K125)))</formula>
    </cfRule>
  </conditionalFormatting>
  <conditionalFormatting sqref="J113:J114">
    <cfRule type="containsText" dxfId="368" priority="45" operator="containsText" text="&lt;fill in here&gt;">
      <formula>NOT(ISERROR(SEARCH("&lt;fill in here&gt;",J113)))</formula>
    </cfRule>
  </conditionalFormatting>
  <conditionalFormatting sqref="K5:K6">
    <cfRule type="containsText" dxfId="367" priority="124" operator="containsText" text="&lt;fill in here&gt;">
      <formula>NOT(ISERROR(SEARCH("&lt;fill in here&gt;",K5)))</formula>
    </cfRule>
  </conditionalFormatting>
  <conditionalFormatting sqref="J5:J6">
    <cfRule type="containsText" dxfId="366" priority="123" operator="containsText" text="&lt;fill in here&gt;">
      <formula>NOT(ISERROR(SEARCH("&lt;fill in here&gt;",J5)))</formula>
    </cfRule>
  </conditionalFormatting>
  <conditionalFormatting sqref="K8:K9">
    <cfRule type="containsText" dxfId="365" priority="122" operator="containsText" text="&lt;fill in here&gt;">
      <formula>NOT(ISERROR(SEARCH("&lt;fill in here&gt;",K8)))</formula>
    </cfRule>
  </conditionalFormatting>
  <conditionalFormatting sqref="J8:J9">
    <cfRule type="containsText" dxfId="364" priority="120" operator="containsText" text="&lt;fill in here&gt;">
      <formula>NOT(ISERROR(SEARCH("&lt;fill in here&gt;",J8)))</formula>
    </cfRule>
  </conditionalFormatting>
  <conditionalFormatting sqref="K11:K12">
    <cfRule type="containsText" dxfId="363" priority="118" operator="containsText" text="&lt;fill in here&gt;">
      <formula>NOT(ISERROR(SEARCH("&lt;fill in here&gt;",K11)))</formula>
    </cfRule>
  </conditionalFormatting>
  <conditionalFormatting sqref="J11:J12">
    <cfRule type="containsText" dxfId="362" priority="117" operator="containsText" text="&lt;fill in here&gt;">
      <formula>NOT(ISERROR(SEARCH("&lt;fill in here&gt;",J11)))</formula>
    </cfRule>
  </conditionalFormatting>
  <conditionalFormatting sqref="J14:J15">
    <cfRule type="containsText" dxfId="361" priority="115" operator="containsText" text="&lt;fill in here&gt;">
      <formula>NOT(ISERROR(SEARCH("&lt;fill in here&gt;",J14)))</formula>
    </cfRule>
  </conditionalFormatting>
  <conditionalFormatting sqref="K23:K24">
    <cfRule type="containsText" dxfId="360" priority="114" operator="containsText" text="&lt;fill in here&gt;">
      <formula>NOT(ISERROR(SEARCH("&lt;fill in here&gt;",K23)))</formula>
    </cfRule>
  </conditionalFormatting>
  <conditionalFormatting sqref="J23:J24">
    <cfRule type="containsText" dxfId="359" priority="113" operator="containsText" text="&lt;fill in here&gt;">
      <formula>NOT(ISERROR(SEARCH("&lt;fill in here&gt;",J23)))</formula>
    </cfRule>
  </conditionalFormatting>
  <conditionalFormatting sqref="K29:K30">
    <cfRule type="containsText" dxfId="358" priority="110" operator="containsText" text="&lt;fill in here&gt;">
      <formula>NOT(ISERROR(SEARCH("&lt;fill in here&gt;",K29)))</formula>
    </cfRule>
  </conditionalFormatting>
  <conditionalFormatting sqref="J29:J30">
    <cfRule type="containsText" dxfId="357" priority="109" operator="containsText" text="&lt;fill in here&gt;">
      <formula>NOT(ISERROR(SEARCH("&lt;fill in here&gt;",J29)))</formula>
    </cfRule>
  </conditionalFormatting>
  <conditionalFormatting sqref="K35:K36">
    <cfRule type="containsText" dxfId="356" priority="108" operator="containsText" text="&lt;fill in here&gt;">
      <formula>NOT(ISERROR(SEARCH("&lt;fill in here&gt;",K35)))</formula>
    </cfRule>
  </conditionalFormatting>
  <conditionalFormatting sqref="K38:K39">
    <cfRule type="containsText" dxfId="355" priority="106" operator="containsText" text="&lt;fill in here&gt;">
      <formula>NOT(ISERROR(SEARCH("&lt;fill in here&gt;",K38)))</formula>
    </cfRule>
  </conditionalFormatting>
  <conditionalFormatting sqref="J38:J39">
    <cfRule type="containsText" dxfId="354" priority="105" operator="containsText" text="&lt;fill in here&gt;">
      <formula>NOT(ISERROR(SEARCH("&lt;fill in here&gt;",J38)))</formula>
    </cfRule>
  </conditionalFormatting>
  <conditionalFormatting sqref="J41:J42">
    <cfRule type="containsText" dxfId="353" priority="93" operator="containsText" text="&lt;fill in here&gt;">
      <formula>NOT(ISERROR(SEARCH("&lt;fill in here&gt;",J41)))</formula>
    </cfRule>
  </conditionalFormatting>
  <conditionalFormatting sqref="K44:K45">
    <cfRule type="containsText" dxfId="352" priority="92" operator="containsText" text="&lt;fill in here&gt;">
      <formula>NOT(ISERROR(SEARCH("&lt;fill in here&gt;",K44)))</formula>
    </cfRule>
  </conditionalFormatting>
  <conditionalFormatting sqref="J44:J45">
    <cfRule type="containsText" dxfId="351" priority="91" operator="containsText" text="&lt;fill in here&gt;">
      <formula>NOT(ISERROR(SEARCH("&lt;fill in here&gt;",J44)))</formula>
    </cfRule>
  </conditionalFormatting>
  <conditionalFormatting sqref="K47:K48">
    <cfRule type="containsText" dxfId="350" priority="90" operator="containsText" text="&lt;fill in here&gt;">
      <formula>NOT(ISERROR(SEARCH("&lt;fill in here&gt;",K47)))</formula>
    </cfRule>
  </conditionalFormatting>
  <conditionalFormatting sqref="J47:J48">
    <cfRule type="containsText" dxfId="349" priority="89" operator="containsText" text="&lt;fill in here&gt;">
      <formula>NOT(ISERROR(SEARCH("&lt;fill in here&gt;",J47)))</formula>
    </cfRule>
  </conditionalFormatting>
  <conditionalFormatting sqref="K50:K51">
    <cfRule type="containsText" dxfId="348" priority="88" operator="containsText" text="&lt;fill in here&gt;">
      <formula>NOT(ISERROR(SEARCH("&lt;fill in here&gt;",K50)))</formula>
    </cfRule>
  </conditionalFormatting>
  <conditionalFormatting sqref="J50:J51">
    <cfRule type="containsText" dxfId="347" priority="87" operator="containsText" text="&lt;fill in here&gt;">
      <formula>NOT(ISERROR(SEARCH("&lt;fill in here&gt;",J50)))</formula>
    </cfRule>
  </conditionalFormatting>
  <conditionalFormatting sqref="K53:K54">
    <cfRule type="containsText" dxfId="346" priority="86" operator="containsText" text="&lt;fill in here&gt;">
      <formula>NOT(ISERROR(SEARCH("&lt;fill in here&gt;",K53)))</formula>
    </cfRule>
  </conditionalFormatting>
  <conditionalFormatting sqref="J53:J54">
    <cfRule type="containsText" dxfId="345" priority="85" operator="containsText" text="&lt;fill in here&gt;">
      <formula>NOT(ISERROR(SEARCH("&lt;fill in here&gt;",J53)))</formula>
    </cfRule>
  </conditionalFormatting>
  <conditionalFormatting sqref="K56:K57">
    <cfRule type="containsText" dxfId="344" priority="84" operator="containsText" text="&lt;fill in here&gt;">
      <formula>NOT(ISERROR(SEARCH("&lt;fill in here&gt;",K56)))</formula>
    </cfRule>
  </conditionalFormatting>
  <conditionalFormatting sqref="J56:J57">
    <cfRule type="containsText" dxfId="343" priority="83" operator="containsText" text="&lt;fill in here&gt;">
      <formula>NOT(ISERROR(SEARCH("&lt;fill in here&gt;",J56)))</formula>
    </cfRule>
  </conditionalFormatting>
  <conditionalFormatting sqref="K59:K60">
    <cfRule type="containsText" dxfId="342" priority="82" operator="containsText" text="&lt;fill in here&gt;">
      <formula>NOT(ISERROR(SEARCH("&lt;fill in here&gt;",K59)))</formula>
    </cfRule>
  </conditionalFormatting>
  <conditionalFormatting sqref="J59:J60">
    <cfRule type="containsText" dxfId="341" priority="81" operator="containsText" text="&lt;fill in here&gt;">
      <formula>NOT(ISERROR(SEARCH("&lt;fill in here&gt;",J59)))</formula>
    </cfRule>
  </conditionalFormatting>
  <conditionalFormatting sqref="K62:K63">
    <cfRule type="containsText" dxfId="340" priority="80" operator="containsText" text="&lt;fill in here&gt;">
      <formula>NOT(ISERROR(SEARCH("&lt;fill in here&gt;",K62)))</formula>
    </cfRule>
  </conditionalFormatting>
  <conditionalFormatting sqref="K68:K69">
    <cfRule type="containsText" dxfId="339" priority="76" operator="containsText" text="&lt;fill in here&gt;">
      <formula>NOT(ISERROR(SEARCH("&lt;fill in here&gt;",K68)))</formula>
    </cfRule>
  </conditionalFormatting>
  <conditionalFormatting sqref="J68:J69">
    <cfRule type="containsText" dxfId="338" priority="75" operator="containsText" text="&lt;fill in here&gt;">
      <formula>NOT(ISERROR(SEARCH("&lt;fill in here&gt;",J68)))</formula>
    </cfRule>
  </conditionalFormatting>
  <conditionalFormatting sqref="K71:K72">
    <cfRule type="containsText" dxfId="337" priority="74" operator="containsText" text="&lt;fill in here&gt;">
      <formula>NOT(ISERROR(SEARCH("&lt;fill in here&gt;",K71)))</formula>
    </cfRule>
  </conditionalFormatting>
  <conditionalFormatting sqref="J74:J75">
    <cfRule type="containsText" dxfId="336" priority="71" operator="containsText" text="&lt;fill in here&gt;">
      <formula>NOT(ISERROR(SEARCH("&lt;fill in here&gt;",J74)))</formula>
    </cfRule>
  </conditionalFormatting>
  <conditionalFormatting sqref="K77:K78">
    <cfRule type="containsText" dxfId="335" priority="70" operator="containsText" text="&lt;fill in here&gt;">
      <formula>NOT(ISERROR(SEARCH("&lt;fill in here&gt;",K77)))</formula>
    </cfRule>
  </conditionalFormatting>
  <conditionalFormatting sqref="J77:J78">
    <cfRule type="containsText" dxfId="334" priority="69" operator="containsText" text="&lt;fill in here&gt;">
      <formula>NOT(ISERROR(SEARCH("&lt;fill in here&gt;",J77)))</formula>
    </cfRule>
  </conditionalFormatting>
  <conditionalFormatting sqref="K80:K81">
    <cfRule type="containsText" dxfId="333" priority="68" operator="containsText" text="&lt;fill in here&gt;">
      <formula>NOT(ISERROR(SEARCH("&lt;fill in here&gt;",K80)))</formula>
    </cfRule>
  </conditionalFormatting>
  <conditionalFormatting sqref="K89:K90">
    <cfRule type="containsText" dxfId="332" priority="62" operator="containsText" text="&lt;fill in here&gt;">
      <formula>NOT(ISERROR(SEARCH("&lt;fill in here&gt;",K89)))</formula>
    </cfRule>
  </conditionalFormatting>
  <conditionalFormatting sqref="K92:K93">
    <cfRule type="containsText" dxfId="331" priority="60" operator="containsText" text="&lt;fill in here&gt;">
      <formula>NOT(ISERROR(SEARCH("&lt;fill in here&gt;",K92)))</formula>
    </cfRule>
  </conditionalFormatting>
  <conditionalFormatting sqref="J92:J93">
    <cfRule type="containsText" dxfId="330" priority="59" operator="containsText" text="&lt;fill in here&gt;">
      <formula>NOT(ISERROR(SEARCH("&lt;fill in here&gt;",J92)))</formula>
    </cfRule>
  </conditionalFormatting>
  <conditionalFormatting sqref="K95:K96">
    <cfRule type="containsText" dxfId="329" priority="58" operator="containsText" text="&lt;fill in here&gt;">
      <formula>NOT(ISERROR(SEARCH("&lt;fill in here&gt;",K95)))</formula>
    </cfRule>
  </conditionalFormatting>
  <conditionalFormatting sqref="J95:J96">
    <cfRule type="containsText" dxfId="328" priority="57" operator="containsText" text="&lt;fill in here&gt;">
      <formula>NOT(ISERROR(SEARCH("&lt;fill in here&gt;",J95)))</formula>
    </cfRule>
  </conditionalFormatting>
  <conditionalFormatting sqref="K98:K99">
    <cfRule type="containsText" dxfId="327" priority="56" operator="containsText" text="&lt;fill in here&gt;">
      <formula>NOT(ISERROR(SEARCH("&lt;fill in here&gt;",K98)))</formula>
    </cfRule>
  </conditionalFormatting>
  <conditionalFormatting sqref="K101:K102">
    <cfRule type="containsText" dxfId="326" priority="54" operator="containsText" text="&lt;fill in here&gt;">
      <formula>NOT(ISERROR(SEARCH("&lt;fill in here&gt;",K101)))</formula>
    </cfRule>
  </conditionalFormatting>
  <conditionalFormatting sqref="J104:J105">
    <cfRule type="containsText" dxfId="325" priority="51" operator="containsText" text="&lt;fill in here&gt;">
      <formula>NOT(ISERROR(SEARCH("&lt;fill in here&gt;",J104)))</formula>
    </cfRule>
  </conditionalFormatting>
  <conditionalFormatting sqref="K107:K108">
    <cfRule type="containsText" dxfId="324" priority="50" operator="containsText" text="&lt;fill in here&gt;">
      <formula>NOT(ISERROR(SEARCH("&lt;fill in here&gt;",K107)))</formula>
    </cfRule>
  </conditionalFormatting>
  <conditionalFormatting sqref="J107:J108">
    <cfRule type="containsText" dxfId="323" priority="49" operator="containsText" text="&lt;fill in here&gt;">
      <formula>NOT(ISERROR(SEARCH("&lt;fill in here&gt;",J107)))</formula>
    </cfRule>
  </conditionalFormatting>
  <conditionalFormatting sqref="K110:K111">
    <cfRule type="containsText" dxfId="322" priority="48" operator="containsText" text="&lt;fill in here&gt;">
      <formula>NOT(ISERROR(SEARCH("&lt;fill in here&gt;",K110)))</formula>
    </cfRule>
  </conditionalFormatting>
  <conditionalFormatting sqref="J110:J111">
    <cfRule type="containsText" dxfId="321" priority="47" operator="containsText" text="&lt;fill in here&gt;">
      <formula>NOT(ISERROR(SEARCH("&lt;fill in here&gt;",J110)))</formula>
    </cfRule>
  </conditionalFormatting>
  <conditionalFormatting sqref="K113:K114">
    <cfRule type="containsText" dxfId="320" priority="46" operator="containsText" text="&lt;fill in here&gt;">
      <formula>NOT(ISERROR(SEARCH("&lt;fill in here&gt;",K113)))</formula>
    </cfRule>
  </conditionalFormatting>
  <conditionalFormatting sqref="K116:K117">
    <cfRule type="containsText" dxfId="319" priority="44" operator="containsText" text="&lt;fill in here&gt;">
      <formula>NOT(ISERROR(SEARCH("&lt;fill in here&gt;",K116)))</formula>
    </cfRule>
  </conditionalFormatting>
  <conditionalFormatting sqref="J116:J117">
    <cfRule type="containsText" dxfId="318" priority="43" operator="containsText" text="&lt;fill in here&gt;">
      <formula>NOT(ISERROR(SEARCH("&lt;fill in here&gt;",J116)))</formula>
    </cfRule>
  </conditionalFormatting>
  <conditionalFormatting sqref="K119:K120">
    <cfRule type="containsText" dxfId="317" priority="42" operator="containsText" text="&lt;fill in here&gt;">
      <formula>NOT(ISERROR(SEARCH("&lt;fill in here&gt;",K119)))</formula>
    </cfRule>
  </conditionalFormatting>
  <conditionalFormatting sqref="J119:J120">
    <cfRule type="containsText" dxfId="316" priority="41" operator="containsText" text="&lt;fill in here&gt;">
      <formula>NOT(ISERROR(SEARCH("&lt;fill in here&gt;",J119)))</formula>
    </cfRule>
  </conditionalFormatting>
  <conditionalFormatting sqref="K122:K123">
    <cfRule type="containsText" dxfId="315" priority="40" operator="containsText" text="&lt;fill in here&gt;">
      <formula>NOT(ISERROR(SEARCH("&lt;fill in here&gt;",K122)))</formula>
    </cfRule>
  </conditionalFormatting>
  <conditionalFormatting sqref="J122:J123">
    <cfRule type="containsText" dxfId="314" priority="39" operator="containsText" text="&lt;fill in here&gt;">
      <formula>NOT(ISERROR(SEARCH("&lt;fill in here&gt;",J122)))</formula>
    </cfRule>
  </conditionalFormatting>
  <conditionalFormatting sqref="J125:J126">
    <cfRule type="containsText" dxfId="313" priority="37" operator="containsText" text="&lt;fill in here&gt;">
      <formula>NOT(ISERROR(SEARCH("&lt;fill in here&gt;",J125)))</formula>
    </cfRule>
  </conditionalFormatting>
  <conditionalFormatting sqref="J128:J129">
    <cfRule type="containsText" dxfId="312" priority="35" operator="containsText" text="&lt;fill in here&gt;">
      <formula>NOT(ISERROR(SEARCH("&lt;fill in here&gt;",J128)))</formula>
    </cfRule>
  </conditionalFormatting>
  <conditionalFormatting sqref="K131:K132">
    <cfRule type="containsText" dxfId="311" priority="34" operator="containsText" text="&lt;fill in here&gt;">
      <formula>NOT(ISERROR(SEARCH("&lt;fill in here&gt;",K131)))</formula>
    </cfRule>
  </conditionalFormatting>
  <conditionalFormatting sqref="J131:J132">
    <cfRule type="containsText" dxfId="310" priority="33" operator="containsText" text="&lt;fill in here&gt;">
      <formula>NOT(ISERROR(SEARCH("&lt;fill in here&gt;",J131)))</formula>
    </cfRule>
  </conditionalFormatting>
  <conditionalFormatting sqref="J134:J135">
    <cfRule type="containsText" dxfId="309" priority="31" operator="containsText" text="&lt;fill in here&gt;">
      <formula>NOT(ISERROR(SEARCH("&lt;fill in here&gt;",J134)))</formula>
    </cfRule>
  </conditionalFormatting>
  <conditionalFormatting sqref="K143:K144">
    <cfRule type="containsText" dxfId="308" priority="26" operator="containsText" text="&lt;fill in here&gt;">
      <formula>NOT(ISERROR(SEARCH("&lt;fill in here&gt;",K143)))</formula>
    </cfRule>
  </conditionalFormatting>
  <conditionalFormatting sqref="J143:J144">
    <cfRule type="containsText" dxfId="307" priority="25" operator="containsText" text="&lt;fill in here&gt;">
      <formula>NOT(ISERROR(SEARCH("&lt;fill in here&gt;",J143)))</formula>
    </cfRule>
  </conditionalFormatting>
  <conditionalFormatting sqref="K146:K147">
    <cfRule type="containsText" dxfId="306" priority="24" operator="containsText" text="&lt;fill in here&gt;">
      <formula>NOT(ISERROR(SEARCH("&lt;fill in here&gt;",K146)))</formula>
    </cfRule>
  </conditionalFormatting>
  <conditionalFormatting sqref="J146:J147">
    <cfRule type="containsText" dxfId="305" priority="23" operator="containsText" text="&lt;fill in here&gt;">
      <formula>NOT(ISERROR(SEARCH("&lt;fill in here&gt;",J146)))</formula>
    </cfRule>
  </conditionalFormatting>
  <conditionalFormatting sqref="E4:H4 D3">
    <cfRule type="containsText" dxfId="304" priority="20" operator="containsText" text="&lt;fill in here&gt;">
      <formula>NOT(ISERROR(SEARCH("&lt;fill in here&gt;",D3)))</formula>
    </cfRule>
  </conditionalFormatting>
  <conditionalFormatting sqref="H155:H161">
    <cfRule type="containsText" dxfId="303" priority="14" operator="containsText" text="Highest">
      <formula>NOT(ISERROR(SEARCH("Highest",H155)))</formula>
    </cfRule>
    <cfRule type="containsText" dxfId="302" priority="15" operator="containsText" text="Lowest">
      <formula>NOT(ISERROR(SEARCH("Lowest",H155)))</formula>
    </cfRule>
  </conditionalFormatting>
  <conditionalFormatting sqref="J32:J33">
    <cfRule type="containsText" dxfId="301" priority="11" operator="containsText" text="&lt;fill in here&gt;">
      <formula>NOT(ISERROR(SEARCH("&lt;fill in here&gt;",J32)))</formula>
    </cfRule>
  </conditionalFormatting>
  <conditionalFormatting sqref="D32:H32 D33">
    <cfRule type="containsText" dxfId="300" priority="13" operator="containsText" text="&lt;fill in here&gt;">
      <formula>NOT(ISERROR(SEARCH("&lt;fill in here&gt;",D32)))</formula>
    </cfRule>
  </conditionalFormatting>
  <conditionalFormatting sqref="K32:K33">
    <cfRule type="containsText" dxfId="299" priority="12" operator="containsText" text="&lt;fill in here&gt;">
      <formula>NOT(ISERROR(SEARCH("&lt;fill in here&gt;",K32)))</formula>
    </cfRule>
  </conditionalFormatting>
  <conditionalFormatting sqref="D17:H17 D18">
    <cfRule type="containsText" dxfId="298" priority="10" operator="containsText" text="&lt;fill in here&gt;">
      <formula>NOT(ISERROR(SEARCH("&lt;fill in here&gt;",D17)))</formula>
    </cfRule>
  </conditionalFormatting>
  <conditionalFormatting sqref="K17:K18">
    <cfRule type="containsText" dxfId="297" priority="9" operator="containsText" text="&lt;fill in here&gt;">
      <formula>NOT(ISERROR(SEARCH("&lt;fill in here&gt;",K17)))</formula>
    </cfRule>
  </conditionalFormatting>
  <conditionalFormatting sqref="J17:J18">
    <cfRule type="containsText" dxfId="296" priority="8" operator="containsText" text="&lt;fill in here&gt;">
      <formula>NOT(ISERROR(SEARCH("&lt;fill in here&gt;",J17)))</formula>
    </cfRule>
  </conditionalFormatting>
  <conditionalFormatting sqref="D20:H20 D21">
    <cfRule type="containsText" dxfId="295" priority="7" operator="containsText" text="&lt;fill in here&gt;">
      <formula>NOT(ISERROR(SEARCH("&lt;fill in here&gt;",D20)))</formula>
    </cfRule>
  </conditionalFormatting>
  <conditionalFormatting sqref="K20:K21">
    <cfRule type="containsText" dxfId="294" priority="6" operator="containsText" text="&lt;fill in here&gt;">
      <formula>NOT(ISERROR(SEARCH("&lt;fill in here&gt;",K20)))</formula>
    </cfRule>
  </conditionalFormatting>
  <conditionalFormatting sqref="J20:J21">
    <cfRule type="containsText" dxfId="293" priority="5" operator="containsText" text="&lt;fill in here&gt;">
      <formula>NOT(ISERROR(SEARCH("&lt;fill in here&gt;",J20)))</formula>
    </cfRule>
  </conditionalFormatting>
  <conditionalFormatting sqref="I3">
    <cfRule type="containsText" dxfId="292" priority="4" operator="containsText" text="&lt;fill in here&gt;">
      <formula>NOT(ISERROR(SEARCH("&lt;fill in here&gt;",I3)))</formula>
    </cfRule>
  </conditionalFormatting>
  <conditionalFormatting sqref="I5">
    <cfRule type="containsText" dxfId="291" priority="3" operator="containsText" text="&lt;fill in here&gt;">
      <formula>NOT(ISERROR(SEARCH("&lt;fill in here&gt;",I5)))</formula>
    </cfRule>
  </conditionalFormatting>
  <conditionalFormatting sqref="I11:I151">
    <cfRule type="containsText" dxfId="290" priority="1" operator="containsText" text="&lt;fill in here&gt;">
      <formula>NOT(ISERROR(SEARCH("&lt;fill in here&gt;",I11)))</formula>
    </cfRule>
  </conditionalFormatting>
  <conditionalFormatting sqref="I6:I10">
    <cfRule type="containsText" dxfId="289" priority="2" operator="containsText" text="&lt;fill in here&gt;">
      <formula>NOT(ISERROR(SEARCH("&lt;fill in here&gt;",I6)))</formula>
    </cfRule>
  </conditionalFormatting>
  <pageMargins left="0.25" right="0.25" top="0.75" bottom="0.75" header="0.3" footer="0.3"/>
  <pageSetup scale="37" orientation="portrait" r:id="rId1"/>
  <rowBreaks count="3" manualBreakCount="3">
    <brk id="88" max="16383" man="1"/>
    <brk id="91" max="16383" man="1"/>
    <brk id="133" max="16383"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from>
                    <xdr:col>4</xdr:col>
                    <xdr:colOff>571500</xdr:colOff>
                    <xdr:row>7</xdr:row>
                    <xdr:rowOff>123825</xdr:rowOff>
                  </from>
                  <to>
                    <xdr:col>4</xdr:col>
                    <xdr:colOff>742950</xdr:colOff>
                    <xdr:row>7</xdr:row>
                    <xdr:rowOff>361950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16387" r:id="rId6" name="Option Button 3">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4</xdr:col>
                    <xdr:colOff>571500</xdr:colOff>
                    <xdr:row>22</xdr:row>
                    <xdr:rowOff>123825</xdr:rowOff>
                  </from>
                  <to>
                    <xdr:col>4</xdr:col>
                    <xdr:colOff>742950</xdr:colOff>
                    <xdr:row>22</xdr:row>
                    <xdr:rowOff>361950</xdr:rowOff>
                  </to>
                </anchor>
              </controlPr>
            </control>
          </mc:Choice>
        </mc:AlternateContent>
        <mc:AlternateContent xmlns:mc="http://schemas.openxmlformats.org/markup-compatibility/2006">
          <mc:Choice Requires="x14">
            <control shapeId="16390" r:id="rId9" name="Option Button 6">
              <controlPr defaultSize="0" autoFill="0" autoLine="0" autoPict="0">
                <anchor moveWithCells="1">
                  <from>
                    <xdr:col>5</xdr:col>
                    <xdr:colOff>571500</xdr:colOff>
                    <xdr:row>22</xdr:row>
                    <xdr:rowOff>123825</xdr:rowOff>
                  </from>
                  <to>
                    <xdr:col>5</xdr:col>
                    <xdr:colOff>733425</xdr:colOff>
                    <xdr:row>22</xdr:row>
                    <xdr:rowOff>342900</xdr:rowOff>
                  </to>
                </anchor>
              </controlPr>
            </control>
          </mc:Choice>
        </mc:AlternateContent>
        <mc:AlternateContent xmlns:mc="http://schemas.openxmlformats.org/markup-compatibility/2006">
          <mc:Choice Requires="x14">
            <control shapeId="16391" r:id="rId10" name="Option Button 7">
              <controlPr defaultSize="0" autoFill="0" autoLine="0" autoPict="0">
                <anchor moveWithCells="1">
                  <from>
                    <xdr:col>6</xdr:col>
                    <xdr:colOff>581025</xdr:colOff>
                    <xdr:row>22</xdr:row>
                    <xdr:rowOff>123825</xdr:rowOff>
                  </from>
                  <to>
                    <xdr:col>6</xdr:col>
                    <xdr:colOff>742950</xdr:colOff>
                    <xdr:row>22</xdr:row>
                    <xdr:rowOff>342900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from>
                    <xdr:col>7</xdr:col>
                    <xdr:colOff>581025</xdr:colOff>
                    <xdr:row>22</xdr:row>
                    <xdr:rowOff>123825</xdr:rowOff>
                  </from>
                  <to>
                    <xdr:col>7</xdr:col>
                    <xdr:colOff>733425</xdr:colOff>
                    <xdr:row>22</xdr:row>
                    <xdr:rowOff>342900</xdr:rowOff>
                  </to>
                </anchor>
              </controlPr>
            </control>
          </mc:Choice>
        </mc:AlternateContent>
        <mc:AlternateContent xmlns:mc="http://schemas.openxmlformats.org/markup-compatibility/2006">
          <mc:Choice Requires="x14">
            <control shapeId="16393" r:id="rId12" name="Option Button 9">
              <controlPr defaultSize="0" autoFill="0" autoLine="0" autoPict="0">
                <anchor moveWithCells="1">
                  <from>
                    <xdr:col>4</xdr:col>
                    <xdr:colOff>571500</xdr:colOff>
                    <xdr:row>25</xdr:row>
                    <xdr:rowOff>123825</xdr:rowOff>
                  </from>
                  <to>
                    <xdr:col>4</xdr:col>
                    <xdr:colOff>742950</xdr:colOff>
                    <xdr:row>25</xdr:row>
                    <xdr:rowOff>361950</xdr:rowOff>
                  </to>
                </anchor>
              </controlPr>
            </control>
          </mc:Choice>
        </mc:AlternateContent>
        <mc:AlternateContent xmlns:mc="http://schemas.openxmlformats.org/markup-compatibility/2006">
          <mc:Choice Requires="x14">
            <control shapeId="16394" r:id="rId13" name="Option Button 10">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16395" r:id="rId14" name="Option Button 11">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16396" r:id="rId15" name="Option Button 12">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16397" r:id="rId16" name="Option Button 13">
              <controlPr defaultSize="0" autoFill="0" autoLine="0" autoPict="0">
                <anchor moveWithCells="1">
                  <from>
                    <xdr:col>4</xdr:col>
                    <xdr:colOff>571500</xdr:colOff>
                    <xdr:row>28</xdr:row>
                    <xdr:rowOff>123825</xdr:rowOff>
                  </from>
                  <to>
                    <xdr:col>4</xdr:col>
                    <xdr:colOff>752475</xdr:colOff>
                    <xdr:row>28</xdr:row>
                    <xdr:rowOff>361950</xdr:rowOff>
                  </to>
                </anchor>
              </controlPr>
            </control>
          </mc:Choice>
        </mc:AlternateContent>
        <mc:AlternateContent xmlns:mc="http://schemas.openxmlformats.org/markup-compatibility/2006">
          <mc:Choice Requires="x14">
            <control shapeId="16398" r:id="rId17" name="Option Button 14">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16399" r:id="rId18" name="Option Button 15">
              <controlPr defaultSize="0" autoFill="0" autoLine="0" autoPict="0">
                <anchor moveWithCells="1">
                  <from>
                    <xdr:col>6</xdr:col>
                    <xdr:colOff>581025</xdr:colOff>
                    <xdr:row>28</xdr:row>
                    <xdr:rowOff>123825</xdr:rowOff>
                  </from>
                  <to>
                    <xdr:col>6</xdr:col>
                    <xdr:colOff>752475</xdr:colOff>
                    <xdr:row>28</xdr:row>
                    <xdr:rowOff>333375</xdr:rowOff>
                  </to>
                </anchor>
              </controlPr>
            </control>
          </mc:Choice>
        </mc:AlternateContent>
        <mc:AlternateContent xmlns:mc="http://schemas.openxmlformats.org/markup-compatibility/2006">
          <mc:Choice Requires="x14">
            <control shapeId="16400" r:id="rId19" name="Option Button 16">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16405" r:id="rId20" name="Option Button 21">
              <controlPr defaultSize="0" autoFill="0" autoLine="0" autoPict="0">
                <anchor moveWithCells="1">
                  <from>
                    <xdr:col>4</xdr:col>
                    <xdr:colOff>571500</xdr:colOff>
                    <xdr:row>34</xdr:row>
                    <xdr:rowOff>123825</xdr:rowOff>
                  </from>
                  <to>
                    <xdr:col>4</xdr:col>
                    <xdr:colOff>752475</xdr:colOff>
                    <xdr:row>34</xdr:row>
                    <xdr:rowOff>361950</xdr:rowOff>
                  </to>
                </anchor>
              </controlPr>
            </control>
          </mc:Choice>
        </mc:AlternateContent>
        <mc:AlternateContent xmlns:mc="http://schemas.openxmlformats.org/markup-compatibility/2006">
          <mc:Choice Requires="x14">
            <control shapeId="16406" r:id="rId21" name="Option Button 22">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16407" r:id="rId22" name="Option Button 23">
              <controlPr defaultSize="0" autoFill="0" autoLine="0" autoPict="0">
                <anchor moveWithCells="1">
                  <from>
                    <xdr:col>6</xdr:col>
                    <xdr:colOff>581025</xdr:colOff>
                    <xdr:row>34</xdr:row>
                    <xdr:rowOff>123825</xdr:rowOff>
                  </from>
                  <to>
                    <xdr:col>6</xdr:col>
                    <xdr:colOff>752475</xdr:colOff>
                    <xdr:row>34</xdr:row>
                    <xdr:rowOff>333375</xdr:rowOff>
                  </to>
                </anchor>
              </controlPr>
            </control>
          </mc:Choice>
        </mc:AlternateContent>
        <mc:AlternateContent xmlns:mc="http://schemas.openxmlformats.org/markup-compatibility/2006">
          <mc:Choice Requires="x14">
            <control shapeId="16408" r:id="rId23" name="Option Button 24">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16409" r:id="rId24" name="Group Box 25">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16410" r:id="rId25" name="Group Box 26">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16411" r:id="rId26" name="Group Box 27">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16414" r:id="rId27" name="Option Button 30">
              <controlPr defaultSize="0" autoFill="0" autoLine="0" autoPict="0">
                <anchor moveWithCells="1">
                  <from>
                    <xdr:col>4</xdr:col>
                    <xdr:colOff>571500</xdr:colOff>
                    <xdr:row>4</xdr:row>
                    <xdr:rowOff>123825</xdr:rowOff>
                  </from>
                  <to>
                    <xdr:col>4</xdr:col>
                    <xdr:colOff>742950</xdr:colOff>
                    <xdr:row>4</xdr:row>
                    <xdr:rowOff>361950</xdr:rowOff>
                  </to>
                </anchor>
              </controlPr>
            </control>
          </mc:Choice>
        </mc:AlternateContent>
        <mc:AlternateContent xmlns:mc="http://schemas.openxmlformats.org/markup-compatibility/2006">
          <mc:Choice Requires="x14">
            <control shapeId="16415" r:id="rId28" name="Option Button 3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16416" r:id="rId29" name="Option Button 3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16417" r:id="rId30" name="Option Button 3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16418" r:id="rId31" name="Group Box 3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16419" r:id="rId32" name="Group Box 35">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16420" r:id="rId33" name="Option Button 36">
              <controlPr defaultSize="0" autoFill="0" autoLine="0" autoPict="0">
                <anchor moveWithCells="1">
                  <from>
                    <xdr:col>4</xdr:col>
                    <xdr:colOff>571500</xdr:colOff>
                    <xdr:row>37</xdr:row>
                    <xdr:rowOff>123825</xdr:rowOff>
                  </from>
                  <to>
                    <xdr:col>4</xdr:col>
                    <xdr:colOff>742950</xdr:colOff>
                    <xdr:row>37</xdr:row>
                    <xdr:rowOff>361950</xdr:rowOff>
                  </to>
                </anchor>
              </controlPr>
            </control>
          </mc:Choice>
        </mc:AlternateContent>
        <mc:AlternateContent xmlns:mc="http://schemas.openxmlformats.org/markup-compatibility/2006">
          <mc:Choice Requires="x14">
            <control shapeId="16421" r:id="rId34" name="Option Button 37">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16422" r:id="rId35" name="Option Button 38">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16423" r:id="rId36" name="Option Button 39">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16424" r:id="rId37" name="Group Box 40">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16425" r:id="rId38" name="Option Button 41">
              <controlPr defaultSize="0" autoFill="0" autoLine="0" autoPict="0">
                <anchor moveWithCells="1">
                  <from>
                    <xdr:col>4</xdr:col>
                    <xdr:colOff>571500</xdr:colOff>
                    <xdr:row>49</xdr:row>
                    <xdr:rowOff>123825</xdr:rowOff>
                  </from>
                  <to>
                    <xdr:col>4</xdr:col>
                    <xdr:colOff>742950</xdr:colOff>
                    <xdr:row>49</xdr:row>
                    <xdr:rowOff>361950</xdr:rowOff>
                  </to>
                </anchor>
              </controlPr>
            </control>
          </mc:Choice>
        </mc:AlternateContent>
        <mc:AlternateContent xmlns:mc="http://schemas.openxmlformats.org/markup-compatibility/2006">
          <mc:Choice Requires="x14">
            <control shapeId="16426" r:id="rId39" name="Option Button 42">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16427" r:id="rId40" name="Option Button 43">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16428" r:id="rId41" name="Option Button 44">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16429" r:id="rId42" name="Group Box 45">
              <controlPr defaultSize="0" autoFill="0" autoPict="0">
                <anchor moveWithCells="1">
                  <from>
                    <xdr:col>4</xdr:col>
                    <xdr:colOff>0</xdr:colOff>
                    <xdr:row>49</xdr:row>
                    <xdr:rowOff>66675</xdr:rowOff>
                  </from>
                  <to>
                    <xdr:col>8</xdr:col>
                    <xdr:colOff>0</xdr:colOff>
                    <xdr:row>49</xdr:row>
                    <xdr:rowOff>438150</xdr:rowOff>
                  </to>
                </anchor>
              </controlPr>
            </control>
          </mc:Choice>
        </mc:AlternateContent>
        <mc:AlternateContent xmlns:mc="http://schemas.openxmlformats.org/markup-compatibility/2006">
          <mc:Choice Requires="x14">
            <control shapeId="16430" r:id="rId43" name="Option Button 46">
              <controlPr defaultSize="0" autoFill="0" autoLine="0" autoPict="0">
                <anchor moveWithCells="1">
                  <from>
                    <xdr:col>4</xdr:col>
                    <xdr:colOff>571500</xdr:colOff>
                    <xdr:row>52</xdr:row>
                    <xdr:rowOff>123825</xdr:rowOff>
                  </from>
                  <to>
                    <xdr:col>4</xdr:col>
                    <xdr:colOff>742950</xdr:colOff>
                    <xdr:row>52</xdr:row>
                    <xdr:rowOff>361950</xdr:rowOff>
                  </to>
                </anchor>
              </controlPr>
            </control>
          </mc:Choice>
        </mc:AlternateContent>
        <mc:AlternateContent xmlns:mc="http://schemas.openxmlformats.org/markup-compatibility/2006">
          <mc:Choice Requires="x14">
            <control shapeId="16431" r:id="rId44" name="Option Button 47">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16432" r:id="rId45" name="Option Button 48">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16433" r:id="rId46" name="Option Button 49">
              <controlPr defaultSize="0" autoFill="0" autoLine="0" autoPict="0">
                <anchor moveWithCells="1">
                  <from>
                    <xdr:col>7</xdr:col>
                    <xdr:colOff>581025</xdr:colOff>
                    <xdr:row>52</xdr:row>
                    <xdr:rowOff>123825</xdr:rowOff>
                  </from>
                  <to>
                    <xdr:col>7</xdr:col>
                    <xdr:colOff>733425</xdr:colOff>
                    <xdr:row>52</xdr:row>
                    <xdr:rowOff>333375</xdr:rowOff>
                  </to>
                </anchor>
              </controlPr>
            </control>
          </mc:Choice>
        </mc:AlternateContent>
        <mc:AlternateContent xmlns:mc="http://schemas.openxmlformats.org/markup-compatibility/2006">
          <mc:Choice Requires="x14">
            <control shapeId="16434" r:id="rId47" name="Group Box 50">
              <controlPr defaultSize="0" autoFill="0" autoPict="0">
                <anchor moveWithCells="1">
                  <from>
                    <xdr:col>4</xdr:col>
                    <xdr:colOff>0</xdr:colOff>
                    <xdr:row>52</xdr:row>
                    <xdr:rowOff>66675</xdr:rowOff>
                  </from>
                  <to>
                    <xdr:col>8</xdr:col>
                    <xdr:colOff>0</xdr:colOff>
                    <xdr:row>52</xdr:row>
                    <xdr:rowOff>438150</xdr:rowOff>
                  </to>
                </anchor>
              </controlPr>
            </control>
          </mc:Choice>
        </mc:AlternateContent>
        <mc:AlternateContent xmlns:mc="http://schemas.openxmlformats.org/markup-compatibility/2006">
          <mc:Choice Requires="x14">
            <control shapeId="16435" r:id="rId48" name="Option Button 51">
              <controlPr defaultSize="0" autoFill="0" autoLine="0" autoPict="0">
                <anchor moveWithCells="1">
                  <from>
                    <xdr:col>4</xdr:col>
                    <xdr:colOff>571500</xdr:colOff>
                    <xdr:row>55</xdr:row>
                    <xdr:rowOff>123825</xdr:rowOff>
                  </from>
                  <to>
                    <xdr:col>4</xdr:col>
                    <xdr:colOff>742950</xdr:colOff>
                    <xdr:row>55</xdr:row>
                    <xdr:rowOff>361950</xdr:rowOff>
                  </to>
                </anchor>
              </controlPr>
            </control>
          </mc:Choice>
        </mc:AlternateContent>
        <mc:AlternateContent xmlns:mc="http://schemas.openxmlformats.org/markup-compatibility/2006">
          <mc:Choice Requires="x14">
            <control shapeId="16436" r:id="rId49" name="Option Button 52">
              <controlPr defaultSize="0" autoFill="0" autoLine="0" autoPict="0">
                <anchor moveWithCells="1">
                  <from>
                    <xdr:col>5</xdr:col>
                    <xdr:colOff>571500</xdr:colOff>
                    <xdr:row>55</xdr:row>
                    <xdr:rowOff>123825</xdr:rowOff>
                  </from>
                  <to>
                    <xdr:col>5</xdr:col>
                    <xdr:colOff>733425</xdr:colOff>
                    <xdr:row>55</xdr:row>
                    <xdr:rowOff>333375</xdr:rowOff>
                  </to>
                </anchor>
              </controlPr>
            </control>
          </mc:Choice>
        </mc:AlternateContent>
        <mc:AlternateContent xmlns:mc="http://schemas.openxmlformats.org/markup-compatibility/2006">
          <mc:Choice Requires="x14">
            <control shapeId="16437" r:id="rId50" name="Option Button 53">
              <controlPr defaultSize="0" autoFill="0" autoLine="0" autoPict="0">
                <anchor moveWithCells="1">
                  <from>
                    <xdr:col>6</xdr:col>
                    <xdr:colOff>581025</xdr:colOff>
                    <xdr:row>55</xdr:row>
                    <xdr:rowOff>123825</xdr:rowOff>
                  </from>
                  <to>
                    <xdr:col>6</xdr:col>
                    <xdr:colOff>742950</xdr:colOff>
                    <xdr:row>55</xdr:row>
                    <xdr:rowOff>333375</xdr:rowOff>
                  </to>
                </anchor>
              </controlPr>
            </control>
          </mc:Choice>
        </mc:AlternateContent>
        <mc:AlternateContent xmlns:mc="http://schemas.openxmlformats.org/markup-compatibility/2006">
          <mc:Choice Requires="x14">
            <control shapeId="16438" r:id="rId51" name="Option Button 54">
              <controlPr defaultSize="0" autoFill="0" autoLine="0" autoPict="0">
                <anchor moveWithCells="1">
                  <from>
                    <xdr:col>7</xdr:col>
                    <xdr:colOff>581025</xdr:colOff>
                    <xdr:row>55</xdr:row>
                    <xdr:rowOff>123825</xdr:rowOff>
                  </from>
                  <to>
                    <xdr:col>7</xdr:col>
                    <xdr:colOff>733425</xdr:colOff>
                    <xdr:row>55</xdr:row>
                    <xdr:rowOff>333375</xdr:rowOff>
                  </to>
                </anchor>
              </controlPr>
            </control>
          </mc:Choice>
        </mc:AlternateContent>
        <mc:AlternateContent xmlns:mc="http://schemas.openxmlformats.org/markup-compatibility/2006">
          <mc:Choice Requires="x14">
            <control shapeId="16439" r:id="rId52" name="Group Box 55">
              <controlPr defaultSize="0" autoFill="0" autoPict="0">
                <anchor moveWithCells="1">
                  <from>
                    <xdr:col>4</xdr:col>
                    <xdr:colOff>0</xdr:colOff>
                    <xdr:row>55</xdr:row>
                    <xdr:rowOff>66675</xdr:rowOff>
                  </from>
                  <to>
                    <xdr:col>8</xdr:col>
                    <xdr:colOff>0</xdr:colOff>
                    <xdr:row>55</xdr:row>
                    <xdr:rowOff>438150</xdr:rowOff>
                  </to>
                </anchor>
              </controlPr>
            </control>
          </mc:Choice>
        </mc:AlternateContent>
        <mc:AlternateContent xmlns:mc="http://schemas.openxmlformats.org/markup-compatibility/2006">
          <mc:Choice Requires="x14">
            <control shapeId="16440" r:id="rId53" name="Option Button 56">
              <controlPr defaultSize="0" autoFill="0" autoLine="0" autoPict="0">
                <anchor moveWithCells="1">
                  <from>
                    <xdr:col>4</xdr:col>
                    <xdr:colOff>571500</xdr:colOff>
                    <xdr:row>82</xdr:row>
                    <xdr:rowOff>123825</xdr:rowOff>
                  </from>
                  <to>
                    <xdr:col>4</xdr:col>
                    <xdr:colOff>742950</xdr:colOff>
                    <xdr:row>82</xdr:row>
                    <xdr:rowOff>361950</xdr:rowOff>
                  </to>
                </anchor>
              </controlPr>
            </control>
          </mc:Choice>
        </mc:AlternateContent>
        <mc:AlternateContent xmlns:mc="http://schemas.openxmlformats.org/markup-compatibility/2006">
          <mc:Choice Requires="x14">
            <control shapeId="16441" r:id="rId54" name="Option Button 57">
              <controlPr defaultSize="0" autoFill="0" autoLine="0" autoPict="0">
                <anchor moveWithCells="1">
                  <from>
                    <xdr:col>5</xdr:col>
                    <xdr:colOff>571500</xdr:colOff>
                    <xdr:row>82</xdr:row>
                    <xdr:rowOff>123825</xdr:rowOff>
                  </from>
                  <to>
                    <xdr:col>5</xdr:col>
                    <xdr:colOff>733425</xdr:colOff>
                    <xdr:row>82</xdr:row>
                    <xdr:rowOff>333375</xdr:rowOff>
                  </to>
                </anchor>
              </controlPr>
            </control>
          </mc:Choice>
        </mc:AlternateContent>
        <mc:AlternateContent xmlns:mc="http://schemas.openxmlformats.org/markup-compatibility/2006">
          <mc:Choice Requires="x14">
            <control shapeId="16442" r:id="rId55" name="Option Button 58">
              <controlPr defaultSize="0" autoFill="0" autoLine="0" autoPict="0">
                <anchor moveWithCells="1">
                  <from>
                    <xdr:col>6</xdr:col>
                    <xdr:colOff>581025</xdr:colOff>
                    <xdr:row>82</xdr:row>
                    <xdr:rowOff>123825</xdr:rowOff>
                  </from>
                  <to>
                    <xdr:col>6</xdr:col>
                    <xdr:colOff>742950</xdr:colOff>
                    <xdr:row>82</xdr:row>
                    <xdr:rowOff>333375</xdr:rowOff>
                  </to>
                </anchor>
              </controlPr>
            </control>
          </mc:Choice>
        </mc:AlternateContent>
        <mc:AlternateContent xmlns:mc="http://schemas.openxmlformats.org/markup-compatibility/2006">
          <mc:Choice Requires="x14">
            <control shapeId="16443" r:id="rId56" name="Option Button 59">
              <controlPr defaultSize="0" autoFill="0" autoLine="0" autoPict="0">
                <anchor moveWithCells="1">
                  <from>
                    <xdr:col>7</xdr:col>
                    <xdr:colOff>581025</xdr:colOff>
                    <xdr:row>82</xdr:row>
                    <xdr:rowOff>123825</xdr:rowOff>
                  </from>
                  <to>
                    <xdr:col>7</xdr:col>
                    <xdr:colOff>733425</xdr:colOff>
                    <xdr:row>82</xdr:row>
                    <xdr:rowOff>333375</xdr:rowOff>
                  </to>
                </anchor>
              </controlPr>
            </control>
          </mc:Choice>
        </mc:AlternateContent>
        <mc:AlternateContent xmlns:mc="http://schemas.openxmlformats.org/markup-compatibility/2006">
          <mc:Choice Requires="x14">
            <control shapeId="16444" r:id="rId57" name="Group Box 60">
              <controlPr defaultSize="0" autoFill="0" autoPict="0">
                <anchor moveWithCells="1">
                  <from>
                    <xdr:col>4</xdr:col>
                    <xdr:colOff>0</xdr:colOff>
                    <xdr:row>82</xdr:row>
                    <xdr:rowOff>66675</xdr:rowOff>
                  </from>
                  <to>
                    <xdr:col>8</xdr:col>
                    <xdr:colOff>0</xdr:colOff>
                    <xdr:row>82</xdr:row>
                    <xdr:rowOff>438150</xdr:rowOff>
                  </to>
                </anchor>
              </controlPr>
            </control>
          </mc:Choice>
        </mc:AlternateContent>
        <mc:AlternateContent xmlns:mc="http://schemas.openxmlformats.org/markup-compatibility/2006">
          <mc:Choice Requires="x14">
            <control shapeId="16445" r:id="rId58" name="Option Button 61">
              <controlPr defaultSize="0" autoFill="0" autoLine="0" autoPict="0">
                <anchor moveWithCells="1">
                  <from>
                    <xdr:col>4</xdr:col>
                    <xdr:colOff>571500</xdr:colOff>
                    <xdr:row>85</xdr:row>
                    <xdr:rowOff>123825</xdr:rowOff>
                  </from>
                  <to>
                    <xdr:col>4</xdr:col>
                    <xdr:colOff>742950</xdr:colOff>
                    <xdr:row>85</xdr:row>
                    <xdr:rowOff>361950</xdr:rowOff>
                  </to>
                </anchor>
              </controlPr>
            </control>
          </mc:Choice>
        </mc:AlternateContent>
        <mc:AlternateContent xmlns:mc="http://schemas.openxmlformats.org/markup-compatibility/2006">
          <mc:Choice Requires="x14">
            <control shapeId="16446" r:id="rId59" name="Option Button 62">
              <controlPr defaultSize="0" autoFill="0" autoLine="0" autoPict="0">
                <anchor moveWithCells="1">
                  <from>
                    <xdr:col>5</xdr:col>
                    <xdr:colOff>571500</xdr:colOff>
                    <xdr:row>85</xdr:row>
                    <xdr:rowOff>123825</xdr:rowOff>
                  </from>
                  <to>
                    <xdr:col>5</xdr:col>
                    <xdr:colOff>733425</xdr:colOff>
                    <xdr:row>85</xdr:row>
                    <xdr:rowOff>333375</xdr:rowOff>
                  </to>
                </anchor>
              </controlPr>
            </control>
          </mc:Choice>
        </mc:AlternateContent>
        <mc:AlternateContent xmlns:mc="http://schemas.openxmlformats.org/markup-compatibility/2006">
          <mc:Choice Requires="x14">
            <control shapeId="16447" r:id="rId60" name="Option Button 63">
              <controlPr defaultSize="0" autoFill="0" autoLine="0" autoPict="0">
                <anchor moveWithCells="1">
                  <from>
                    <xdr:col>6</xdr:col>
                    <xdr:colOff>581025</xdr:colOff>
                    <xdr:row>85</xdr:row>
                    <xdr:rowOff>123825</xdr:rowOff>
                  </from>
                  <to>
                    <xdr:col>6</xdr:col>
                    <xdr:colOff>742950</xdr:colOff>
                    <xdr:row>85</xdr:row>
                    <xdr:rowOff>333375</xdr:rowOff>
                  </to>
                </anchor>
              </controlPr>
            </control>
          </mc:Choice>
        </mc:AlternateContent>
        <mc:AlternateContent xmlns:mc="http://schemas.openxmlformats.org/markup-compatibility/2006">
          <mc:Choice Requires="x14">
            <control shapeId="16448" r:id="rId61" name="Option Button 64">
              <controlPr defaultSize="0" autoFill="0" autoLine="0" autoPict="0">
                <anchor moveWithCells="1">
                  <from>
                    <xdr:col>7</xdr:col>
                    <xdr:colOff>581025</xdr:colOff>
                    <xdr:row>85</xdr:row>
                    <xdr:rowOff>123825</xdr:rowOff>
                  </from>
                  <to>
                    <xdr:col>7</xdr:col>
                    <xdr:colOff>733425</xdr:colOff>
                    <xdr:row>85</xdr:row>
                    <xdr:rowOff>333375</xdr:rowOff>
                  </to>
                </anchor>
              </controlPr>
            </control>
          </mc:Choice>
        </mc:AlternateContent>
        <mc:AlternateContent xmlns:mc="http://schemas.openxmlformats.org/markup-compatibility/2006">
          <mc:Choice Requires="x14">
            <control shapeId="16449" r:id="rId62" name="Group Box 65">
              <controlPr defaultSize="0" autoFill="0" autoPict="0">
                <anchor moveWithCells="1">
                  <from>
                    <xdr:col>4</xdr:col>
                    <xdr:colOff>0</xdr:colOff>
                    <xdr:row>85</xdr:row>
                    <xdr:rowOff>66675</xdr:rowOff>
                  </from>
                  <to>
                    <xdr:col>8</xdr:col>
                    <xdr:colOff>0</xdr:colOff>
                    <xdr:row>85</xdr:row>
                    <xdr:rowOff>438150</xdr:rowOff>
                  </to>
                </anchor>
              </controlPr>
            </control>
          </mc:Choice>
        </mc:AlternateContent>
        <mc:AlternateContent xmlns:mc="http://schemas.openxmlformats.org/markup-compatibility/2006">
          <mc:Choice Requires="x14">
            <control shapeId="16450" r:id="rId63" name="Option Button 66">
              <controlPr defaultSize="0" autoFill="0" autoLine="0" autoPict="0">
                <anchor moveWithCells="1">
                  <from>
                    <xdr:col>4</xdr:col>
                    <xdr:colOff>571500</xdr:colOff>
                    <xdr:row>88</xdr:row>
                    <xdr:rowOff>123825</xdr:rowOff>
                  </from>
                  <to>
                    <xdr:col>4</xdr:col>
                    <xdr:colOff>742950</xdr:colOff>
                    <xdr:row>88</xdr:row>
                    <xdr:rowOff>361950</xdr:rowOff>
                  </to>
                </anchor>
              </controlPr>
            </control>
          </mc:Choice>
        </mc:AlternateContent>
        <mc:AlternateContent xmlns:mc="http://schemas.openxmlformats.org/markup-compatibility/2006">
          <mc:Choice Requires="x14">
            <control shapeId="16451" r:id="rId64" name="Option Button 67">
              <controlPr defaultSize="0" autoFill="0" autoLine="0" autoPict="0">
                <anchor moveWithCells="1">
                  <from>
                    <xdr:col>5</xdr:col>
                    <xdr:colOff>571500</xdr:colOff>
                    <xdr:row>88</xdr:row>
                    <xdr:rowOff>123825</xdr:rowOff>
                  </from>
                  <to>
                    <xdr:col>5</xdr:col>
                    <xdr:colOff>733425</xdr:colOff>
                    <xdr:row>88</xdr:row>
                    <xdr:rowOff>333375</xdr:rowOff>
                  </to>
                </anchor>
              </controlPr>
            </control>
          </mc:Choice>
        </mc:AlternateContent>
        <mc:AlternateContent xmlns:mc="http://schemas.openxmlformats.org/markup-compatibility/2006">
          <mc:Choice Requires="x14">
            <control shapeId="16452" r:id="rId65" name="Option Button 68">
              <controlPr defaultSize="0" autoFill="0" autoLine="0" autoPict="0">
                <anchor moveWithCells="1">
                  <from>
                    <xdr:col>6</xdr:col>
                    <xdr:colOff>581025</xdr:colOff>
                    <xdr:row>88</xdr:row>
                    <xdr:rowOff>123825</xdr:rowOff>
                  </from>
                  <to>
                    <xdr:col>6</xdr:col>
                    <xdr:colOff>742950</xdr:colOff>
                    <xdr:row>88</xdr:row>
                    <xdr:rowOff>333375</xdr:rowOff>
                  </to>
                </anchor>
              </controlPr>
            </control>
          </mc:Choice>
        </mc:AlternateContent>
        <mc:AlternateContent xmlns:mc="http://schemas.openxmlformats.org/markup-compatibility/2006">
          <mc:Choice Requires="x14">
            <control shapeId="16453" r:id="rId66" name="Option Button 69">
              <controlPr defaultSize="0" autoFill="0" autoLine="0" autoPict="0">
                <anchor moveWithCells="1">
                  <from>
                    <xdr:col>7</xdr:col>
                    <xdr:colOff>581025</xdr:colOff>
                    <xdr:row>88</xdr:row>
                    <xdr:rowOff>123825</xdr:rowOff>
                  </from>
                  <to>
                    <xdr:col>7</xdr:col>
                    <xdr:colOff>733425</xdr:colOff>
                    <xdr:row>88</xdr:row>
                    <xdr:rowOff>333375</xdr:rowOff>
                  </to>
                </anchor>
              </controlPr>
            </control>
          </mc:Choice>
        </mc:AlternateContent>
        <mc:AlternateContent xmlns:mc="http://schemas.openxmlformats.org/markup-compatibility/2006">
          <mc:Choice Requires="x14">
            <control shapeId="16454" r:id="rId67" name="Group Box 70">
              <controlPr defaultSize="0" autoFill="0" autoPict="0">
                <anchor moveWithCells="1">
                  <from>
                    <xdr:col>4</xdr:col>
                    <xdr:colOff>0</xdr:colOff>
                    <xdr:row>88</xdr:row>
                    <xdr:rowOff>66675</xdr:rowOff>
                  </from>
                  <to>
                    <xdr:col>8</xdr:col>
                    <xdr:colOff>0</xdr:colOff>
                    <xdr:row>88</xdr:row>
                    <xdr:rowOff>438150</xdr:rowOff>
                  </to>
                </anchor>
              </controlPr>
            </control>
          </mc:Choice>
        </mc:AlternateContent>
        <mc:AlternateContent xmlns:mc="http://schemas.openxmlformats.org/markup-compatibility/2006">
          <mc:Choice Requires="x14">
            <control shapeId="16455" r:id="rId68" name="Option Button 71">
              <controlPr defaultSize="0" autoFill="0" autoLine="0" autoPict="0">
                <anchor moveWithCells="1">
                  <from>
                    <xdr:col>4</xdr:col>
                    <xdr:colOff>571500</xdr:colOff>
                    <xdr:row>91</xdr:row>
                    <xdr:rowOff>123825</xdr:rowOff>
                  </from>
                  <to>
                    <xdr:col>4</xdr:col>
                    <xdr:colOff>742950</xdr:colOff>
                    <xdr:row>91</xdr:row>
                    <xdr:rowOff>361950</xdr:rowOff>
                  </to>
                </anchor>
              </controlPr>
            </control>
          </mc:Choice>
        </mc:AlternateContent>
        <mc:AlternateContent xmlns:mc="http://schemas.openxmlformats.org/markup-compatibility/2006">
          <mc:Choice Requires="x14">
            <control shapeId="16456" r:id="rId69" name="Option Button 72">
              <controlPr defaultSize="0" autoFill="0" autoLine="0" autoPict="0">
                <anchor moveWithCells="1">
                  <from>
                    <xdr:col>5</xdr:col>
                    <xdr:colOff>571500</xdr:colOff>
                    <xdr:row>91</xdr:row>
                    <xdr:rowOff>123825</xdr:rowOff>
                  </from>
                  <to>
                    <xdr:col>5</xdr:col>
                    <xdr:colOff>733425</xdr:colOff>
                    <xdr:row>91</xdr:row>
                    <xdr:rowOff>333375</xdr:rowOff>
                  </to>
                </anchor>
              </controlPr>
            </control>
          </mc:Choice>
        </mc:AlternateContent>
        <mc:AlternateContent xmlns:mc="http://schemas.openxmlformats.org/markup-compatibility/2006">
          <mc:Choice Requires="x14">
            <control shapeId="16457" r:id="rId70" name="Option Button 73">
              <controlPr defaultSize="0" autoFill="0" autoLine="0" autoPict="0">
                <anchor moveWithCells="1">
                  <from>
                    <xdr:col>6</xdr:col>
                    <xdr:colOff>581025</xdr:colOff>
                    <xdr:row>91</xdr:row>
                    <xdr:rowOff>123825</xdr:rowOff>
                  </from>
                  <to>
                    <xdr:col>6</xdr:col>
                    <xdr:colOff>742950</xdr:colOff>
                    <xdr:row>91</xdr:row>
                    <xdr:rowOff>333375</xdr:rowOff>
                  </to>
                </anchor>
              </controlPr>
            </control>
          </mc:Choice>
        </mc:AlternateContent>
        <mc:AlternateContent xmlns:mc="http://schemas.openxmlformats.org/markup-compatibility/2006">
          <mc:Choice Requires="x14">
            <control shapeId="16458" r:id="rId71" name="Option Button 74">
              <controlPr defaultSize="0" autoFill="0" autoLine="0" autoPict="0">
                <anchor moveWithCells="1">
                  <from>
                    <xdr:col>7</xdr:col>
                    <xdr:colOff>581025</xdr:colOff>
                    <xdr:row>91</xdr:row>
                    <xdr:rowOff>123825</xdr:rowOff>
                  </from>
                  <to>
                    <xdr:col>7</xdr:col>
                    <xdr:colOff>733425</xdr:colOff>
                    <xdr:row>91</xdr:row>
                    <xdr:rowOff>333375</xdr:rowOff>
                  </to>
                </anchor>
              </controlPr>
            </control>
          </mc:Choice>
        </mc:AlternateContent>
        <mc:AlternateContent xmlns:mc="http://schemas.openxmlformats.org/markup-compatibility/2006">
          <mc:Choice Requires="x14">
            <control shapeId="16459" r:id="rId72" name="Group Box 75">
              <controlPr defaultSize="0" autoFill="0" autoPict="0">
                <anchor moveWithCells="1">
                  <from>
                    <xdr:col>4</xdr:col>
                    <xdr:colOff>0</xdr:colOff>
                    <xdr:row>91</xdr:row>
                    <xdr:rowOff>66675</xdr:rowOff>
                  </from>
                  <to>
                    <xdr:col>8</xdr:col>
                    <xdr:colOff>0</xdr:colOff>
                    <xdr:row>91</xdr:row>
                    <xdr:rowOff>438150</xdr:rowOff>
                  </to>
                </anchor>
              </controlPr>
            </control>
          </mc:Choice>
        </mc:AlternateContent>
        <mc:AlternateContent xmlns:mc="http://schemas.openxmlformats.org/markup-compatibility/2006">
          <mc:Choice Requires="x14">
            <control shapeId="16460" r:id="rId73" name="Option Button 76">
              <controlPr defaultSize="0" autoFill="0" autoLine="0" autoPict="0">
                <anchor moveWithCells="1">
                  <from>
                    <xdr:col>4</xdr:col>
                    <xdr:colOff>571500</xdr:colOff>
                    <xdr:row>94</xdr:row>
                    <xdr:rowOff>123825</xdr:rowOff>
                  </from>
                  <to>
                    <xdr:col>4</xdr:col>
                    <xdr:colOff>742950</xdr:colOff>
                    <xdr:row>94</xdr:row>
                    <xdr:rowOff>361950</xdr:rowOff>
                  </to>
                </anchor>
              </controlPr>
            </control>
          </mc:Choice>
        </mc:AlternateContent>
        <mc:AlternateContent xmlns:mc="http://schemas.openxmlformats.org/markup-compatibility/2006">
          <mc:Choice Requires="x14">
            <control shapeId="16461" r:id="rId74" name="Option Button 77">
              <controlPr defaultSize="0" autoFill="0" autoLine="0" autoPict="0">
                <anchor moveWithCells="1">
                  <from>
                    <xdr:col>5</xdr:col>
                    <xdr:colOff>571500</xdr:colOff>
                    <xdr:row>94</xdr:row>
                    <xdr:rowOff>123825</xdr:rowOff>
                  </from>
                  <to>
                    <xdr:col>5</xdr:col>
                    <xdr:colOff>733425</xdr:colOff>
                    <xdr:row>94</xdr:row>
                    <xdr:rowOff>333375</xdr:rowOff>
                  </to>
                </anchor>
              </controlPr>
            </control>
          </mc:Choice>
        </mc:AlternateContent>
        <mc:AlternateContent xmlns:mc="http://schemas.openxmlformats.org/markup-compatibility/2006">
          <mc:Choice Requires="x14">
            <control shapeId="16462" r:id="rId75" name="Option Button 78">
              <controlPr defaultSize="0" autoFill="0" autoLine="0" autoPict="0">
                <anchor moveWithCells="1">
                  <from>
                    <xdr:col>6</xdr:col>
                    <xdr:colOff>581025</xdr:colOff>
                    <xdr:row>94</xdr:row>
                    <xdr:rowOff>123825</xdr:rowOff>
                  </from>
                  <to>
                    <xdr:col>6</xdr:col>
                    <xdr:colOff>742950</xdr:colOff>
                    <xdr:row>94</xdr:row>
                    <xdr:rowOff>333375</xdr:rowOff>
                  </to>
                </anchor>
              </controlPr>
            </control>
          </mc:Choice>
        </mc:AlternateContent>
        <mc:AlternateContent xmlns:mc="http://schemas.openxmlformats.org/markup-compatibility/2006">
          <mc:Choice Requires="x14">
            <control shapeId="16463" r:id="rId76" name="Option Button 79">
              <controlPr defaultSize="0" autoFill="0" autoLine="0" autoPict="0">
                <anchor moveWithCells="1">
                  <from>
                    <xdr:col>7</xdr:col>
                    <xdr:colOff>581025</xdr:colOff>
                    <xdr:row>94</xdr:row>
                    <xdr:rowOff>123825</xdr:rowOff>
                  </from>
                  <to>
                    <xdr:col>7</xdr:col>
                    <xdr:colOff>733425</xdr:colOff>
                    <xdr:row>94</xdr:row>
                    <xdr:rowOff>333375</xdr:rowOff>
                  </to>
                </anchor>
              </controlPr>
            </control>
          </mc:Choice>
        </mc:AlternateContent>
        <mc:AlternateContent xmlns:mc="http://schemas.openxmlformats.org/markup-compatibility/2006">
          <mc:Choice Requires="x14">
            <control shapeId="16464" r:id="rId77" name="Group Box 80">
              <controlPr defaultSize="0" autoFill="0" autoPict="0">
                <anchor moveWithCells="1">
                  <from>
                    <xdr:col>4</xdr:col>
                    <xdr:colOff>0</xdr:colOff>
                    <xdr:row>94</xdr:row>
                    <xdr:rowOff>66675</xdr:rowOff>
                  </from>
                  <to>
                    <xdr:col>8</xdr:col>
                    <xdr:colOff>0</xdr:colOff>
                    <xdr:row>94</xdr:row>
                    <xdr:rowOff>438150</xdr:rowOff>
                  </to>
                </anchor>
              </controlPr>
            </control>
          </mc:Choice>
        </mc:AlternateContent>
        <mc:AlternateContent xmlns:mc="http://schemas.openxmlformats.org/markup-compatibility/2006">
          <mc:Choice Requires="x14">
            <control shapeId="16465" r:id="rId78" name="Option Button 81">
              <controlPr defaultSize="0" autoFill="0" autoLine="0" autoPict="0">
                <anchor moveWithCells="1">
                  <from>
                    <xdr:col>4</xdr:col>
                    <xdr:colOff>571500</xdr:colOff>
                    <xdr:row>106</xdr:row>
                    <xdr:rowOff>123825</xdr:rowOff>
                  </from>
                  <to>
                    <xdr:col>4</xdr:col>
                    <xdr:colOff>742950</xdr:colOff>
                    <xdr:row>106</xdr:row>
                    <xdr:rowOff>361950</xdr:rowOff>
                  </to>
                </anchor>
              </controlPr>
            </control>
          </mc:Choice>
        </mc:AlternateContent>
        <mc:AlternateContent xmlns:mc="http://schemas.openxmlformats.org/markup-compatibility/2006">
          <mc:Choice Requires="x14">
            <control shapeId="16466" r:id="rId79" name="Option Button 82">
              <controlPr defaultSize="0" autoFill="0" autoLine="0" autoPict="0">
                <anchor moveWithCells="1">
                  <from>
                    <xdr:col>5</xdr:col>
                    <xdr:colOff>571500</xdr:colOff>
                    <xdr:row>106</xdr:row>
                    <xdr:rowOff>123825</xdr:rowOff>
                  </from>
                  <to>
                    <xdr:col>5</xdr:col>
                    <xdr:colOff>733425</xdr:colOff>
                    <xdr:row>106</xdr:row>
                    <xdr:rowOff>333375</xdr:rowOff>
                  </to>
                </anchor>
              </controlPr>
            </control>
          </mc:Choice>
        </mc:AlternateContent>
        <mc:AlternateContent xmlns:mc="http://schemas.openxmlformats.org/markup-compatibility/2006">
          <mc:Choice Requires="x14">
            <control shapeId="16467" r:id="rId80" name="Option Button 83">
              <controlPr defaultSize="0" autoFill="0" autoLine="0" autoPict="0">
                <anchor moveWithCells="1">
                  <from>
                    <xdr:col>6</xdr:col>
                    <xdr:colOff>581025</xdr:colOff>
                    <xdr:row>106</xdr:row>
                    <xdr:rowOff>123825</xdr:rowOff>
                  </from>
                  <to>
                    <xdr:col>6</xdr:col>
                    <xdr:colOff>742950</xdr:colOff>
                    <xdr:row>106</xdr:row>
                    <xdr:rowOff>333375</xdr:rowOff>
                  </to>
                </anchor>
              </controlPr>
            </control>
          </mc:Choice>
        </mc:AlternateContent>
        <mc:AlternateContent xmlns:mc="http://schemas.openxmlformats.org/markup-compatibility/2006">
          <mc:Choice Requires="x14">
            <control shapeId="16468" r:id="rId81" name="Option Button 84">
              <controlPr defaultSize="0" autoFill="0" autoLine="0" autoPict="0">
                <anchor moveWithCells="1">
                  <from>
                    <xdr:col>7</xdr:col>
                    <xdr:colOff>581025</xdr:colOff>
                    <xdr:row>106</xdr:row>
                    <xdr:rowOff>123825</xdr:rowOff>
                  </from>
                  <to>
                    <xdr:col>7</xdr:col>
                    <xdr:colOff>733425</xdr:colOff>
                    <xdr:row>106</xdr:row>
                    <xdr:rowOff>333375</xdr:rowOff>
                  </to>
                </anchor>
              </controlPr>
            </control>
          </mc:Choice>
        </mc:AlternateContent>
        <mc:AlternateContent xmlns:mc="http://schemas.openxmlformats.org/markup-compatibility/2006">
          <mc:Choice Requires="x14">
            <control shapeId="16469" r:id="rId82" name="Group Box 85">
              <controlPr defaultSize="0" autoFill="0" autoPict="0">
                <anchor moveWithCells="1">
                  <from>
                    <xdr:col>4</xdr:col>
                    <xdr:colOff>0</xdr:colOff>
                    <xdr:row>106</xdr:row>
                    <xdr:rowOff>66675</xdr:rowOff>
                  </from>
                  <to>
                    <xdr:col>8</xdr:col>
                    <xdr:colOff>0</xdr:colOff>
                    <xdr:row>106</xdr:row>
                    <xdr:rowOff>438150</xdr:rowOff>
                  </to>
                </anchor>
              </controlPr>
            </control>
          </mc:Choice>
        </mc:AlternateContent>
        <mc:AlternateContent xmlns:mc="http://schemas.openxmlformats.org/markup-compatibility/2006">
          <mc:Choice Requires="x14">
            <control shapeId="16470" r:id="rId83" name="Option Button 86">
              <controlPr defaultSize="0" autoFill="0" autoLine="0" autoPict="0">
                <anchor moveWithCells="1">
                  <from>
                    <xdr:col>4</xdr:col>
                    <xdr:colOff>571500</xdr:colOff>
                    <xdr:row>109</xdr:row>
                    <xdr:rowOff>123825</xdr:rowOff>
                  </from>
                  <to>
                    <xdr:col>4</xdr:col>
                    <xdr:colOff>742950</xdr:colOff>
                    <xdr:row>109</xdr:row>
                    <xdr:rowOff>361950</xdr:rowOff>
                  </to>
                </anchor>
              </controlPr>
            </control>
          </mc:Choice>
        </mc:AlternateContent>
        <mc:AlternateContent xmlns:mc="http://schemas.openxmlformats.org/markup-compatibility/2006">
          <mc:Choice Requires="x14">
            <control shapeId="16471" r:id="rId84" name="Option Button 87">
              <controlPr defaultSize="0" autoFill="0" autoLine="0" autoPict="0">
                <anchor moveWithCells="1">
                  <from>
                    <xdr:col>5</xdr:col>
                    <xdr:colOff>571500</xdr:colOff>
                    <xdr:row>109</xdr:row>
                    <xdr:rowOff>123825</xdr:rowOff>
                  </from>
                  <to>
                    <xdr:col>5</xdr:col>
                    <xdr:colOff>733425</xdr:colOff>
                    <xdr:row>109</xdr:row>
                    <xdr:rowOff>333375</xdr:rowOff>
                  </to>
                </anchor>
              </controlPr>
            </control>
          </mc:Choice>
        </mc:AlternateContent>
        <mc:AlternateContent xmlns:mc="http://schemas.openxmlformats.org/markup-compatibility/2006">
          <mc:Choice Requires="x14">
            <control shapeId="16472" r:id="rId85" name="Option Button 88">
              <controlPr defaultSize="0" autoFill="0" autoLine="0" autoPict="0">
                <anchor moveWithCells="1">
                  <from>
                    <xdr:col>6</xdr:col>
                    <xdr:colOff>581025</xdr:colOff>
                    <xdr:row>109</xdr:row>
                    <xdr:rowOff>123825</xdr:rowOff>
                  </from>
                  <to>
                    <xdr:col>6</xdr:col>
                    <xdr:colOff>742950</xdr:colOff>
                    <xdr:row>109</xdr:row>
                    <xdr:rowOff>333375</xdr:rowOff>
                  </to>
                </anchor>
              </controlPr>
            </control>
          </mc:Choice>
        </mc:AlternateContent>
        <mc:AlternateContent xmlns:mc="http://schemas.openxmlformats.org/markup-compatibility/2006">
          <mc:Choice Requires="x14">
            <control shapeId="16473" r:id="rId86" name="Option Button 89">
              <controlPr defaultSize="0" autoFill="0" autoLine="0" autoPict="0">
                <anchor moveWithCells="1">
                  <from>
                    <xdr:col>7</xdr:col>
                    <xdr:colOff>581025</xdr:colOff>
                    <xdr:row>109</xdr:row>
                    <xdr:rowOff>123825</xdr:rowOff>
                  </from>
                  <to>
                    <xdr:col>7</xdr:col>
                    <xdr:colOff>733425</xdr:colOff>
                    <xdr:row>109</xdr:row>
                    <xdr:rowOff>333375</xdr:rowOff>
                  </to>
                </anchor>
              </controlPr>
            </control>
          </mc:Choice>
        </mc:AlternateContent>
        <mc:AlternateContent xmlns:mc="http://schemas.openxmlformats.org/markup-compatibility/2006">
          <mc:Choice Requires="x14">
            <control shapeId="16474" r:id="rId87" name="Group Box 90">
              <controlPr defaultSize="0" autoFill="0" autoPict="0">
                <anchor moveWithCells="1">
                  <from>
                    <xdr:col>4</xdr:col>
                    <xdr:colOff>0</xdr:colOff>
                    <xdr:row>109</xdr:row>
                    <xdr:rowOff>66675</xdr:rowOff>
                  </from>
                  <to>
                    <xdr:col>8</xdr:col>
                    <xdr:colOff>0</xdr:colOff>
                    <xdr:row>109</xdr:row>
                    <xdr:rowOff>438150</xdr:rowOff>
                  </to>
                </anchor>
              </controlPr>
            </control>
          </mc:Choice>
        </mc:AlternateContent>
        <mc:AlternateContent xmlns:mc="http://schemas.openxmlformats.org/markup-compatibility/2006">
          <mc:Choice Requires="x14">
            <control shapeId="16475" r:id="rId88" name="Option Button 91">
              <controlPr defaultSize="0" autoFill="0" autoLine="0" autoPict="0">
                <anchor moveWithCells="1">
                  <from>
                    <xdr:col>4</xdr:col>
                    <xdr:colOff>571500</xdr:colOff>
                    <xdr:row>112</xdr:row>
                    <xdr:rowOff>123825</xdr:rowOff>
                  </from>
                  <to>
                    <xdr:col>4</xdr:col>
                    <xdr:colOff>742950</xdr:colOff>
                    <xdr:row>112</xdr:row>
                    <xdr:rowOff>361950</xdr:rowOff>
                  </to>
                </anchor>
              </controlPr>
            </control>
          </mc:Choice>
        </mc:AlternateContent>
        <mc:AlternateContent xmlns:mc="http://schemas.openxmlformats.org/markup-compatibility/2006">
          <mc:Choice Requires="x14">
            <control shapeId="16476" r:id="rId89" name="Option Button 92">
              <controlPr defaultSize="0" autoFill="0" autoLine="0" autoPict="0">
                <anchor moveWithCells="1">
                  <from>
                    <xdr:col>5</xdr:col>
                    <xdr:colOff>571500</xdr:colOff>
                    <xdr:row>112</xdr:row>
                    <xdr:rowOff>123825</xdr:rowOff>
                  </from>
                  <to>
                    <xdr:col>5</xdr:col>
                    <xdr:colOff>733425</xdr:colOff>
                    <xdr:row>112</xdr:row>
                    <xdr:rowOff>333375</xdr:rowOff>
                  </to>
                </anchor>
              </controlPr>
            </control>
          </mc:Choice>
        </mc:AlternateContent>
        <mc:AlternateContent xmlns:mc="http://schemas.openxmlformats.org/markup-compatibility/2006">
          <mc:Choice Requires="x14">
            <control shapeId="16477" r:id="rId90" name="Option Button 93">
              <controlPr defaultSize="0" autoFill="0" autoLine="0" autoPict="0">
                <anchor moveWithCells="1">
                  <from>
                    <xdr:col>6</xdr:col>
                    <xdr:colOff>581025</xdr:colOff>
                    <xdr:row>112</xdr:row>
                    <xdr:rowOff>123825</xdr:rowOff>
                  </from>
                  <to>
                    <xdr:col>6</xdr:col>
                    <xdr:colOff>742950</xdr:colOff>
                    <xdr:row>112</xdr:row>
                    <xdr:rowOff>333375</xdr:rowOff>
                  </to>
                </anchor>
              </controlPr>
            </control>
          </mc:Choice>
        </mc:AlternateContent>
        <mc:AlternateContent xmlns:mc="http://schemas.openxmlformats.org/markup-compatibility/2006">
          <mc:Choice Requires="x14">
            <control shapeId="16478" r:id="rId91" name="Option Button 94">
              <controlPr defaultSize="0" autoFill="0" autoLine="0" autoPict="0">
                <anchor moveWithCells="1">
                  <from>
                    <xdr:col>7</xdr:col>
                    <xdr:colOff>581025</xdr:colOff>
                    <xdr:row>112</xdr:row>
                    <xdr:rowOff>123825</xdr:rowOff>
                  </from>
                  <to>
                    <xdr:col>7</xdr:col>
                    <xdr:colOff>733425</xdr:colOff>
                    <xdr:row>112</xdr:row>
                    <xdr:rowOff>333375</xdr:rowOff>
                  </to>
                </anchor>
              </controlPr>
            </control>
          </mc:Choice>
        </mc:AlternateContent>
        <mc:AlternateContent xmlns:mc="http://schemas.openxmlformats.org/markup-compatibility/2006">
          <mc:Choice Requires="x14">
            <control shapeId="16479" r:id="rId92" name="Group Box 95">
              <controlPr defaultSize="0" autoFill="0" autoPict="0">
                <anchor moveWithCells="1">
                  <from>
                    <xdr:col>4</xdr:col>
                    <xdr:colOff>0</xdr:colOff>
                    <xdr:row>112</xdr:row>
                    <xdr:rowOff>66675</xdr:rowOff>
                  </from>
                  <to>
                    <xdr:col>8</xdr:col>
                    <xdr:colOff>0</xdr:colOff>
                    <xdr:row>112</xdr:row>
                    <xdr:rowOff>438150</xdr:rowOff>
                  </to>
                </anchor>
              </controlPr>
            </control>
          </mc:Choice>
        </mc:AlternateContent>
        <mc:AlternateContent xmlns:mc="http://schemas.openxmlformats.org/markup-compatibility/2006">
          <mc:Choice Requires="x14">
            <control shapeId="16480" r:id="rId93" name="Option Button 96">
              <controlPr defaultSize="0" autoFill="0" autoLine="0" autoPict="0">
                <anchor moveWithCells="1">
                  <from>
                    <xdr:col>4</xdr:col>
                    <xdr:colOff>571500</xdr:colOff>
                    <xdr:row>115</xdr:row>
                    <xdr:rowOff>123825</xdr:rowOff>
                  </from>
                  <to>
                    <xdr:col>4</xdr:col>
                    <xdr:colOff>742950</xdr:colOff>
                    <xdr:row>115</xdr:row>
                    <xdr:rowOff>361950</xdr:rowOff>
                  </to>
                </anchor>
              </controlPr>
            </control>
          </mc:Choice>
        </mc:AlternateContent>
        <mc:AlternateContent xmlns:mc="http://schemas.openxmlformats.org/markup-compatibility/2006">
          <mc:Choice Requires="x14">
            <control shapeId="16481" r:id="rId94" name="Option Button 97">
              <controlPr defaultSize="0" autoFill="0" autoLine="0" autoPict="0">
                <anchor moveWithCells="1">
                  <from>
                    <xdr:col>5</xdr:col>
                    <xdr:colOff>571500</xdr:colOff>
                    <xdr:row>115</xdr:row>
                    <xdr:rowOff>123825</xdr:rowOff>
                  </from>
                  <to>
                    <xdr:col>5</xdr:col>
                    <xdr:colOff>733425</xdr:colOff>
                    <xdr:row>115</xdr:row>
                    <xdr:rowOff>333375</xdr:rowOff>
                  </to>
                </anchor>
              </controlPr>
            </control>
          </mc:Choice>
        </mc:AlternateContent>
        <mc:AlternateContent xmlns:mc="http://schemas.openxmlformats.org/markup-compatibility/2006">
          <mc:Choice Requires="x14">
            <control shapeId="16482" r:id="rId95" name="Option Button 98">
              <controlPr defaultSize="0" autoFill="0" autoLine="0" autoPict="0">
                <anchor moveWithCells="1">
                  <from>
                    <xdr:col>6</xdr:col>
                    <xdr:colOff>581025</xdr:colOff>
                    <xdr:row>115</xdr:row>
                    <xdr:rowOff>123825</xdr:rowOff>
                  </from>
                  <to>
                    <xdr:col>6</xdr:col>
                    <xdr:colOff>742950</xdr:colOff>
                    <xdr:row>115</xdr:row>
                    <xdr:rowOff>333375</xdr:rowOff>
                  </to>
                </anchor>
              </controlPr>
            </control>
          </mc:Choice>
        </mc:AlternateContent>
        <mc:AlternateContent xmlns:mc="http://schemas.openxmlformats.org/markup-compatibility/2006">
          <mc:Choice Requires="x14">
            <control shapeId="16483" r:id="rId96" name="Option Button 99">
              <controlPr defaultSize="0" autoFill="0" autoLine="0" autoPict="0">
                <anchor moveWithCells="1">
                  <from>
                    <xdr:col>7</xdr:col>
                    <xdr:colOff>581025</xdr:colOff>
                    <xdr:row>115</xdr:row>
                    <xdr:rowOff>123825</xdr:rowOff>
                  </from>
                  <to>
                    <xdr:col>7</xdr:col>
                    <xdr:colOff>733425</xdr:colOff>
                    <xdr:row>115</xdr:row>
                    <xdr:rowOff>333375</xdr:rowOff>
                  </to>
                </anchor>
              </controlPr>
            </control>
          </mc:Choice>
        </mc:AlternateContent>
        <mc:AlternateContent xmlns:mc="http://schemas.openxmlformats.org/markup-compatibility/2006">
          <mc:Choice Requires="x14">
            <control shapeId="16484" r:id="rId97" name="Group Box 100">
              <controlPr defaultSize="0" autoFill="0" autoPict="0">
                <anchor moveWithCells="1">
                  <from>
                    <xdr:col>4</xdr:col>
                    <xdr:colOff>0</xdr:colOff>
                    <xdr:row>115</xdr:row>
                    <xdr:rowOff>66675</xdr:rowOff>
                  </from>
                  <to>
                    <xdr:col>8</xdr:col>
                    <xdr:colOff>0</xdr:colOff>
                    <xdr:row>115</xdr:row>
                    <xdr:rowOff>438150</xdr:rowOff>
                  </to>
                </anchor>
              </controlPr>
            </control>
          </mc:Choice>
        </mc:AlternateContent>
        <mc:AlternateContent xmlns:mc="http://schemas.openxmlformats.org/markup-compatibility/2006">
          <mc:Choice Requires="x14">
            <control shapeId="16485" r:id="rId98" name="Option Button 101">
              <controlPr defaultSize="0" autoFill="0" autoLine="0" autoPict="0">
                <anchor moveWithCells="1">
                  <from>
                    <xdr:col>4</xdr:col>
                    <xdr:colOff>571500</xdr:colOff>
                    <xdr:row>118</xdr:row>
                    <xdr:rowOff>123825</xdr:rowOff>
                  </from>
                  <to>
                    <xdr:col>4</xdr:col>
                    <xdr:colOff>742950</xdr:colOff>
                    <xdr:row>118</xdr:row>
                    <xdr:rowOff>361950</xdr:rowOff>
                  </to>
                </anchor>
              </controlPr>
            </control>
          </mc:Choice>
        </mc:AlternateContent>
        <mc:AlternateContent xmlns:mc="http://schemas.openxmlformats.org/markup-compatibility/2006">
          <mc:Choice Requires="x14">
            <control shapeId="16486" r:id="rId99" name="Option Button 102">
              <controlPr defaultSize="0" autoFill="0" autoLine="0" autoPict="0">
                <anchor moveWithCells="1">
                  <from>
                    <xdr:col>5</xdr:col>
                    <xdr:colOff>571500</xdr:colOff>
                    <xdr:row>118</xdr:row>
                    <xdr:rowOff>123825</xdr:rowOff>
                  </from>
                  <to>
                    <xdr:col>5</xdr:col>
                    <xdr:colOff>733425</xdr:colOff>
                    <xdr:row>118</xdr:row>
                    <xdr:rowOff>333375</xdr:rowOff>
                  </to>
                </anchor>
              </controlPr>
            </control>
          </mc:Choice>
        </mc:AlternateContent>
        <mc:AlternateContent xmlns:mc="http://schemas.openxmlformats.org/markup-compatibility/2006">
          <mc:Choice Requires="x14">
            <control shapeId="16487" r:id="rId100" name="Option Button 103">
              <controlPr defaultSize="0" autoFill="0" autoLine="0" autoPict="0">
                <anchor moveWithCells="1">
                  <from>
                    <xdr:col>6</xdr:col>
                    <xdr:colOff>581025</xdr:colOff>
                    <xdr:row>118</xdr:row>
                    <xdr:rowOff>123825</xdr:rowOff>
                  </from>
                  <to>
                    <xdr:col>6</xdr:col>
                    <xdr:colOff>742950</xdr:colOff>
                    <xdr:row>118</xdr:row>
                    <xdr:rowOff>333375</xdr:rowOff>
                  </to>
                </anchor>
              </controlPr>
            </control>
          </mc:Choice>
        </mc:AlternateContent>
        <mc:AlternateContent xmlns:mc="http://schemas.openxmlformats.org/markup-compatibility/2006">
          <mc:Choice Requires="x14">
            <control shapeId="16488" r:id="rId101" name="Option Button 104">
              <controlPr defaultSize="0" autoFill="0" autoLine="0" autoPict="0">
                <anchor moveWithCells="1">
                  <from>
                    <xdr:col>7</xdr:col>
                    <xdr:colOff>581025</xdr:colOff>
                    <xdr:row>118</xdr:row>
                    <xdr:rowOff>123825</xdr:rowOff>
                  </from>
                  <to>
                    <xdr:col>7</xdr:col>
                    <xdr:colOff>733425</xdr:colOff>
                    <xdr:row>118</xdr:row>
                    <xdr:rowOff>333375</xdr:rowOff>
                  </to>
                </anchor>
              </controlPr>
            </control>
          </mc:Choice>
        </mc:AlternateContent>
        <mc:AlternateContent xmlns:mc="http://schemas.openxmlformats.org/markup-compatibility/2006">
          <mc:Choice Requires="x14">
            <control shapeId="16489" r:id="rId102" name="Group Box 105">
              <controlPr defaultSize="0" autoFill="0" autoPict="0">
                <anchor moveWithCells="1">
                  <from>
                    <xdr:col>4</xdr:col>
                    <xdr:colOff>0</xdr:colOff>
                    <xdr:row>118</xdr:row>
                    <xdr:rowOff>66675</xdr:rowOff>
                  </from>
                  <to>
                    <xdr:col>8</xdr:col>
                    <xdr:colOff>0</xdr:colOff>
                    <xdr:row>118</xdr:row>
                    <xdr:rowOff>438150</xdr:rowOff>
                  </to>
                </anchor>
              </controlPr>
            </control>
          </mc:Choice>
        </mc:AlternateContent>
        <mc:AlternateContent xmlns:mc="http://schemas.openxmlformats.org/markup-compatibility/2006">
          <mc:Choice Requires="x14">
            <control shapeId="16490" r:id="rId103" name="Option Button 106">
              <controlPr defaultSize="0" autoFill="0" autoLine="0" autoPict="0">
                <anchor moveWithCells="1">
                  <from>
                    <xdr:col>4</xdr:col>
                    <xdr:colOff>571500</xdr:colOff>
                    <xdr:row>121</xdr:row>
                    <xdr:rowOff>123825</xdr:rowOff>
                  </from>
                  <to>
                    <xdr:col>4</xdr:col>
                    <xdr:colOff>742950</xdr:colOff>
                    <xdr:row>121</xdr:row>
                    <xdr:rowOff>361950</xdr:rowOff>
                  </to>
                </anchor>
              </controlPr>
            </control>
          </mc:Choice>
        </mc:AlternateContent>
        <mc:AlternateContent xmlns:mc="http://schemas.openxmlformats.org/markup-compatibility/2006">
          <mc:Choice Requires="x14">
            <control shapeId="16491" r:id="rId104" name="Option Button 107">
              <controlPr defaultSize="0" autoFill="0" autoLine="0" autoPict="0">
                <anchor moveWithCells="1">
                  <from>
                    <xdr:col>5</xdr:col>
                    <xdr:colOff>571500</xdr:colOff>
                    <xdr:row>121</xdr:row>
                    <xdr:rowOff>123825</xdr:rowOff>
                  </from>
                  <to>
                    <xdr:col>5</xdr:col>
                    <xdr:colOff>733425</xdr:colOff>
                    <xdr:row>121</xdr:row>
                    <xdr:rowOff>333375</xdr:rowOff>
                  </to>
                </anchor>
              </controlPr>
            </control>
          </mc:Choice>
        </mc:AlternateContent>
        <mc:AlternateContent xmlns:mc="http://schemas.openxmlformats.org/markup-compatibility/2006">
          <mc:Choice Requires="x14">
            <control shapeId="16492" r:id="rId105" name="Option Button 108">
              <controlPr defaultSize="0" autoFill="0" autoLine="0" autoPict="0">
                <anchor moveWithCells="1">
                  <from>
                    <xdr:col>6</xdr:col>
                    <xdr:colOff>581025</xdr:colOff>
                    <xdr:row>121</xdr:row>
                    <xdr:rowOff>123825</xdr:rowOff>
                  </from>
                  <to>
                    <xdr:col>6</xdr:col>
                    <xdr:colOff>742950</xdr:colOff>
                    <xdr:row>121</xdr:row>
                    <xdr:rowOff>333375</xdr:rowOff>
                  </to>
                </anchor>
              </controlPr>
            </control>
          </mc:Choice>
        </mc:AlternateContent>
        <mc:AlternateContent xmlns:mc="http://schemas.openxmlformats.org/markup-compatibility/2006">
          <mc:Choice Requires="x14">
            <control shapeId="16493" r:id="rId106" name="Option Button 109">
              <controlPr defaultSize="0" autoFill="0" autoLine="0" autoPict="0">
                <anchor moveWithCells="1">
                  <from>
                    <xdr:col>7</xdr:col>
                    <xdr:colOff>581025</xdr:colOff>
                    <xdr:row>121</xdr:row>
                    <xdr:rowOff>123825</xdr:rowOff>
                  </from>
                  <to>
                    <xdr:col>7</xdr:col>
                    <xdr:colOff>733425</xdr:colOff>
                    <xdr:row>121</xdr:row>
                    <xdr:rowOff>333375</xdr:rowOff>
                  </to>
                </anchor>
              </controlPr>
            </control>
          </mc:Choice>
        </mc:AlternateContent>
        <mc:AlternateContent xmlns:mc="http://schemas.openxmlformats.org/markup-compatibility/2006">
          <mc:Choice Requires="x14">
            <control shapeId="16494" r:id="rId107" name="Group Box 110">
              <controlPr defaultSize="0" autoFill="0" autoPict="0">
                <anchor moveWithCells="1">
                  <from>
                    <xdr:col>4</xdr:col>
                    <xdr:colOff>0</xdr:colOff>
                    <xdr:row>121</xdr:row>
                    <xdr:rowOff>66675</xdr:rowOff>
                  </from>
                  <to>
                    <xdr:col>8</xdr:col>
                    <xdr:colOff>0</xdr:colOff>
                    <xdr:row>121</xdr:row>
                    <xdr:rowOff>438150</xdr:rowOff>
                  </to>
                </anchor>
              </controlPr>
            </control>
          </mc:Choice>
        </mc:AlternateContent>
        <mc:AlternateContent xmlns:mc="http://schemas.openxmlformats.org/markup-compatibility/2006">
          <mc:Choice Requires="x14">
            <control shapeId="16495" r:id="rId108" name="Option Button 111">
              <controlPr defaultSize="0" autoFill="0" autoLine="0" autoPict="0">
                <anchor moveWithCells="1">
                  <from>
                    <xdr:col>4</xdr:col>
                    <xdr:colOff>571500</xdr:colOff>
                    <xdr:row>124</xdr:row>
                    <xdr:rowOff>123825</xdr:rowOff>
                  </from>
                  <to>
                    <xdr:col>4</xdr:col>
                    <xdr:colOff>752475</xdr:colOff>
                    <xdr:row>124</xdr:row>
                    <xdr:rowOff>361950</xdr:rowOff>
                  </to>
                </anchor>
              </controlPr>
            </control>
          </mc:Choice>
        </mc:AlternateContent>
        <mc:AlternateContent xmlns:mc="http://schemas.openxmlformats.org/markup-compatibility/2006">
          <mc:Choice Requires="x14">
            <control shapeId="16496" r:id="rId109" name="Option Button 112">
              <controlPr defaultSize="0" autoFill="0" autoLine="0" autoPict="0">
                <anchor moveWithCells="1">
                  <from>
                    <xdr:col>5</xdr:col>
                    <xdr:colOff>571500</xdr:colOff>
                    <xdr:row>124</xdr:row>
                    <xdr:rowOff>123825</xdr:rowOff>
                  </from>
                  <to>
                    <xdr:col>5</xdr:col>
                    <xdr:colOff>733425</xdr:colOff>
                    <xdr:row>124</xdr:row>
                    <xdr:rowOff>333375</xdr:rowOff>
                  </to>
                </anchor>
              </controlPr>
            </control>
          </mc:Choice>
        </mc:AlternateContent>
        <mc:AlternateContent xmlns:mc="http://schemas.openxmlformats.org/markup-compatibility/2006">
          <mc:Choice Requires="x14">
            <control shapeId="16497" r:id="rId110" name="Option Button 113">
              <controlPr defaultSize="0" autoFill="0" autoLine="0" autoPict="0">
                <anchor moveWithCells="1">
                  <from>
                    <xdr:col>6</xdr:col>
                    <xdr:colOff>581025</xdr:colOff>
                    <xdr:row>124</xdr:row>
                    <xdr:rowOff>123825</xdr:rowOff>
                  </from>
                  <to>
                    <xdr:col>6</xdr:col>
                    <xdr:colOff>752475</xdr:colOff>
                    <xdr:row>124</xdr:row>
                    <xdr:rowOff>333375</xdr:rowOff>
                  </to>
                </anchor>
              </controlPr>
            </control>
          </mc:Choice>
        </mc:AlternateContent>
        <mc:AlternateContent xmlns:mc="http://schemas.openxmlformats.org/markup-compatibility/2006">
          <mc:Choice Requires="x14">
            <control shapeId="16498" r:id="rId111" name="Option Button 114">
              <controlPr defaultSize="0" autoFill="0" autoLine="0" autoPict="0">
                <anchor moveWithCells="1">
                  <from>
                    <xdr:col>7</xdr:col>
                    <xdr:colOff>581025</xdr:colOff>
                    <xdr:row>124</xdr:row>
                    <xdr:rowOff>123825</xdr:rowOff>
                  </from>
                  <to>
                    <xdr:col>7</xdr:col>
                    <xdr:colOff>733425</xdr:colOff>
                    <xdr:row>124</xdr:row>
                    <xdr:rowOff>333375</xdr:rowOff>
                  </to>
                </anchor>
              </controlPr>
            </control>
          </mc:Choice>
        </mc:AlternateContent>
        <mc:AlternateContent xmlns:mc="http://schemas.openxmlformats.org/markup-compatibility/2006">
          <mc:Choice Requires="x14">
            <control shapeId="16499" r:id="rId112" name="Group Box 115">
              <controlPr defaultSize="0" autoFill="0" autoPict="0">
                <anchor moveWithCells="1">
                  <from>
                    <xdr:col>4</xdr:col>
                    <xdr:colOff>0</xdr:colOff>
                    <xdr:row>124</xdr:row>
                    <xdr:rowOff>66675</xdr:rowOff>
                  </from>
                  <to>
                    <xdr:col>8</xdr:col>
                    <xdr:colOff>0</xdr:colOff>
                    <xdr:row>124</xdr:row>
                    <xdr:rowOff>438150</xdr:rowOff>
                  </to>
                </anchor>
              </controlPr>
            </control>
          </mc:Choice>
        </mc:AlternateContent>
        <mc:AlternateContent xmlns:mc="http://schemas.openxmlformats.org/markup-compatibility/2006">
          <mc:Choice Requires="x14">
            <control shapeId="16510" r:id="rId113" name="Option Button 126">
              <controlPr defaultSize="0" autoFill="0" autoLine="0" autoPict="0">
                <anchor moveWithCells="1">
                  <from>
                    <xdr:col>4</xdr:col>
                    <xdr:colOff>571500</xdr:colOff>
                    <xdr:row>127</xdr:row>
                    <xdr:rowOff>123825</xdr:rowOff>
                  </from>
                  <to>
                    <xdr:col>4</xdr:col>
                    <xdr:colOff>742950</xdr:colOff>
                    <xdr:row>127</xdr:row>
                    <xdr:rowOff>361950</xdr:rowOff>
                  </to>
                </anchor>
              </controlPr>
            </control>
          </mc:Choice>
        </mc:AlternateContent>
        <mc:AlternateContent xmlns:mc="http://schemas.openxmlformats.org/markup-compatibility/2006">
          <mc:Choice Requires="x14">
            <control shapeId="16511" r:id="rId114" name="Option Button 127">
              <controlPr defaultSize="0" autoFill="0" autoLine="0" autoPict="0">
                <anchor moveWithCells="1">
                  <from>
                    <xdr:col>5</xdr:col>
                    <xdr:colOff>571500</xdr:colOff>
                    <xdr:row>127</xdr:row>
                    <xdr:rowOff>123825</xdr:rowOff>
                  </from>
                  <to>
                    <xdr:col>5</xdr:col>
                    <xdr:colOff>733425</xdr:colOff>
                    <xdr:row>127</xdr:row>
                    <xdr:rowOff>333375</xdr:rowOff>
                  </to>
                </anchor>
              </controlPr>
            </control>
          </mc:Choice>
        </mc:AlternateContent>
        <mc:AlternateContent xmlns:mc="http://schemas.openxmlformats.org/markup-compatibility/2006">
          <mc:Choice Requires="x14">
            <control shapeId="16512" r:id="rId115" name="Option Button 128">
              <controlPr defaultSize="0" autoFill="0" autoLine="0" autoPict="0">
                <anchor moveWithCells="1">
                  <from>
                    <xdr:col>6</xdr:col>
                    <xdr:colOff>581025</xdr:colOff>
                    <xdr:row>127</xdr:row>
                    <xdr:rowOff>123825</xdr:rowOff>
                  </from>
                  <to>
                    <xdr:col>6</xdr:col>
                    <xdr:colOff>742950</xdr:colOff>
                    <xdr:row>127</xdr:row>
                    <xdr:rowOff>333375</xdr:rowOff>
                  </to>
                </anchor>
              </controlPr>
            </control>
          </mc:Choice>
        </mc:AlternateContent>
        <mc:AlternateContent xmlns:mc="http://schemas.openxmlformats.org/markup-compatibility/2006">
          <mc:Choice Requires="x14">
            <control shapeId="16513" r:id="rId116" name="Option Button 129">
              <controlPr defaultSize="0" autoFill="0" autoLine="0" autoPict="0">
                <anchor moveWithCells="1">
                  <from>
                    <xdr:col>7</xdr:col>
                    <xdr:colOff>581025</xdr:colOff>
                    <xdr:row>127</xdr:row>
                    <xdr:rowOff>123825</xdr:rowOff>
                  </from>
                  <to>
                    <xdr:col>7</xdr:col>
                    <xdr:colOff>733425</xdr:colOff>
                    <xdr:row>127</xdr:row>
                    <xdr:rowOff>333375</xdr:rowOff>
                  </to>
                </anchor>
              </controlPr>
            </control>
          </mc:Choice>
        </mc:AlternateContent>
        <mc:AlternateContent xmlns:mc="http://schemas.openxmlformats.org/markup-compatibility/2006">
          <mc:Choice Requires="x14">
            <control shapeId="16514" r:id="rId117" name="Group Box 130">
              <controlPr defaultSize="0" autoFill="0" autoPict="0">
                <anchor moveWithCells="1">
                  <from>
                    <xdr:col>4</xdr:col>
                    <xdr:colOff>0</xdr:colOff>
                    <xdr:row>127</xdr:row>
                    <xdr:rowOff>66675</xdr:rowOff>
                  </from>
                  <to>
                    <xdr:col>8</xdr:col>
                    <xdr:colOff>0</xdr:colOff>
                    <xdr:row>127</xdr:row>
                    <xdr:rowOff>438150</xdr:rowOff>
                  </to>
                </anchor>
              </controlPr>
            </control>
          </mc:Choice>
        </mc:AlternateContent>
        <mc:AlternateContent xmlns:mc="http://schemas.openxmlformats.org/markup-compatibility/2006">
          <mc:Choice Requires="x14">
            <control shapeId="16515" r:id="rId118" name="Option Button 131">
              <controlPr defaultSize="0" autoFill="0" autoLine="0" autoPict="0">
                <anchor moveWithCells="1">
                  <from>
                    <xdr:col>4</xdr:col>
                    <xdr:colOff>571500</xdr:colOff>
                    <xdr:row>145</xdr:row>
                    <xdr:rowOff>123825</xdr:rowOff>
                  </from>
                  <to>
                    <xdr:col>4</xdr:col>
                    <xdr:colOff>742950</xdr:colOff>
                    <xdr:row>145</xdr:row>
                    <xdr:rowOff>361950</xdr:rowOff>
                  </to>
                </anchor>
              </controlPr>
            </control>
          </mc:Choice>
        </mc:AlternateContent>
        <mc:AlternateContent xmlns:mc="http://schemas.openxmlformats.org/markup-compatibility/2006">
          <mc:Choice Requires="x14">
            <control shapeId="16516" r:id="rId119" name="Option Button 132">
              <controlPr defaultSize="0" autoFill="0" autoLine="0" autoPict="0">
                <anchor moveWithCells="1">
                  <from>
                    <xdr:col>5</xdr:col>
                    <xdr:colOff>571500</xdr:colOff>
                    <xdr:row>145</xdr:row>
                    <xdr:rowOff>123825</xdr:rowOff>
                  </from>
                  <to>
                    <xdr:col>5</xdr:col>
                    <xdr:colOff>733425</xdr:colOff>
                    <xdr:row>145</xdr:row>
                    <xdr:rowOff>333375</xdr:rowOff>
                  </to>
                </anchor>
              </controlPr>
            </control>
          </mc:Choice>
        </mc:AlternateContent>
        <mc:AlternateContent xmlns:mc="http://schemas.openxmlformats.org/markup-compatibility/2006">
          <mc:Choice Requires="x14">
            <control shapeId="16517" r:id="rId120" name="Option Button 133">
              <controlPr defaultSize="0" autoFill="0" autoLine="0" autoPict="0">
                <anchor moveWithCells="1">
                  <from>
                    <xdr:col>6</xdr:col>
                    <xdr:colOff>581025</xdr:colOff>
                    <xdr:row>145</xdr:row>
                    <xdr:rowOff>123825</xdr:rowOff>
                  </from>
                  <to>
                    <xdr:col>6</xdr:col>
                    <xdr:colOff>742950</xdr:colOff>
                    <xdr:row>145</xdr:row>
                    <xdr:rowOff>333375</xdr:rowOff>
                  </to>
                </anchor>
              </controlPr>
            </control>
          </mc:Choice>
        </mc:AlternateContent>
        <mc:AlternateContent xmlns:mc="http://schemas.openxmlformats.org/markup-compatibility/2006">
          <mc:Choice Requires="x14">
            <control shapeId="16518" r:id="rId121" name="Option Button 134">
              <controlPr defaultSize="0" autoFill="0" autoLine="0" autoPict="0">
                <anchor moveWithCells="1">
                  <from>
                    <xdr:col>7</xdr:col>
                    <xdr:colOff>581025</xdr:colOff>
                    <xdr:row>145</xdr:row>
                    <xdr:rowOff>123825</xdr:rowOff>
                  </from>
                  <to>
                    <xdr:col>7</xdr:col>
                    <xdr:colOff>733425</xdr:colOff>
                    <xdr:row>145</xdr:row>
                    <xdr:rowOff>333375</xdr:rowOff>
                  </to>
                </anchor>
              </controlPr>
            </control>
          </mc:Choice>
        </mc:AlternateContent>
        <mc:AlternateContent xmlns:mc="http://schemas.openxmlformats.org/markup-compatibility/2006">
          <mc:Choice Requires="x14">
            <control shapeId="16519" r:id="rId122" name="Group Box 135">
              <controlPr defaultSize="0" autoFill="0" autoPict="0">
                <anchor moveWithCells="1">
                  <from>
                    <xdr:col>4</xdr:col>
                    <xdr:colOff>0</xdr:colOff>
                    <xdr:row>145</xdr:row>
                    <xdr:rowOff>66675</xdr:rowOff>
                  </from>
                  <to>
                    <xdr:col>8</xdr:col>
                    <xdr:colOff>0</xdr:colOff>
                    <xdr:row>145</xdr:row>
                    <xdr:rowOff>438150</xdr:rowOff>
                  </to>
                </anchor>
              </controlPr>
            </control>
          </mc:Choice>
        </mc:AlternateContent>
        <mc:AlternateContent xmlns:mc="http://schemas.openxmlformats.org/markup-compatibility/2006">
          <mc:Choice Requires="x14">
            <control shapeId="16520" r:id="rId123" name="Option Button 136">
              <controlPr defaultSize="0" autoFill="0" autoLine="0" autoPict="0">
                <anchor moveWithCells="1">
                  <from>
                    <xdr:col>4</xdr:col>
                    <xdr:colOff>571500</xdr:colOff>
                    <xdr:row>148</xdr:row>
                    <xdr:rowOff>123825</xdr:rowOff>
                  </from>
                  <to>
                    <xdr:col>4</xdr:col>
                    <xdr:colOff>742950</xdr:colOff>
                    <xdr:row>148</xdr:row>
                    <xdr:rowOff>361950</xdr:rowOff>
                  </to>
                </anchor>
              </controlPr>
            </control>
          </mc:Choice>
        </mc:AlternateContent>
        <mc:AlternateContent xmlns:mc="http://schemas.openxmlformats.org/markup-compatibility/2006">
          <mc:Choice Requires="x14">
            <control shapeId="16521" r:id="rId124" name="Option Button 137">
              <controlPr defaultSize="0" autoFill="0" autoLine="0" autoPict="0">
                <anchor moveWithCells="1">
                  <from>
                    <xdr:col>5</xdr:col>
                    <xdr:colOff>571500</xdr:colOff>
                    <xdr:row>148</xdr:row>
                    <xdr:rowOff>123825</xdr:rowOff>
                  </from>
                  <to>
                    <xdr:col>5</xdr:col>
                    <xdr:colOff>733425</xdr:colOff>
                    <xdr:row>148</xdr:row>
                    <xdr:rowOff>333375</xdr:rowOff>
                  </to>
                </anchor>
              </controlPr>
            </control>
          </mc:Choice>
        </mc:AlternateContent>
        <mc:AlternateContent xmlns:mc="http://schemas.openxmlformats.org/markup-compatibility/2006">
          <mc:Choice Requires="x14">
            <control shapeId="16522" r:id="rId125" name="Option Button 138">
              <controlPr defaultSize="0" autoFill="0" autoLine="0" autoPict="0">
                <anchor moveWithCells="1">
                  <from>
                    <xdr:col>6</xdr:col>
                    <xdr:colOff>581025</xdr:colOff>
                    <xdr:row>148</xdr:row>
                    <xdr:rowOff>123825</xdr:rowOff>
                  </from>
                  <to>
                    <xdr:col>6</xdr:col>
                    <xdr:colOff>742950</xdr:colOff>
                    <xdr:row>148</xdr:row>
                    <xdr:rowOff>333375</xdr:rowOff>
                  </to>
                </anchor>
              </controlPr>
            </control>
          </mc:Choice>
        </mc:AlternateContent>
        <mc:AlternateContent xmlns:mc="http://schemas.openxmlformats.org/markup-compatibility/2006">
          <mc:Choice Requires="x14">
            <control shapeId="16523" r:id="rId126" name="Option Button 139">
              <controlPr defaultSize="0" autoFill="0" autoLine="0" autoPict="0">
                <anchor moveWithCells="1">
                  <from>
                    <xdr:col>7</xdr:col>
                    <xdr:colOff>581025</xdr:colOff>
                    <xdr:row>148</xdr:row>
                    <xdr:rowOff>123825</xdr:rowOff>
                  </from>
                  <to>
                    <xdr:col>7</xdr:col>
                    <xdr:colOff>733425</xdr:colOff>
                    <xdr:row>148</xdr:row>
                    <xdr:rowOff>333375</xdr:rowOff>
                  </to>
                </anchor>
              </controlPr>
            </control>
          </mc:Choice>
        </mc:AlternateContent>
        <mc:AlternateContent xmlns:mc="http://schemas.openxmlformats.org/markup-compatibility/2006">
          <mc:Choice Requires="x14">
            <control shapeId="16524" r:id="rId127" name="Group Box 140">
              <controlPr defaultSize="0" autoFill="0" autoPict="0">
                <anchor moveWithCells="1">
                  <from>
                    <xdr:col>4</xdr:col>
                    <xdr:colOff>0</xdr:colOff>
                    <xdr:row>148</xdr:row>
                    <xdr:rowOff>66675</xdr:rowOff>
                  </from>
                  <to>
                    <xdr:col>8</xdr:col>
                    <xdr:colOff>0</xdr:colOff>
                    <xdr:row>148</xdr:row>
                    <xdr:rowOff>438150</xdr:rowOff>
                  </to>
                </anchor>
              </controlPr>
            </control>
          </mc:Choice>
        </mc:AlternateContent>
        <mc:AlternateContent xmlns:mc="http://schemas.openxmlformats.org/markup-compatibility/2006">
          <mc:Choice Requires="x14">
            <control shapeId="16537" r:id="rId128" name="Option Button 153">
              <controlPr defaultSize="0" autoFill="0" autoLine="0" autoPict="0">
                <anchor moveWithCells="1">
                  <from>
                    <xdr:col>4</xdr:col>
                    <xdr:colOff>571500</xdr:colOff>
                    <xdr:row>10</xdr:row>
                    <xdr:rowOff>123825</xdr:rowOff>
                  </from>
                  <to>
                    <xdr:col>4</xdr:col>
                    <xdr:colOff>742950</xdr:colOff>
                    <xdr:row>10</xdr:row>
                    <xdr:rowOff>361950</xdr:rowOff>
                  </to>
                </anchor>
              </controlPr>
            </control>
          </mc:Choice>
        </mc:AlternateContent>
        <mc:AlternateContent xmlns:mc="http://schemas.openxmlformats.org/markup-compatibility/2006">
          <mc:Choice Requires="x14">
            <control shapeId="16538" r:id="rId129" name="Option Button 154">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16539" r:id="rId130" name="Option Button 155">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16540" r:id="rId131" name="Option Button 156">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16541" r:id="rId132" name="Group Box 157">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16542" r:id="rId133" name="Option Button 158">
              <controlPr defaultSize="0" autoFill="0" autoLine="0" autoPict="0">
                <anchor moveWithCells="1">
                  <from>
                    <xdr:col>4</xdr:col>
                    <xdr:colOff>571500</xdr:colOff>
                    <xdr:row>13</xdr:row>
                    <xdr:rowOff>123825</xdr:rowOff>
                  </from>
                  <to>
                    <xdr:col>4</xdr:col>
                    <xdr:colOff>742950</xdr:colOff>
                    <xdr:row>13</xdr:row>
                    <xdr:rowOff>361950</xdr:rowOff>
                  </to>
                </anchor>
              </controlPr>
            </control>
          </mc:Choice>
        </mc:AlternateContent>
        <mc:AlternateContent xmlns:mc="http://schemas.openxmlformats.org/markup-compatibility/2006">
          <mc:Choice Requires="x14">
            <control shapeId="16543" r:id="rId134" name="Option Button 159">
              <controlPr defaultSize="0" autoFill="0" autoLine="0" autoPict="0">
                <anchor moveWithCells="1">
                  <from>
                    <xdr:col>5</xdr:col>
                    <xdr:colOff>571500</xdr:colOff>
                    <xdr:row>13</xdr:row>
                    <xdr:rowOff>123825</xdr:rowOff>
                  </from>
                  <to>
                    <xdr:col>5</xdr:col>
                    <xdr:colOff>733425</xdr:colOff>
                    <xdr:row>13</xdr:row>
                    <xdr:rowOff>342900</xdr:rowOff>
                  </to>
                </anchor>
              </controlPr>
            </control>
          </mc:Choice>
        </mc:AlternateContent>
        <mc:AlternateContent xmlns:mc="http://schemas.openxmlformats.org/markup-compatibility/2006">
          <mc:Choice Requires="x14">
            <control shapeId="16544" r:id="rId135" name="Option Button 160">
              <controlPr defaultSize="0" autoFill="0" autoLine="0" autoPict="0">
                <anchor moveWithCells="1">
                  <from>
                    <xdr:col>6</xdr:col>
                    <xdr:colOff>581025</xdr:colOff>
                    <xdr:row>13</xdr:row>
                    <xdr:rowOff>123825</xdr:rowOff>
                  </from>
                  <to>
                    <xdr:col>6</xdr:col>
                    <xdr:colOff>742950</xdr:colOff>
                    <xdr:row>13</xdr:row>
                    <xdr:rowOff>342900</xdr:rowOff>
                  </to>
                </anchor>
              </controlPr>
            </control>
          </mc:Choice>
        </mc:AlternateContent>
        <mc:AlternateContent xmlns:mc="http://schemas.openxmlformats.org/markup-compatibility/2006">
          <mc:Choice Requires="x14">
            <control shapeId="16545" r:id="rId136" name="Option Button 161">
              <controlPr defaultSize="0" autoFill="0" autoLine="0" autoPict="0">
                <anchor moveWithCells="1">
                  <from>
                    <xdr:col>7</xdr:col>
                    <xdr:colOff>581025</xdr:colOff>
                    <xdr:row>13</xdr:row>
                    <xdr:rowOff>123825</xdr:rowOff>
                  </from>
                  <to>
                    <xdr:col>7</xdr:col>
                    <xdr:colOff>733425</xdr:colOff>
                    <xdr:row>13</xdr:row>
                    <xdr:rowOff>342900</xdr:rowOff>
                  </to>
                </anchor>
              </controlPr>
            </control>
          </mc:Choice>
        </mc:AlternateContent>
        <mc:AlternateContent xmlns:mc="http://schemas.openxmlformats.org/markup-compatibility/2006">
          <mc:Choice Requires="x14">
            <control shapeId="16546" r:id="rId137" name="Group Box 162">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16547" r:id="rId138" name="Group Box 163">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16551" r:id="rId139" name="Option Button 167">
              <controlPr defaultSize="0" autoFill="0" autoLine="0" autoPict="0">
                <anchor moveWithCells="1">
                  <from>
                    <xdr:col>4</xdr:col>
                    <xdr:colOff>571500</xdr:colOff>
                    <xdr:row>40</xdr:row>
                    <xdr:rowOff>123825</xdr:rowOff>
                  </from>
                  <to>
                    <xdr:col>4</xdr:col>
                    <xdr:colOff>742950</xdr:colOff>
                    <xdr:row>40</xdr:row>
                    <xdr:rowOff>361950</xdr:rowOff>
                  </to>
                </anchor>
              </controlPr>
            </control>
          </mc:Choice>
        </mc:AlternateContent>
        <mc:AlternateContent xmlns:mc="http://schemas.openxmlformats.org/markup-compatibility/2006">
          <mc:Choice Requires="x14">
            <control shapeId="16552" r:id="rId140" name="Option Button 168">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16553" r:id="rId141" name="Option Button 169">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16554" r:id="rId142" name="Option Button 170">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16555" r:id="rId143" name="Group Box 171">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16556" r:id="rId144" name="Option Button 172">
              <controlPr defaultSize="0" autoFill="0" autoLine="0" autoPict="0">
                <anchor moveWithCells="1">
                  <from>
                    <xdr:col>4</xdr:col>
                    <xdr:colOff>571500</xdr:colOff>
                    <xdr:row>43</xdr:row>
                    <xdr:rowOff>123825</xdr:rowOff>
                  </from>
                  <to>
                    <xdr:col>4</xdr:col>
                    <xdr:colOff>742950</xdr:colOff>
                    <xdr:row>43</xdr:row>
                    <xdr:rowOff>361950</xdr:rowOff>
                  </to>
                </anchor>
              </controlPr>
            </control>
          </mc:Choice>
        </mc:AlternateContent>
        <mc:AlternateContent xmlns:mc="http://schemas.openxmlformats.org/markup-compatibility/2006">
          <mc:Choice Requires="x14">
            <control shapeId="16557" r:id="rId145" name="Option Button 173">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16558" r:id="rId146" name="Option Button 174">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16559" r:id="rId147" name="Option Button 175">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16560" r:id="rId148" name="Group Box 176">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16561" r:id="rId149" name="Option Button 177">
              <controlPr defaultSize="0" autoFill="0" autoLine="0" autoPict="0">
                <anchor moveWithCells="1">
                  <from>
                    <xdr:col>4</xdr:col>
                    <xdr:colOff>571500</xdr:colOff>
                    <xdr:row>46</xdr:row>
                    <xdr:rowOff>123825</xdr:rowOff>
                  </from>
                  <to>
                    <xdr:col>4</xdr:col>
                    <xdr:colOff>742950</xdr:colOff>
                    <xdr:row>46</xdr:row>
                    <xdr:rowOff>361950</xdr:rowOff>
                  </to>
                </anchor>
              </controlPr>
            </control>
          </mc:Choice>
        </mc:AlternateContent>
        <mc:AlternateContent xmlns:mc="http://schemas.openxmlformats.org/markup-compatibility/2006">
          <mc:Choice Requires="x14">
            <control shapeId="16562" r:id="rId150" name="Option Button 178">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16563" r:id="rId151" name="Option Button 179">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16564" r:id="rId152" name="Option Button 180">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16565" r:id="rId153" name="Group Box 181">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16566" r:id="rId154" name="Option Button 182">
              <controlPr defaultSize="0" autoFill="0" autoLine="0" autoPict="0">
                <anchor moveWithCells="1">
                  <from>
                    <xdr:col>4</xdr:col>
                    <xdr:colOff>571500</xdr:colOff>
                    <xdr:row>58</xdr:row>
                    <xdr:rowOff>123825</xdr:rowOff>
                  </from>
                  <to>
                    <xdr:col>4</xdr:col>
                    <xdr:colOff>742950</xdr:colOff>
                    <xdr:row>58</xdr:row>
                    <xdr:rowOff>361950</xdr:rowOff>
                  </to>
                </anchor>
              </controlPr>
            </control>
          </mc:Choice>
        </mc:AlternateContent>
        <mc:AlternateContent xmlns:mc="http://schemas.openxmlformats.org/markup-compatibility/2006">
          <mc:Choice Requires="x14">
            <control shapeId="16567" r:id="rId155" name="Option Button 183">
              <controlPr defaultSize="0" autoFill="0" autoLine="0" autoPict="0">
                <anchor moveWithCells="1">
                  <from>
                    <xdr:col>5</xdr:col>
                    <xdr:colOff>571500</xdr:colOff>
                    <xdr:row>58</xdr:row>
                    <xdr:rowOff>123825</xdr:rowOff>
                  </from>
                  <to>
                    <xdr:col>5</xdr:col>
                    <xdr:colOff>733425</xdr:colOff>
                    <xdr:row>58</xdr:row>
                    <xdr:rowOff>333375</xdr:rowOff>
                  </to>
                </anchor>
              </controlPr>
            </control>
          </mc:Choice>
        </mc:AlternateContent>
        <mc:AlternateContent xmlns:mc="http://schemas.openxmlformats.org/markup-compatibility/2006">
          <mc:Choice Requires="x14">
            <control shapeId="16568" r:id="rId156" name="Option Button 184">
              <controlPr defaultSize="0" autoFill="0" autoLine="0" autoPict="0">
                <anchor moveWithCells="1">
                  <from>
                    <xdr:col>6</xdr:col>
                    <xdr:colOff>581025</xdr:colOff>
                    <xdr:row>58</xdr:row>
                    <xdr:rowOff>123825</xdr:rowOff>
                  </from>
                  <to>
                    <xdr:col>6</xdr:col>
                    <xdr:colOff>742950</xdr:colOff>
                    <xdr:row>58</xdr:row>
                    <xdr:rowOff>333375</xdr:rowOff>
                  </to>
                </anchor>
              </controlPr>
            </control>
          </mc:Choice>
        </mc:AlternateContent>
        <mc:AlternateContent xmlns:mc="http://schemas.openxmlformats.org/markup-compatibility/2006">
          <mc:Choice Requires="x14">
            <control shapeId="16569" r:id="rId157" name="Option Button 185">
              <controlPr defaultSize="0" autoFill="0" autoLine="0" autoPict="0">
                <anchor moveWithCells="1">
                  <from>
                    <xdr:col>7</xdr:col>
                    <xdr:colOff>581025</xdr:colOff>
                    <xdr:row>58</xdr:row>
                    <xdr:rowOff>123825</xdr:rowOff>
                  </from>
                  <to>
                    <xdr:col>7</xdr:col>
                    <xdr:colOff>733425</xdr:colOff>
                    <xdr:row>58</xdr:row>
                    <xdr:rowOff>333375</xdr:rowOff>
                  </to>
                </anchor>
              </controlPr>
            </control>
          </mc:Choice>
        </mc:AlternateContent>
        <mc:AlternateContent xmlns:mc="http://schemas.openxmlformats.org/markup-compatibility/2006">
          <mc:Choice Requires="x14">
            <control shapeId="16570" r:id="rId158" name="Group Box 186">
              <controlPr defaultSize="0" autoFill="0" autoPict="0">
                <anchor moveWithCells="1">
                  <from>
                    <xdr:col>4</xdr:col>
                    <xdr:colOff>0</xdr:colOff>
                    <xdr:row>58</xdr:row>
                    <xdr:rowOff>66675</xdr:rowOff>
                  </from>
                  <to>
                    <xdr:col>8</xdr:col>
                    <xdr:colOff>0</xdr:colOff>
                    <xdr:row>58</xdr:row>
                    <xdr:rowOff>438150</xdr:rowOff>
                  </to>
                </anchor>
              </controlPr>
            </control>
          </mc:Choice>
        </mc:AlternateContent>
        <mc:AlternateContent xmlns:mc="http://schemas.openxmlformats.org/markup-compatibility/2006">
          <mc:Choice Requires="x14">
            <control shapeId="16571" r:id="rId159" name="Option Button 187">
              <controlPr defaultSize="0" autoFill="0" autoLine="0" autoPict="0">
                <anchor moveWithCells="1">
                  <from>
                    <xdr:col>4</xdr:col>
                    <xdr:colOff>571500</xdr:colOff>
                    <xdr:row>61</xdr:row>
                    <xdr:rowOff>123825</xdr:rowOff>
                  </from>
                  <to>
                    <xdr:col>4</xdr:col>
                    <xdr:colOff>742950</xdr:colOff>
                    <xdr:row>61</xdr:row>
                    <xdr:rowOff>361950</xdr:rowOff>
                  </to>
                </anchor>
              </controlPr>
            </control>
          </mc:Choice>
        </mc:AlternateContent>
        <mc:AlternateContent xmlns:mc="http://schemas.openxmlformats.org/markup-compatibility/2006">
          <mc:Choice Requires="x14">
            <control shapeId="16572" r:id="rId160" name="Option Button 188">
              <controlPr defaultSize="0" autoFill="0" autoLine="0" autoPict="0">
                <anchor moveWithCells="1">
                  <from>
                    <xdr:col>5</xdr:col>
                    <xdr:colOff>571500</xdr:colOff>
                    <xdr:row>61</xdr:row>
                    <xdr:rowOff>123825</xdr:rowOff>
                  </from>
                  <to>
                    <xdr:col>5</xdr:col>
                    <xdr:colOff>733425</xdr:colOff>
                    <xdr:row>61</xdr:row>
                    <xdr:rowOff>333375</xdr:rowOff>
                  </to>
                </anchor>
              </controlPr>
            </control>
          </mc:Choice>
        </mc:AlternateContent>
        <mc:AlternateContent xmlns:mc="http://schemas.openxmlformats.org/markup-compatibility/2006">
          <mc:Choice Requires="x14">
            <control shapeId="16573" r:id="rId161" name="Option Button 189">
              <controlPr defaultSize="0" autoFill="0" autoLine="0" autoPict="0">
                <anchor moveWithCells="1">
                  <from>
                    <xdr:col>6</xdr:col>
                    <xdr:colOff>581025</xdr:colOff>
                    <xdr:row>61</xdr:row>
                    <xdr:rowOff>123825</xdr:rowOff>
                  </from>
                  <to>
                    <xdr:col>6</xdr:col>
                    <xdr:colOff>742950</xdr:colOff>
                    <xdr:row>61</xdr:row>
                    <xdr:rowOff>333375</xdr:rowOff>
                  </to>
                </anchor>
              </controlPr>
            </control>
          </mc:Choice>
        </mc:AlternateContent>
        <mc:AlternateContent xmlns:mc="http://schemas.openxmlformats.org/markup-compatibility/2006">
          <mc:Choice Requires="x14">
            <control shapeId="16574" r:id="rId162" name="Option Button 190">
              <controlPr defaultSize="0" autoFill="0" autoLine="0" autoPict="0">
                <anchor moveWithCells="1">
                  <from>
                    <xdr:col>7</xdr:col>
                    <xdr:colOff>581025</xdr:colOff>
                    <xdr:row>61</xdr:row>
                    <xdr:rowOff>123825</xdr:rowOff>
                  </from>
                  <to>
                    <xdr:col>7</xdr:col>
                    <xdr:colOff>733425</xdr:colOff>
                    <xdr:row>61</xdr:row>
                    <xdr:rowOff>333375</xdr:rowOff>
                  </to>
                </anchor>
              </controlPr>
            </control>
          </mc:Choice>
        </mc:AlternateContent>
        <mc:AlternateContent xmlns:mc="http://schemas.openxmlformats.org/markup-compatibility/2006">
          <mc:Choice Requires="x14">
            <control shapeId="16575" r:id="rId163" name="Group Box 191">
              <controlPr defaultSize="0" autoFill="0" autoPict="0">
                <anchor moveWithCells="1">
                  <from>
                    <xdr:col>4</xdr:col>
                    <xdr:colOff>0</xdr:colOff>
                    <xdr:row>61</xdr:row>
                    <xdr:rowOff>66675</xdr:rowOff>
                  </from>
                  <to>
                    <xdr:col>8</xdr:col>
                    <xdr:colOff>0</xdr:colOff>
                    <xdr:row>61</xdr:row>
                    <xdr:rowOff>438150</xdr:rowOff>
                  </to>
                </anchor>
              </controlPr>
            </control>
          </mc:Choice>
        </mc:AlternateContent>
        <mc:AlternateContent xmlns:mc="http://schemas.openxmlformats.org/markup-compatibility/2006">
          <mc:Choice Requires="x14">
            <control shapeId="16576" r:id="rId164" name="Option Button 192">
              <controlPr defaultSize="0" autoFill="0" autoLine="0" autoPict="0">
                <anchor moveWithCells="1">
                  <from>
                    <xdr:col>4</xdr:col>
                    <xdr:colOff>571500</xdr:colOff>
                    <xdr:row>64</xdr:row>
                    <xdr:rowOff>123825</xdr:rowOff>
                  </from>
                  <to>
                    <xdr:col>4</xdr:col>
                    <xdr:colOff>742950</xdr:colOff>
                    <xdr:row>64</xdr:row>
                    <xdr:rowOff>361950</xdr:rowOff>
                  </to>
                </anchor>
              </controlPr>
            </control>
          </mc:Choice>
        </mc:AlternateContent>
        <mc:AlternateContent xmlns:mc="http://schemas.openxmlformats.org/markup-compatibility/2006">
          <mc:Choice Requires="x14">
            <control shapeId="16577" r:id="rId165" name="Option Button 193">
              <controlPr defaultSize="0" autoFill="0" autoLine="0" autoPict="0">
                <anchor moveWithCells="1">
                  <from>
                    <xdr:col>5</xdr:col>
                    <xdr:colOff>571500</xdr:colOff>
                    <xdr:row>64</xdr:row>
                    <xdr:rowOff>123825</xdr:rowOff>
                  </from>
                  <to>
                    <xdr:col>5</xdr:col>
                    <xdr:colOff>733425</xdr:colOff>
                    <xdr:row>64</xdr:row>
                    <xdr:rowOff>333375</xdr:rowOff>
                  </to>
                </anchor>
              </controlPr>
            </control>
          </mc:Choice>
        </mc:AlternateContent>
        <mc:AlternateContent xmlns:mc="http://schemas.openxmlformats.org/markup-compatibility/2006">
          <mc:Choice Requires="x14">
            <control shapeId="16578" r:id="rId166" name="Option Button 194">
              <controlPr defaultSize="0" autoFill="0" autoLine="0" autoPict="0">
                <anchor moveWithCells="1">
                  <from>
                    <xdr:col>6</xdr:col>
                    <xdr:colOff>581025</xdr:colOff>
                    <xdr:row>64</xdr:row>
                    <xdr:rowOff>123825</xdr:rowOff>
                  </from>
                  <to>
                    <xdr:col>6</xdr:col>
                    <xdr:colOff>742950</xdr:colOff>
                    <xdr:row>64</xdr:row>
                    <xdr:rowOff>333375</xdr:rowOff>
                  </to>
                </anchor>
              </controlPr>
            </control>
          </mc:Choice>
        </mc:AlternateContent>
        <mc:AlternateContent xmlns:mc="http://schemas.openxmlformats.org/markup-compatibility/2006">
          <mc:Choice Requires="x14">
            <control shapeId="16579" r:id="rId167" name="Option Button 195">
              <controlPr defaultSize="0" autoFill="0" autoLine="0" autoPict="0">
                <anchor moveWithCells="1">
                  <from>
                    <xdr:col>7</xdr:col>
                    <xdr:colOff>581025</xdr:colOff>
                    <xdr:row>64</xdr:row>
                    <xdr:rowOff>123825</xdr:rowOff>
                  </from>
                  <to>
                    <xdr:col>7</xdr:col>
                    <xdr:colOff>733425</xdr:colOff>
                    <xdr:row>64</xdr:row>
                    <xdr:rowOff>333375</xdr:rowOff>
                  </to>
                </anchor>
              </controlPr>
            </control>
          </mc:Choice>
        </mc:AlternateContent>
        <mc:AlternateContent xmlns:mc="http://schemas.openxmlformats.org/markup-compatibility/2006">
          <mc:Choice Requires="x14">
            <control shapeId="16580" r:id="rId168" name="Group Box 196">
              <controlPr defaultSize="0" autoFill="0" autoPict="0">
                <anchor moveWithCells="1">
                  <from>
                    <xdr:col>4</xdr:col>
                    <xdr:colOff>0</xdr:colOff>
                    <xdr:row>64</xdr:row>
                    <xdr:rowOff>66675</xdr:rowOff>
                  </from>
                  <to>
                    <xdr:col>8</xdr:col>
                    <xdr:colOff>0</xdr:colOff>
                    <xdr:row>64</xdr:row>
                    <xdr:rowOff>438150</xdr:rowOff>
                  </to>
                </anchor>
              </controlPr>
            </control>
          </mc:Choice>
        </mc:AlternateContent>
        <mc:AlternateContent xmlns:mc="http://schemas.openxmlformats.org/markup-compatibility/2006">
          <mc:Choice Requires="x14">
            <control shapeId="16581" r:id="rId169" name="Option Button 197">
              <controlPr defaultSize="0" autoFill="0" autoLine="0" autoPict="0">
                <anchor moveWithCells="1">
                  <from>
                    <xdr:col>4</xdr:col>
                    <xdr:colOff>571500</xdr:colOff>
                    <xdr:row>67</xdr:row>
                    <xdr:rowOff>123825</xdr:rowOff>
                  </from>
                  <to>
                    <xdr:col>4</xdr:col>
                    <xdr:colOff>742950</xdr:colOff>
                    <xdr:row>67</xdr:row>
                    <xdr:rowOff>361950</xdr:rowOff>
                  </to>
                </anchor>
              </controlPr>
            </control>
          </mc:Choice>
        </mc:AlternateContent>
        <mc:AlternateContent xmlns:mc="http://schemas.openxmlformats.org/markup-compatibility/2006">
          <mc:Choice Requires="x14">
            <control shapeId="16582" r:id="rId170" name="Option Button 198">
              <controlPr defaultSize="0" autoFill="0" autoLine="0" autoPict="0">
                <anchor moveWithCells="1">
                  <from>
                    <xdr:col>5</xdr:col>
                    <xdr:colOff>571500</xdr:colOff>
                    <xdr:row>67</xdr:row>
                    <xdr:rowOff>123825</xdr:rowOff>
                  </from>
                  <to>
                    <xdr:col>5</xdr:col>
                    <xdr:colOff>733425</xdr:colOff>
                    <xdr:row>67</xdr:row>
                    <xdr:rowOff>333375</xdr:rowOff>
                  </to>
                </anchor>
              </controlPr>
            </control>
          </mc:Choice>
        </mc:AlternateContent>
        <mc:AlternateContent xmlns:mc="http://schemas.openxmlformats.org/markup-compatibility/2006">
          <mc:Choice Requires="x14">
            <control shapeId="16583" r:id="rId171" name="Option Button 199">
              <controlPr defaultSize="0" autoFill="0" autoLine="0" autoPict="0">
                <anchor moveWithCells="1">
                  <from>
                    <xdr:col>6</xdr:col>
                    <xdr:colOff>581025</xdr:colOff>
                    <xdr:row>67</xdr:row>
                    <xdr:rowOff>123825</xdr:rowOff>
                  </from>
                  <to>
                    <xdr:col>6</xdr:col>
                    <xdr:colOff>742950</xdr:colOff>
                    <xdr:row>67</xdr:row>
                    <xdr:rowOff>333375</xdr:rowOff>
                  </to>
                </anchor>
              </controlPr>
            </control>
          </mc:Choice>
        </mc:AlternateContent>
        <mc:AlternateContent xmlns:mc="http://schemas.openxmlformats.org/markup-compatibility/2006">
          <mc:Choice Requires="x14">
            <control shapeId="16584" r:id="rId172" name="Option Button 200">
              <controlPr defaultSize="0" autoFill="0" autoLine="0" autoPict="0">
                <anchor moveWithCells="1">
                  <from>
                    <xdr:col>7</xdr:col>
                    <xdr:colOff>581025</xdr:colOff>
                    <xdr:row>67</xdr:row>
                    <xdr:rowOff>123825</xdr:rowOff>
                  </from>
                  <to>
                    <xdr:col>7</xdr:col>
                    <xdr:colOff>733425</xdr:colOff>
                    <xdr:row>67</xdr:row>
                    <xdr:rowOff>333375</xdr:rowOff>
                  </to>
                </anchor>
              </controlPr>
            </control>
          </mc:Choice>
        </mc:AlternateContent>
        <mc:AlternateContent xmlns:mc="http://schemas.openxmlformats.org/markup-compatibility/2006">
          <mc:Choice Requires="x14">
            <control shapeId="16585" r:id="rId173" name="Group Box 201">
              <controlPr defaultSize="0" autoFill="0" autoPict="0">
                <anchor moveWithCells="1">
                  <from>
                    <xdr:col>4</xdr:col>
                    <xdr:colOff>0</xdr:colOff>
                    <xdr:row>67</xdr:row>
                    <xdr:rowOff>66675</xdr:rowOff>
                  </from>
                  <to>
                    <xdr:col>8</xdr:col>
                    <xdr:colOff>0</xdr:colOff>
                    <xdr:row>67</xdr:row>
                    <xdr:rowOff>438150</xdr:rowOff>
                  </to>
                </anchor>
              </controlPr>
            </control>
          </mc:Choice>
        </mc:AlternateContent>
        <mc:AlternateContent xmlns:mc="http://schemas.openxmlformats.org/markup-compatibility/2006">
          <mc:Choice Requires="x14">
            <control shapeId="16586" r:id="rId174" name="Option Button 202">
              <controlPr defaultSize="0" autoFill="0" autoLine="0" autoPict="0">
                <anchor moveWithCells="1">
                  <from>
                    <xdr:col>4</xdr:col>
                    <xdr:colOff>571500</xdr:colOff>
                    <xdr:row>70</xdr:row>
                    <xdr:rowOff>123825</xdr:rowOff>
                  </from>
                  <to>
                    <xdr:col>4</xdr:col>
                    <xdr:colOff>742950</xdr:colOff>
                    <xdr:row>70</xdr:row>
                    <xdr:rowOff>361950</xdr:rowOff>
                  </to>
                </anchor>
              </controlPr>
            </control>
          </mc:Choice>
        </mc:AlternateContent>
        <mc:AlternateContent xmlns:mc="http://schemas.openxmlformats.org/markup-compatibility/2006">
          <mc:Choice Requires="x14">
            <control shapeId="16587" r:id="rId175" name="Option Button 203">
              <controlPr defaultSize="0" autoFill="0" autoLine="0" autoPict="0">
                <anchor moveWithCells="1">
                  <from>
                    <xdr:col>5</xdr:col>
                    <xdr:colOff>571500</xdr:colOff>
                    <xdr:row>70</xdr:row>
                    <xdr:rowOff>123825</xdr:rowOff>
                  </from>
                  <to>
                    <xdr:col>5</xdr:col>
                    <xdr:colOff>733425</xdr:colOff>
                    <xdr:row>70</xdr:row>
                    <xdr:rowOff>333375</xdr:rowOff>
                  </to>
                </anchor>
              </controlPr>
            </control>
          </mc:Choice>
        </mc:AlternateContent>
        <mc:AlternateContent xmlns:mc="http://schemas.openxmlformats.org/markup-compatibility/2006">
          <mc:Choice Requires="x14">
            <control shapeId="16588" r:id="rId176" name="Option Button 204">
              <controlPr defaultSize="0" autoFill="0" autoLine="0" autoPict="0">
                <anchor moveWithCells="1">
                  <from>
                    <xdr:col>6</xdr:col>
                    <xdr:colOff>581025</xdr:colOff>
                    <xdr:row>70</xdr:row>
                    <xdr:rowOff>123825</xdr:rowOff>
                  </from>
                  <to>
                    <xdr:col>6</xdr:col>
                    <xdr:colOff>742950</xdr:colOff>
                    <xdr:row>70</xdr:row>
                    <xdr:rowOff>333375</xdr:rowOff>
                  </to>
                </anchor>
              </controlPr>
            </control>
          </mc:Choice>
        </mc:AlternateContent>
        <mc:AlternateContent xmlns:mc="http://schemas.openxmlformats.org/markup-compatibility/2006">
          <mc:Choice Requires="x14">
            <control shapeId="16589" r:id="rId177" name="Option Button 205">
              <controlPr defaultSize="0" autoFill="0" autoLine="0" autoPict="0">
                <anchor moveWithCells="1">
                  <from>
                    <xdr:col>7</xdr:col>
                    <xdr:colOff>581025</xdr:colOff>
                    <xdr:row>70</xdr:row>
                    <xdr:rowOff>123825</xdr:rowOff>
                  </from>
                  <to>
                    <xdr:col>7</xdr:col>
                    <xdr:colOff>733425</xdr:colOff>
                    <xdr:row>70</xdr:row>
                    <xdr:rowOff>333375</xdr:rowOff>
                  </to>
                </anchor>
              </controlPr>
            </control>
          </mc:Choice>
        </mc:AlternateContent>
        <mc:AlternateContent xmlns:mc="http://schemas.openxmlformats.org/markup-compatibility/2006">
          <mc:Choice Requires="x14">
            <control shapeId="16590" r:id="rId178" name="Group Box 206">
              <controlPr defaultSize="0" autoFill="0" autoPict="0">
                <anchor moveWithCells="1">
                  <from>
                    <xdr:col>4</xdr:col>
                    <xdr:colOff>0</xdr:colOff>
                    <xdr:row>70</xdr:row>
                    <xdr:rowOff>66675</xdr:rowOff>
                  </from>
                  <to>
                    <xdr:col>8</xdr:col>
                    <xdr:colOff>0</xdr:colOff>
                    <xdr:row>70</xdr:row>
                    <xdr:rowOff>438150</xdr:rowOff>
                  </to>
                </anchor>
              </controlPr>
            </control>
          </mc:Choice>
        </mc:AlternateContent>
        <mc:AlternateContent xmlns:mc="http://schemas.openxmlformats.org/markup-compatibility/2006">
          <mc:Choice Requires="x14">
            <control shapeId="16591" r:id="rId179" name="Option Button 207">
              <controlPr defaultSize="0" autoFill="0" autoLine="0" autoPict="0">
                <anchor moveWithCells="1">
                  <from>
                    <xdr:col>4</xdr:col>
                    <xdr:colOff>571500</xdr:colOff>
                    <xdr:row>73</xdr:row>
                    <xdr:rowOff>123825</xdr:rowOff>
                  </from>
                  <to>
                    <xdr:col>4</xdr:col>
                    <xdr:colOff>742950</xdr:colOff>
                    <xdr:row>73</xdr:row>
                    <xdr:rowOff>361950</xdr:rowOff>
                  </to>
                </anchor>
              </controlPr>
            </control>
          </mc:Choice>
        </mc:AlternateContent>
        <mc:AlternateContent xmlns:mc="http://schemas.openxmlformats.org/markup-compatibility/2006">
          <mc:Choice Requires="x14">
            <control shapeId="16592" r:id="rId180" name="Option Button 208">
              <controlPr defaultSize="0" autoFill="0" autoLine="0" autoPict="0">
                <anchor moveWithCells="1">
                  <from>
                    <xdr:col>5</xdr:col>
                    <xdr:colOff>571500</xdr:colOff>
                    <xdr:row>73</xdr:row>
                    <xdr:rowOff>123825</xdr:rowOff>
                  </from>
                  <to>
                    <xdr:col>5</xdr:col>
                    <xdr:colOff>733425</xdr:colOff>
                    <xdr:row>73</xdr:row>
                    <xdr:rowOff>333375</xdr:rowOff>
                  </to>
                </anchor>
              </controlPr>
            </control>
          </mc:Choice>
        </mc:AlternateContent>
        <mc:AlternateContent xmlns:mc="http://schemas.openxmlformats.org/markup-compatibility/2006">
          <mc:Choice Requires="x14">
            <control shapeId="16593" r:id="rId181" name="Option Button 209">
              <controlPr defaultSize="0" autoFill="0" autoLine="0" autoPict="0">
                <anchor moveWithCells="1">
                  <from>
                    <xdr:col>6</xdr:col>
                    <xdr:colOff>581025</xdr:colOff>
                    <xdr:row>73</xdr:row>
                    <xdr:rowOff>123825</xdr:rowOff>
                  </from>
                  <to>
                    <xdr:col>6</xdr:col>
                    <xdr:colOff>742950</xdr:colOff>
                    <xdr:row>73</xdr:row>
                    <xdr:rowOff>333375</xdr:rowOff>
                  </to>
                </anchor>
              </controlPr>
            </control>
          </mc:Choice>
        </mc:AlternateContent>
        <mc:AlternateContent xmlns:mc="http://schemas.openxmlformats.org/markup-compatibility/2006">
          <mc:Choice Requires="x14">
            <control shapeId="16594" r:id="rId182" name="Option Button 210">
              <controlPr defaultSize="0" autoFill="0" autoLine="0" autoPict="0">
                <anchor moveWithCells="1">
                  <from>
                    <xdr:col>7</xdr:col>
                    <xdr:colOff>581025</xdr:colOff>
                    <xdr:row>73</xdr:row>
                    <xdr:rowOff>123825</xdr:rowOff>
                  </from>
                  <to>
                    <xdr:col>7</xdr:col>
                    <xdr:colOff>733425</xdr:colOff>
                    <xdr:row>73</xdr:row>
                    <xdr:rowOff>333375</xdr:rowOff>
                  </to>
                </anchor>
              </controlPr>
            </control>
          </mc:Choice>
        </mc:AlternateContent>
        <mc:AlternateContent xmlns:mc="http://schemas.openxmlformats.org/markup-compatibility/2006">
          <mc:Choice Requires="x14">
            <control shapeId="16595" r:id="rId183" name="Group Box 211">
              <controlPr defaultSize="0" autoFill="0" autoPict="0">
                <anchor moveWithCells="1">
                  <from>
                    <xdr:col>4</xdr:col>
                    <xdr:colOff>0</xdr:colOff>
                    <xdr:row>73</xdr:row>
                    <xdr:rowOff>66675</xdr:rowOff>
                  </from>
                  <to>
                    <xdr:col>8</xdr:col>
                    <xdr:colOff>0</xdr:colOff>
                    <xdr:row>73</xdr:row>
                    <xdr:rowOff>438150</xdr:rowOff>
                  </to>
                </anchor>
              </controlPr>
            </control>
          </mc:Choice>
        </mc:AlternateContent>
        <mc:AlternateContent xmlns:mc="http://schemas.openxmlformats.org/markup-compatibility/2006">
          <mc:Choice Requires="x14">
            <control shapeId="16596" r:id="rId184" name="Option Button 212">
              <controlPr defaultSize="0" autoFill="0" autoLine="0" autoPict="0">
                <anchor moveWithCells="1">
                  <from>
                    <xdr:col>4</xdr:col>
                    <xdr:colOff>571500</xdr:colOff>
                    <xdr:row>76</xdr:row>
                    <xdr:rowOff>123825</xdr:rowOff>
                  </from>
                  <to>
                    <xdr:col>4</xdr:col>
                    <xdr:colOff>742950</xdr:colOff>
                    <xdr:row>76</xdr:row>
                    <xdr:rowOff>361950</xdr:rowOff>
                  </to>
                </anchor>
              </controlPr>
            </control>
          </mc:Choice>
        </mc:AlternateContent>
        <mc:AlternateContent xmlns:mc="http://schemas.openxmlformats.org/markup-compatibility/2006">
          <mc:Choice Requires="x14">
            <control shapeId="16597" r:id="rId185" name="Option Button 213">
              <controlPr defaultSize="0" autoFill="0" autoLine="0" autoPict="0">
                <anchor moveWithCells="1">
                  <from>
                    <xdr:col>5</xdr:col>
                    <xdr:colOff>571500</xdr:colOff>
                    <xdr:row>76</xdr:row>
                    <xdr:rowOff>123825</xdr:rowOff>
                  </from>
                  <to>
                    <xdr:col>5</xdr:col>
                    <xdr:colOff>733425</xdr:colOff>
                    <xdr:row>76</xdr:row>
                    <xdr:rowOff>333375</xdr:rowOff>
                  </to>
                </anchor>
              </controlPr>
            </control>
          </mc:Choice>
        </mc:AlternateContent>
        <mc:AlternateContent xmlns:mc="http://schemas.openxmlformats.org/markup-compatibility/2006">
          <mc:Choice Requires="x14">
            <control shapeId="16598" r:id="rId186" name="Option Button 214">
              <controlPr defaultSize="0" autoFill="0" autoLine="0" autoPict="0">
                <anchor moveWithCells="1">
                  <from>
                    <xdr:col>6</xdr:col>
                    <xdr:colOff>581025</xdr:colOff>
                    <xdr:row>76</xdr:row>
                    <xdr:rowOff>123825</xdr:rowOff>
                  </from>
                  <to>
                    <xdr:col>6</xdr:col>
                    <xdr:colOff>742950</xdr:colOff>
                    <xdr:row>76</xdr:row>
                    <xdr:rowOff>333375</xdr:rowOff>
                  </to>
                </anchor>
              </controlPr>
            </control>
          </mc:Choice>
        </mc:AlternateContent>
        <mc:AlternateContent xmlns:mc="http://schemas.openxmlformats.org/markup-compatibility/2006">
          <mc:Choice Requires="x14">
            <control shapeId="16599" r:id="rId187" name="Option Button 215">
              <controlPr defaultSize="0" autoFill="0" autoLine="0" autoPict="0">
                <anchor moveWithCells="1">
                  <from>
                    <xdr:col>7</xdr:col>
                    <xdr:colOff>581025</xdr:colOff>
                    <xdr:row>76</xdr:row>
                    <xdr:rowOff>123825</xdr:rowOff>
                  </from>
                  <to>
                    <xdr:col>7</xdr:col>
                    <xdr:colOff>733425</xdr:colOff>
                    <xdr:row>76</xdr:row>
                    <xdr:rowOff>333375</xdr:rowOff>
                  </to>
                </anchor>
              </controlPr>
            </control>
          </mc:Choice>
        </mc:AlternateContent>
        <mc:AlternateContent xmlns:mc="http://schemas.openxmlformats.org/markup-compatibility/2006">
          <mc:Choice Requires="x14">
            <control shapeId="16600" r:id="rId188" name="Group Box 216">
              <controlPr defaultSize="0" autoFill="0" autoPict="0">
                <anchor moveWithCells="1">
                  <from>
                    <xdr:col>4</xdr:col>
                    <xdr:colOff>0</xdr:colOff>
                    <xdr:row>76</xdr:row>
                    <xdr:rowOff>66675</xdr:rowOff>
                  </from>
                  <to>
                    <xdr:col>8</xdr:col>
                    <xdr:colOff>0</xdr:colOff>
                    <xdr:row>76</xdr:row>
                    <xdr:rowOff>438150</xdr:rowOff>
                  </to>
                </anchor>
              </controlPr>
            </control>
          </mc:Choice>
        </mc:AlternateContent>
        <mc:AlternateContent xmlns:mc="http://schemas.openxmlformats.org/markup-compatibility/2006">
          <mc:Choice Requires="x14">
            <control shapeId="16601" r:id="rId189" name="Option Button 217">
              <controlPr defaultSize="0" autoFill="0" autoLine="0" autoPict="0">
                <anchor moveWithCells="1">
                  <from>
                    <xdr:col>4</xdr:col>
                    <xdr:colOff>571500</xdr:colOff>
                    <xdr:row>79</xdr:row>
                    <xdr:rowOff>123825</xdr:rowOff>
                  </from>
                  <to>
                    <xdr:col>4</xdr:col>
                    <xdr:colOff>742950</xdr:colOff>
                    <xdr:row>79</xdr:row>
                    <xdr:rowOff>361950</xdr:rowOff>
                  </to>
                </anchor>
              </controlPr>
            </control>
          </mc:Choice>
        </mc:AlternateContent>
        <mc:AlternateContent xmlns:mc="http://schemas.openxmlformats.org/markup-compatibility/2006">
          <mc:Choice Requires="x14">
            <control shapeId="16602" r:id="rId190" name="Option Button 218">
              <controlPr defaultSize="0" autoFill="0" autoLine="0" autoPict="0">
                <anchor moveWithCells="1">
                  <from>
                    <xdr:col>5</xdr:col>
                    <xdr:colOff>571500</xdr:colOff>
                    <xdr:row>79</xdr:row>
                    <xdr:rowOff>123825</xdr:rowOff>
                  </from>
                  <to>
                    <xdr:col>5</xdr:col>
                    <xdr:colOff>733425</xdr:colOff>
                    <xdr:row>79</xdr:row>
                    <xdr:rowOff>333375</xdr:rowOff>
                  </to>
                </anchor>
              </controlPr>
            </control>
          </mc:Choice>
        </mc:AlternateContent>
        <mc:AlternateContent xmlns:mc="http://schemas.openxmlformats.org/markup-compatibility/2006">
          <mc:Choice Requires="x14">
            <control shapeId="16603" r:id="rId191" name="Option Button 219">
              <controlPr defaultSize="0" autoFill="0" autoLine="0" autoPict="0">
                <anchor moveWithCells="1">
                  <from>
                    <xdr:col>6</xdr:col>
                    <xdr:colOff>581025</xdr:colOff>
                    <xdr:row>79</xdr:row>
                    <xdr:rowOff>123825</xdr:rowOff>
                  </from>
                  <to>
                    <xdr:col>6</xdr:col>
                    <xdr:colOff>742950</xdr:colOff>
                    <xdr:row>79</xdr:row>
                    <xdr:rowOff>333375</xdr:rowOff>
                  </to>
                </anchor>
              </controlPr>
            </control>
          </mc:Choice>
        </mc:AlternateContent>
        <mc:AlternateContent xmlns:mc="http://schemas.openxmlformats.org/markup-compatibility/2006">
          <mc:Choice Requires="x14">
            <control shapeId="16604" r:id="rId192" name="Option Button 220">
              <controlPr defaultSize="0" autoFill="0" autoLine="0" autoPict="0">
                <anchor moveWithCells="1">
                  <from>
                    <xdr:col>7</xdr:col>
                    <xdr:colOff>581025</xdr:colOff>
                    <xdr:row>79</xdr:row>
                    <xdr:rowOff>123825</xdr:rowOff>
                  </from>
                  <to>
                    <xdr:col>7</xdr:col>
                    <xdr:colOff>733425</xdr:colOff>
                    <xdr:row>79</xdr:row>
                    <xdr:rowOff>333375</xdr:rowOff>
                  </to>
                </anchor>
              </controlPr>
            </control>
          </mc:Choice>
        </mc:AlternateContent>
        <mc:AlternateContent xmlns:mc="http://schemas.openxmlformats.org/markup-compatibility/2006">
          <mc:Choice Requires="x14">
            <control shapeId="16605" r:id="rId193" name="Group Box 221">
              <controlPr defaultSize="0" autoFill="0" autoPict="0">
                <anchor moveWithCells="1">
                  <from>
                    <xdr:col>4</xdr:col>
                    <xdr:colOff>0</xdr:colOff>
                    <xdr:row>79</xdr:row>
                    <xdr:rowOff>66675</xdr:rowOff>
                  </from>
                  <to>
                    <xdr:col>8</xdr:col>
                    <xdr:colOff>0</xdr:colOff>
                    <xdr:row>79</xdr:row>
                    <xdr:rowOff>438150</xdr:rowOff>
                  </to>
                </anchor>
              </controlPr>
            </control>
          </mc:Choice>
        </mc:AlternateContent>
        <mc:AlternateContent xmlns:mc="http://schemas.openxmlformats.org/markup-compatibility/2006">
          <mc:Choice Requires="x14">
            <control shapeId="16606" r:id="rId194" name="Option Button 222">
              <controlPr defaultSize="0" autoFill="0" autoLine="0" autoPict="0">
                <anchor moveWithCells="1">
                  <from>
                    <xdr:col>4</xdr:col>
                    <xdr:colOff>571500</xdr:colOff>
                    <xdr:row>97</xdr:row>
                    <xdr:rowOff>123825</xdr:rowOff>
                  </from>
                  <to>
                    <xdr:col>4</xdr:col>
                    <xdr:colOff>742950</xdr:colOff>
                    <xdr:row>97</xdr:row>
                    <xdr:rowOff>361950</xdr:rowOff>
                  </to>
                </anchor>
              </controlPr>
            </control>
          </mc:Choice>
        </mc:AlternateContent>
        <mc:AlternateContent xmlns:mc="http://schemas.openxmlformats.org/markup-compatibility/2006">
          <mc:Choice Requires="x14">
            <control shapeId="16607" r:id="rId195" name="Option Button 223">
              <controlPr defaultSize="0" autoFill="0" autoLine="0" autoPict="0">
                <anchor moveWithCells="1">
                  <from>
                    <xdr:col>5</xdr:col>
                    <xdr:colOff>571500</xdr:colOff>
                    <xdr:row>97</xdr:row>
                    <xdr:rowOff>123825</xdr:rowOff>
                  </from>
                  <to>
                    <xdr:col>5</xdr:col>
                    <xdr:colOff>733425</xdr:colOff>
                    <xdr:row>97</xdr:row>
                    <xdr:rowOff>333375</xdr:rowOff>
                  </to>
                </anchor>
              </controlPr>
            </control>
          </mc:Choice>
        </mc:AlternateContent>
        <mc:AlternateContent xmlns:mc="http://schemas.openxmlformats.org/markup-compatibility/2006">
          <mc:Choice Requires="x14">
            <control shapeId="16608" r:id="rId196" name="Option Button 224">
              <controlPr defaultSize="0" autoFill="0" autoLine="0" autoPict="0">
                <anchor moveWithCells="1">
                  <from>
                    <xdr:col>6</xdr:col>
                    <xdr:colOff>581025</xdr:colOff>
                    <xdr:row>97</xdr:row>
                    <xdr:rowOff>123825</xdr:rowOff>
                  </from>
                  <to>
                    <xdr:col>6</xdr:col>
                    <xdr:colOff>742950</xdr:colOff>
                    <xdr:row>97</xdr:row>
                    <xdr:rowOff>333375</xdr:rowOff>
                  </to>
                </anchor>
              </controlPr>
            </control>
          </mc:Choice>
        </mc:AlternateContent>
        <mc:AlternateContent xmlns:mc="http://schemas.openxmlformats.org/markup-compatibility/2006">
          <mc:Choice Requires="x14">
            <control shapeId="16609" r:id="rId197" name="Option Button 225">
              <controlPr defaultSize="0" autoFill="0" autoLine="0" autoPict="0">
                <anchor moveWithCells="1">
                  <from>
                    <xdr:col>7</xdr:col>
                    <xdr:colOff>581025</xdr:colOff>
                    <xdr:row>97</xdr:row>
                    <xdr:rowOff>123825</xdr:rowOff>
                  </from>
                  <to>
                    <xdr:col>7</xdr:col>
                    <xdr:colOff>733425</xdr:colOff>
                    <xdr:row>97</xdr:row>
                    <xdr:rowOff>333375</xdr:rowOff>
                  </to>
                </anchor>
              </controlPr>
            </control>
          </mc:Choice>
        </mc:AlternateContent>
        <mc:AlternateContent xmlns:mc="http://schemas.openxmlformats.org/markup-compatibility/2006">
          <mc:Choice Requires="x14">
            <control shapeId="16610" r:id="rId198" name="Group Box 226">
              <controlPr defaultSize="0" autoFill="0" autoPict="0">
                <anchor moveWithCells="1">
                  <from>
                    <xdr:col>4</xdr:col>
                    <xdr:colOff>0</xdr:colOff>
                    <xdr:row>97</xdr:row>
                    <xdr:rowOff>66675</xdr:rowOff>
                  </from>
                  <to>
                    <xdr:col>8</xdr:col>
                    <xdr:colOff>0</xdr:colOff>
                    <xdr:row>97</xdr:row>
                    <xdr:rowOff>438150</xdr:rowOff>
                  </to>
                </anchor>
              </controlPr>
            </control>
          </mc:Choice>
        </mc:AlternateContent>
        <mc:AlternateContent xmlns:mc="http://schemas.openxmlformats.org/markup-compatibility/2006">
          <mc:Choice Requires="x14">
            <control shapeId="16611" r:id="rId199" name="Option Button 227">
              <controlPr defaultSize="0" autoFill="0" autoLine="0" autoPict="0">
                <anchor moveWithCells="1">
                  <from>
                    <xdr:col>4</xdr:col>
                    <xdr:colOff>571500</xdr:colOff>
                    <xdr:row>100</xdr:row>
                    <xdr:rowOff>123825</xdr:rowOff>
                  </from>
                  <to>
                    <xdr:col>4</xdr:col>
                    <xdr:colOff>742950</xdr:colOff>
                    <xdr:row>100</xdr:row>
                    <xdr:rowOff>361950</xdr:rowOff>
                  </to>
                </anchor>
              </controlPr>
            </control>
          </mc:Choice>
        </mc:AlternateContent>
        <mc:AlternateContent xmlns:mc="http://schemas.openxmlformats.org/markup-compatibility/2006">
          <mc:Choice Requires="x14">
            <control shapeId="16612" r:id="rId200" name="Option Button 228">
              <controlPr defaultSize="0" autoFill="0" autoLine="0" autoPict="0">
                <anchor moveWithCells="1">
                  <from>
                    <xdr:col>5</xdr:col>
                    <xdr:colOff>571500</xdr:colOff>
                    <xdr:row>100</xdr:row>
                    <xdr:rowOff>123825</xdr:rowOff>
                  </from>
                  <to>
                    <xdr:col>5</xdr:col>
                    <xdr:colOff>733425</xdr:colOff>
                    <xdr:row>100</xdr:row>
                    <xdr:rowOff>333375</xdr:rowOff>
                  </to>
                </anchor>
              </controlPr>
            </control>
          </mc:Choice>
        </mc:AlternateContent>
        <mc:AlternateContent xmlns:mc="http://schemas.openxmlformats.org/markup-compatibility/2006">
          <mc:Choice Requires="x14">
            <control shapeId="16613" r:id="rId201" name="Option Button 229">
              <controlPr defaultSize="0" autoFill="0" autoLine="0" autoPict="0">
                <anchor moveWithCells="1">
                  <from>
                    <xdr:col>6</xdr:col>
                    <xdr:colOff>581025</xdr:colOff>
                    <xdr:row>100</xdr:row>
                    <xdr:rowOff>123825</xdr:rowOff>
                  </from>
                  <to>
                    <xdr:col>6</xdr:col>
                    <xdr:colOff>742950</xdr:colOff>
                    <xdr:row>100</xdr:row>
                    <xdr:rowOff>333375</xdr:rowOff>
                  </to>
                </anchor>
              </controlPr>
            </control>
          </mc:Choice>
        </mc:AlternateContent>
        <mc:AlternateContent xmlns:mc="http://schemas.openxmlformats.org/markup-compatibility/2006">
          <mc:Choice Requires="x14">
            <control shapeId="16614" r:id="rId202" name="Option Button 230">
              <controlPr defaultSize="0" autoFill="0" autoLine="0" autoPict="0">
                <anchor moveWithCells="1">
                  <from>
                    <xdr:col>7</xdr:col>
                    <xdr:colOff>581025</xdr:colOff>
                    <xdr:row>100</xdr:row>
                    <xdr:rowOff>123825</xdr:rowOff>
                  </from>
                  <to>
                    <xdr:col>7</xdr:col>
                    <xdr:colOff>733425</xdr:colOff>
                    <xdr:row>100</xdr:row>
                    <xdr:rowOff>333375</xdr:rowOff>
                  </to>
                </anchor>
              </controlPr>
            </control>
          </mc:Choice>
        </mc:AlternateContent>
        <mc:AlternateContent xmlns:mc="http://schemas.openxmlformats.org/markup-compatibility/2006">
          <mc:Choice Requires="x14">
            <control shapeId="16615" r:id="rId203" name="Group Box 231">
              <controlPr defaultSize="0" autoFill="0" autoPict="0">
                <anchor moveWithCells="1">
                  <from>
                    <xdr:col>4</xdr:col>
                    <xdr:colOff>0</xdr:colOff>
                    <xdr:row>100</xdr:row>
                    <xdr:rowOff>66675</xdr:rowOff>
                  </from>
                  <to>
                    <xdr:col>8</xdr:col>
                    <xdr:colOff>0</xdr:colOff>
                    <xdr:row>100</xdr:row>
                    <xdr:rowOff>438150</xdr:rowOff>
                  </to>
                </anchor>
              </controlPr>
            </control>
          </mc:Choice>
        </mc:AlternateContent>
        <mc:AlternateContent xmlns:mc="http://schemas.openxmlformats.org/markup-compatibility/2006">
          <mc:Choice Requires="x14">
            <control shapeId="16616" r:id="rId204" name="Option Button 232">
              <controlPr defaultSize="0" autoFill="0" autoLine="0" autoPict="0">
                <anchor moveWithCells="1">
                  <from>
                    <xdr:col>4</xdr:col>
                    <xdr:colOff>571500</xdr:colOff>
                    <xdr:row>103</xdr:row>
                    <xdr:rowOff>123825</xdr:rowOff>
                  </from>
                  <to>
                    <xdr:col>4</xdr:col>
                    <xdr:colOff>742950</xdr:colOff>
                    <xdr:row>103</xdr:row>
                    <xdr:rowOff>361950</xdr:rowOff>
                  </to>
                </anchor>
              </controlPr>
            </control>
          </mc:Choice>
        </mc:AlternateContent>
        <mc:AlternateContent xmlns:mc="http://schemas.openxmlformats.org/markup-compatibility/2006">
          <mc:Choice Requires="x14">
            <control shapeId="16617" r:id="rId205" name="Option Button 233">
              <controlPr defaultSize="0" autoFill="0" autoLine="0" autoPict="0">
                <anchor moveWithCells="1">
                  <from>
                    <xdr:col>5</xdr:col>
                    <xdr:colOff>571500</xdr:colOff>
                    <xdr:row>103</xdr:row>
                    <xdr:rowOff>123825</xdr:rowOff>
                  </from>
                  <to>
                    <xdr:col>5</xdr:col>
                    <xdr:colOff>733425</xdr:colOff>
                    <xdr:row>103</xdr:row>
                    <xdr:rowOff>333375</xdr:rowOff>
                  </to>
                </anchor>
              </controlPr>
            </control>
          </mc:Choice>
        </mc:AlternateContent>
        <mc:AlternateContent xmlns:mc="http://schemas.openxmlformats.org/markup-compatibility/2006">
          <mc:Choice Requires="x14">
            <control shapeId="16618" r:id="rId206" name="Option Button 234">
              <controlPr defaultSize="0" autoFill="0" autoLine="0" autoPict="0">
                <anchor moveWithCells="1">
                  <from>
                    <xdr:col>6</xdr:col>
                    <xdr:colOff>581025</xdr:colOff>
                    <xdr:row>103</xdr:row>
                    <xdr:rowOff>123825</xdr:rowOff>
                  </from>
                  <to>
                    <xdr:col>6</xdr:col>
                    <xdr:colOff>742950</xdr:colOff>
                    <xdr:row>103</xdr:row>
                    <xdr:rowOff>333375</xdr:rowOff>
                  </to>
                </anchor>
              </controlPr>
            </control>
          </mc:Choice>
        </mc:AlternateContent>
        <mc:AlternateContent xmlns:mc="http://schemas.openxmlformats.org/markup-compatibility/2006">
          <mc:Choice Requires="x14">
            <control shapeId="16619" r:id="rId207" name="Option Button 235">
              <controlPr defaultSize="0" autoFill="0" autoLine="0" autoPict="0">
                <anchor moveWithCells="1">
                  <from>
                    <xdr:col>7</xdr:col>
                    <xdr:colOff>581025</xdr:colOff>
                    <xdr:row>103</xdr:row>
                    <xdr:rowOff>123825</xdr:rowOff>
                  </from>
                  <to>
                    <xdr:col>7</xdr:col>
                    <xdr:colOff>733425</xdr:colOff>
                    <xdr:row>103</xdr:row>
                    <xdr:rowOff>333375</xdr:rowOff>
                  </to>
                </anchor>
              </controlPr>
            </control>
          </mc:Choice>
        </mc:AlternateContent>
        <mc:AlternateContent xmlns:mc="http://schemas.openxmlformats.org/markup-compatibility/2006">
          <mc:Choice Requires="x14">
            <control shapeId="16620" r:id="rId208" name="Group Box 236">
              <controlPr defaultSize="0" autoFill="0" autoPict="0">
                <anchor moveWithCells="1">
                  <from>
                    <xdr:col>4</xdr:col>
                    <xdr:colOff>0</xdr:colOff>
                    <xdr:row>103</xdr:row>
                    <xdr:rowOff>66675</xdr:rowOff>
                  </from>
                  <to>
                    <xdr:col>8</xdr:col>
                    <xdr:colOff>0</xdr:colOff>
                    <xdr:row>103</xdr:row>
                    <xdr:rowOff>438150</xdr:rowOff>
                  </to>
                </anchor>
              </controlPr>
            </control>
          </mc:Choice>
        </mc:AlternateContent>
        <mc:AlternateContent xmlns:mc="http://schemas.openxmlformats.org/markup-compatibility/2006">
          <mc:Choice Requires="x14">
            <control shapeId="16626" r:id="rId209" name="Option Button 242">
              <controlPr defaultSize="0" autoFill="0" autoLine="0" autoPict="0">
                <anchor moveWithCells="1">
                  <from>
                    <xdr:col>4</xdr:col>
                    <xdr:colOff>571500</xdr:colOff>
                    <xdr:row>130</xdr:row>
                    <xdr:rowOff>123825</xdr:rowOff>
                  </from>
                  <to>
                    <xdr:col>4</xdr:col>
                    <xdr:colOff>742950</xdr:colOff>
                    <xdr:row>130</xdr:row>
                    <xdr:rowOff>361950</xdr:rowOff>
                  </to>
                </anchor>
              </controlPr>
            </control>
          </mc:Choice>
        </mc:AlternateContent>
        <mc:AlternateContent xmlns:mc="http://schemas.openxmlformats.org/markup-compatibility/2006">
          <mc:Choice Requires="x14">
            <control shapeId="16627" r:id="rId210" name="Option Button 243">
              <controlPr defaultSize="0" autoFill="0" autoLine="0" autoPict="0">
                <anchor moveWithCells="1">
                  <from>
                    <xdr:col>5</xdr:col>
                    <xdr:colOff>571500</xdr:colOff>
                    <xdr:row>130</xdr:row>
                    <xdr:rowOff>123825</xdr:rowOff>
                  </from>
                  <to>
                    <xdr:col>5</xdr:col>
                    <xdr:colOff>733425</xdr:colOff>
                    <xdr:row>130</xdr:row>
                    <xdr:rowOff>333375</xdr:rowOff>
                  </to>
                </anchor>
              </controlPr>
            </control>
          </mc:Choice>
        </mc:AlternateContent>
        <mc:AlternateContent xmlns:mc="http://schemas.openxmlformats.org/markup-compatibility/2006">
          <mc:Choice Requires="x14">
            <control shapeId="16628" r:id="rId211" name="Option Button 244">
              <controlPr defaultSize="0" autoFill="0" autoLine="0" autoPict="0">
                <anchor moveWithCells="1">
                  <from>
                    <xdr:col>6</xdr:col>
                    <xdr:colOff>581025</xdr:colOff>
                    <xdr:row>130</xdr:row>
                    <xdr:rowOff>123825</xdr:rowOff>
                  </from>
                  <to>
                    <xdr:col>6</xdr:col>
                    <xdr:colOff>742950</xdr:colOff>
                    <xdr:row>130</xdr:row>
                    <xdr:rowOff>333375</xdr:rowOff>
                  </to>
                </anchor>
              </controlPr>
            </control>
          </mc:Choice>
        </mc:AlternateContent>
        <mc:AlternateContent xmlns:mc="http://schemas.openxmlformats.org/markup-compatibility/2006">
          <mc:Choice Requires="x14">
            <control shapeId="16629" r:id="rId212" name="Option Button 245">
              <controlPr defaultSize="0" autoFill="0" autoLine="0" autoPict="0">
                <anchor moveWithCells="1">
                  <from>
                    <xdr:col>7</xdr:col>
                    <xdr:colOff>581025</xdr:colOff>
                    <xdr:row>130</xdr:row>
                    <xdr:rowOff>123825</xdr:rowOff>
                  </from>
                  <to>
                    <xdr:col>7</xdr:col>
                    <xdr:colOff>733425</xdr:colOff>
                    <xdr:row>130</xdr:row>
                    <xdr:rowOff>333375</xdr:rowOff>
                  </to>
                </anchor>
              </controlPr>
            </control>
          </mc:Choice>
        </mc:AlternateContent>
        <mc:AlternateContent xmlns:mc="http://schemas.openxmlformats.org/markup-compatibility/2006">
          <mc:Choice Requires="x14">
            <control shapeId="16630" r:id="rId213" name="Group Box 246">
              <controlPr defaultSize="0" autoFill="0" autoPict="0">
                <anchor moveWithCells="1">
                  <from>
                    <xdr:col>4</xdr:col>
                    <xdr:colOff>0</xdr:colOff>
                    <xdr:row>130</xdr:row>
                    <xdr:rowOff>66675</xdr:rowOff>
                  </from>
                  <to>
                    <xdr:col>8</xdr:col>
                    <xdr:colOff>0</xdr:colOff>
                    <xdr:row>130</xdr:row>
                    <xdr:rowOff>438150</xdr:rowOff>
                  </to>
                </anchor>
              </controlPr>
            </control>
          </mc:Choice>
        </mc:AlternateContent>
        <mc:AlternateContent xmlns:mc="http://schemas.openxmlformats.org/markup-compatibility/2006">
          <mc:Choice Requires="x14">
            <control shapeId="16631" r:id="rId214" name="Option Button 247">
              <controlPr defaultSize="0" autoFill="0" autoLine="0" autoPict="0">
                <anchor moveWithCells="1">
                  <from>
                    <xdr:col>4</xdr:col>
                    <xdr:colOff>571500</xdr:colOff>
                    <xdr:row>133</xdr:row>
                    <xdr:rowOff>123825</xdr:rowOff>
                  </from>
                  <to>
                    <xdr:col>4</xdr:col>
                    <xdr:colOff>742950</xdr:colOff>
                    <xdr:row>133</xdr:row>
                    <xdr:rowOff>361950</xdr:rowOff>
                  </to>
                </anchor>
              </controlPr>
            </control>
          </mc:Choice>
        </mc:AlternateContent>
        <mc:AlternateContent xmlns:mc="http://schemas.openxmlformats.org/markup-compatibility/2006">
          <mc:Choice Requires="x14">
            <control shapeId="16632" r:id="rId215" name="Option Button 248">
              <controlPr defaultSize="0" autoFill="0" autoLine="0" autoPict="0">
                <anchor moveWithCells="1">
                  <from>
                    <xdr:col>5</xdr:col>
                    <xdr:colOff>571500</xdr:colOff>
                    <xdr:row>133</xdr:row>
                    <xdr:rowOff>123825</xdr:rowOff>
                  </from>
                  <to>
                    <xdr:col>5</xdr:col>
                    <xdr:colOff>733425</xdr:colOff>
                    <xdr:row>133</xdr:row>
                    <xdr:rowOff>333375</xdr:rowOff>
                  </to>
                </anchor>
              </controlPr>
            </control>
          </mc:Choice>
        </mc:AlternateContent>
        <mc:AlternateContent xmlns:mc="http://schemas.openxmlformats.org/markup-compatibility/2006">
          <mc:Choice Requires="x14">
            <control shapeId="16633" r:id="rId216" name="Option Button 249">
              <controlPr defaultSize="0" autoFill="0" autoLine="0" autoPict="0">
                <anchor moveWithCells="1">
                  <from>
                    <xdr:col>6</xdr:col>
                    <xdr:colOff>581025</xdr:colOff>
                    <xdr:row>133</xdr:row>
                    <xdr:rowOff>123825</xdr:rowOff>
                  </from>
                  <to>
                    <xdr:col>6</xdr:col>
                    <xdr:colOff>742950</xdr:colOff>
                    <xdr:row>133</xdr:row>
                    <xdr:rowOff>333375</xdr:rowOff>
                  </to>
                </anchor>
              </controlPr>
            </control>
          </mc:Choice>
        </mc:AlternateContent>
        <mc:AlternateContent xmlns:mc="http://schemas.openxmlformats.org/markup-compatibility/2006">
          <mc:Choice Requires="x14">
            <control shapeId="16634" r:id="rId217" name="Option Button 250">
              <controlPr defaultSize="0" autoFill="0" autoLine="0" autoPict="0">
                <anchor moveWithCells="1">
                  <from>
                    <xdr:col>7</xdr:col>
                    <xdr:colOff>581025</xdr:colOff>
                    <xdr:row>133</xdr:row>
                    <xdr:rowOff>123825</xdr:rowOff>
                  </from>
                  <to>
                    <xdr:col>7</xdr:col>
                    <xdr:colOff>733425</xdr:colOff>
                    <xdr:row>133</xdr:row>
                    <xdr:rowOff>333375</xdr:rowOff>
                  </to>
                </anchor>
              </controlPr>
            </control>
          </mc:Choice>
        </mc:AlternateContent>
        <mc:AlternateContent xmlns:mc="http://schemas.openxmlformats.org/markup-compatibility/2006">
          <mc:Choice Requires="x14">
            <control shapeId="16635" r:id="rId218" name="Group Box 251">
              <controlPr defaultSize="0" autoFill="0" autoPict="0">
                <anchor moveWithCells="1">
                  <from>
                    <xdr:col>4</xdr:col>
                    <xdr:colOff>0</xdr:colOff>
                    <xdr:row>133</xdr:row>
                    <xdr:rowOff>66675</xdr:rowOff>
                  </from>
                  <to>
                    <xdr:col>8</xdr:col>
                    <xdr:colOff>0</xdr:colOff>
                    <xdr:row>133</xdr:row>
                    <xdr:rowOff>438150</xdr:rowOff>
                  </to>
                </anchor>
              </controlPr>
            </control>
          </mc:Choice>
        </mc:AlternateContent>
        <mc:AlternateContent xmlns:mc="http://schemas.openxmlformats.org/markup-compatibility/2006">
          <mc:Choice Requires="x14">
            <control shapeId="16636" r:id="rId219" name="Option Button 252">
              <controlPr defaultSize="0" autoFill="0" autoLine="0" autoPict="0">
                <anchor moveWithCells="1">
                  <from>
                    <xdr:col>4</xdr:col>
                    <xdr:colOff>571500</xdr:colOff>
                    <xdr:row>136</xdr:row>
                    <xdr:rowOff>123825</xdr:rowOff>
                  </from>
                  <to>
                    <xdr:col>4</xdr:col>
                    <xdr:colOff>742950</xdr:colOff>
                    <xdr:row>136</xdr:row>
                    <xdr:rowOff>361950</xdr:rowOff>
                  </to>
                </anchor>
              </controlPr>
            </control>
          </mc:Choice>
        </mc:AlternateContent>
        <mc:AlternateContent xmlns:mc="http://schemas.openxmlformats.org/markup-compatibility/2006">
          <mc:Choice Requires="x14">
            <control shapeId="16637" r:id="rId220" name="Option Button 253">
              <controlPr defaultSize="0" autoFill="0" autoLine="0" autoPict="0">
                <anchor moveWithCells="1">
                  <from>
                    <xdr:col>5</xdr:col>
                    <xdr:colOff>571500</xdr:colOff>
                    <xdr:row>136</xdr:row>
                    <xdr:rowOff>123825</xdr:rowOff>
                  </from>
                  <to>
                    <xdr:col>5</xdr:col>
                    <xdr:colOff>733425</xdr:colOff>
                    <xdr:row>136</xdr:row>
                    <xdr:rowOff>333375</xdr:rowOff>
                  </to>
                </anchor>
              </controlPr>
            </control>
          </mc:Choice>
        </mc:AlternateContent>
        <mc:AlternateContent xmlns:mc="http://schemas.openxmlformats.org/markup-compatibility/2006">
          <mc:Choice Requires="x14">
            <control shapeId="16638" r:id="rId221" name="Option Button 254">
              <controlPr defaultSize="0" autoFill="0" autoLine="0" autoPict="0">
                <anchor moveWithCells="1">
                  <from>
                    <xdr:col>6</xdr:col>
                    <xdr:colOff>581025</xdr:colOff>
                    <xdr:row>136</xdr:row>
                    <xdr:rowOff>123825</xdr:rowOff>
                  </from>
                  <to>
                    <xdr:col>6</xdr:col>
                    <xdr:colOff>742950</xdr:colOff>
                    <xdr:row>136</xdr:row>
                    <xdr:rowOff>333375</xdr:rowOff>
                  </to>
                </anchor>
              </controlPr>
            </control>
          </mc:Choice>
        </mc:AlternateContent>
        <mc:AlternateContent xmlns:mc="http://schemas.openxmlformats.org/markup-compatibility/2006">
          <mc:Choice Requires="x14">
            <control shapeId="16639" r:id="rId222" name="Option Button 255">
              <controlPr defaultSize="0" autoFill="0" autoLine="0" autoPict="0">
                <anchor moveWithCells="1">
                  <from>
                    <xdr:col>7</xdr:col>
                    <xdr:colOff>581025</xdr:colOff>
                    <xdr:row>136</xdr:row>
                    <xdr:rowOff>123825</xdr:rowOff>
                  </from>
                  <to>
                    <xdr:col>7</xdr:col>
                    <xdr:colOff>733425</xdr:colOff>
                    <xdr:row>136</xdr:row>
                    <xdr:rowOff>333375</xdr:rowOff>
                  </to>
                </anchor>
              </controlPr>
            </control>
          </mc:Choice>
        </mc:AlternateContent>
        <mc:AlternateContent xmlns:mc="http://schemas.openxmlformats.org/markup-compatibility/2006">
          <mc:Choice Requires="x14">
            <control shapeId="16640" r:id="rId223" name="Group Box 256">
              <controlPr defaultSize="0" autoFill="0" autoPict="0">
                <anchor moveWithCells="1">
                  <from>
                    <xdr:col>4</xdr:col>
                    <xdr:colOff>0</xdr:colOff>
                    <xdr:row>136</xdr:row>
                    <xdr:rowOff>66675</xdr:rowOff>
                  </from>
                  <to>
                    <xdr:col>8</xdr:col>
                    <xdr:colOff>0</xdr:colOff>
                    <xdr:row>136</xdr:row>
                    <xdr:rowOff>438150</xdr:rowOff>
                  </to>
                </anchor>
              </controlPr>
            </control>
          </mc:Choice>
        </mc:AlternateContent>
        <mc:AlternateContent xmlns:mc="http://schemas.openxmlformats.org/markup-compatibility/2006">
          <mc:Choice Requires="x14">
            <control shapeId="16641" r:id="rId224" name="Option Button 257">
              <controlPr defaultSize="0" autoFill="0" autoLine="0" autoPict="0">
                <anchor moveWithCells="1">
                  <from>
                    <xdr:col>4</xdr:col>
                    <xdr:colOff>571500</xdr:colOff>
                    <xdr:row>139</xdr:row>
                    <xdr:rowOff>123825</xdr:rowOff>
                  </from>
                  <to>
                    <xdr:col>4</xdr:col>
                    <xdr:colOff>742950</xdr:colOff>
                    <xdr:row>139</xdr:row>
                    <xdr:rowOff>361950</xdr:rowOff>
                  </to>
                </anchor>
              </controlPr>
            </control>
          </mc:Choice>
        </mc:AlternateContent>
        <mc:AlternateContent xmlns:mc="http://schemas.openxmlformats.org/markup-compatibility/2006">
          <mc:Choice Requires="x14">
            <control shapeId="16642" r:id="rId225" name="Option Button 258">
              <controlPr defaultSize="0" autoFill="0" autoLine="0" autoPict="0">
                <anchor moveWithCells="1">
                  <from>
                    <xdr:col>5</xdr:col>
                    <xdr:colOff>571500</xdr:colOff>
                    <xdr:row>139</xdr:row>
                    <xdr:rowOff>123825</xdr:rowOff>
                  </from>
                  <to>
                    <xdr:col>5</xdr:col>
                    <xdr:colOff>733425</xdr:colOff>
                    <xdr:row>139</xdr:row>
                    <xdr:rowOff>333375</xdr:rowOff>
                  </to>
                </anchor>
              </controlPr>
            </control>
          </mc:Choice>
        </mc:AlternateContent>
        <mc:AlternateContent xmlns:mc="http://schemas.openxmlformats.org/markup-compatibility/2006">
          <mc:Choice Requires="x14">
            <control shapeId="16643" r:id="rId226" name="Option Button 259">
              <controlPr defaultSize="0" autoFill="0" autoLine="0" autoPict="0">
                <anchor moveWithCells="1">
                  <from>
                    <xdr:col>6</xdr:col>
                    <xdr:colOff>581025</xdr:colOff>
                    <xdr:row>139</xdr:row>
                    <xdr:rowOff>123825</xdr:rowOff>
                  </from>
                  <to>
                    <xdr:col>6</xdr:col>
                    <xdr:colOff>742950</xdr:colOff>
                    <xdr:row>139</xdr:row>
                    <xdr:rowOff>333375</xdr:rowOff>
                  </to>
                </anchor>
              </controlPr>
            </control>
          </mc:Choice>
        </mc:AlternateContent>
        <mc:AlternateContent xmlns:mc="http://schemas.openxmlformats.org/markup-compatibility/2006">
          <mc:Choice Requires="x14">
            <control shapeId="16644" r:id="rId227" name="Option Button 260">
              <controlPr defaultSize="0" autoFill="0" autoLine="0" autoPict="0">
                <anchor moveWithCells="1">
                  <from>
                    <xdr:col>7</xdr:col>
                    <xdr:colOff>581025</xdr:colOff>
                    <xdr:row>139</xdr:row>
                    <xdr:rowOff>123825</xdr:rowOff>
                  </from>
                  <to>
                    <xdr:col>7</xdr:col>
                    <xdr:colOff>733425</xdr:colOff>
                    <xdr:row>139</xdr:row>
                    <xdr:rowOff>333375</xdr:rowOff>
                  </to>
                </anchor>
              </controlPr>
            </control>
          </mc:Choice>
        </mc:AlternateContent>
        <mc:AlternateContent xmlns:mc="http://schemas.openxmlformats.org/markup-compatibility/2006">
          <mc:Choice Requires="x14">
            <control shapeId="16645" r:id="rId228" name="Group Box 261">
              <controlPr defaultSize="0" autoFill="0" autoPict="0">
                <anchor moveWithCells="1">
                  <from>
                    <xdr:col>4</xdr:col>
                    <xdr:colOff>0</xdr:colOff>
                    <xdr:row>139</xdr:row>
                    <xdr:rowOff>66675</xdr:rowOff>
                  </from>
                  <to>
                    <xdr:col>8</xdr:col>
                    <xdr:colOff>0</xdr:colOff>
                    <xdr:row>139</xdr:row>
                    <xdr:rowOff>438150</xdr:rowOff>
                  </to>
                </anchor>
              </controlPr>
            </control>
          </mc:Choice>
        </mc:AlternateContent>
        <mc:AlternateContent xmlns:mc="http://schemas.openxmlformats.org/markup-compatibility/2006">
          <mc:Choice Requires="x14">
            <control shapeId="16646" r:id="rId229" name="Option Button 262">
              <controlPr defaultSize="0" autoFill="0" autoLine="0" autoPict="0">
                <anchor moveWithCells="1">
                  <from>
                    <xdr:col>4</xdr:col>
                    <xdr:colOff>571500</xdr:colOff>
                    <xdr:row>142</xdr:row>
                    <xdr:rowOff>123825</xdr:rowOff>
                  </from>
                  <to>
                    <xdr:col>4</xdr:col>
                    <xdr:colOff>742950</xdr:colOff>
                    <xdr:row>142</xdr:row>
                    <xdr:rowOff>361950</xdr:rowOff>
                  </to>
                </anchor>
              </controlPr>
            </control>
          </mc:Choice>
        </mc:AlternateContent>
        <mc:AlternateContent xmlns:mc="http://schemas.openxmlformats.org/markup-compatibility/2006">
          <mc:Choice Requires="x14">
            <control shapeId="16647" r:id="rId230" name="Option Button 263">
              <controlPr defaultSize="0" autoFill="0" autoLine="0" autoPict="0">
                <anchor moveWithCells="1">
                  <from>
                    <xdr:col>5</xdr:col>
                    <xdr:colOff>571500</xdr:colOff>
                    <xdr:row>142</xdr:row>
                    <xdr:rowOff>123825</xdr:rowOff>
                  </from>
                  <to>
                    <xdr:col>5</xdr:col>
                    <xdr:colOff>733425</xdr:colOff>
                    <xdr:row>142</xdr:row>
                    <xdr:rowOff>333375</xdr:rowOff>
                  </to>
                </anchor>
              </controlPr>
            </control>
          </mc:Choice>
        </mc:AlternateContent>
        <mc:AlternateContent xmlns:mc="http://schemas.openxmlformats.org/markup-compatibility/2006">
          <mc:Choice Requires="x14">
            <control shapeId="16648" r:id="rId231" name="Option Button 264">
              <controlPr defaultSize="0" autoFill="0" autoLine="0" autoPict="0">
                <anchor moveWithCells="1">
                  <from>
                    <xdr:col>6</xdr:col>
                    <xdr:colOff>581025</xdr:colOff>
                    <xdr:row>142</xdr:row>
                    <xdr:rowOff>123825</xdr:rowOff>
                  </from>
                  <to>
                    <xdr:col>6</xdr:col>
                    <xdr:colOff>742950</xdr:colOff>
                    <xdr:row>142</xdr:row>
                    <xdr:rowOff>333375</xdr:rowOff>
                  </to>
                </anchor>
              </controlPr>
            </control>
          </mc:Choice>
        </mc:AlternateContent>
        <mc:AlternateContent xmlns:mc="http://schemas.openxmlformats.org/markup-compatibility/2006">
          <mc:Choice Requires="x14">
            <control shapeId="16649" r:id="rId232" name="Option Button 265">
              <controlPr defaultSize="0" autoFill="0" autoLine="0" autoPict="0">
                <anchor moveWithCells="1">
                  <from>
                    <xdr:col>7</xdr:col>
                    <xdr:colOff>581025</xdr:colOff>
                    <xdr:row>142</xdr:row>
                    <xdr:rowOff>123825</xdr:rowOff>
                  </from>
                  <to>
                    <xdr:col>7</xdr:col>
                    <xdr:colOff>733425</xdr:colOff>
                    <xdr:row>142</xdr:row>
                    <xdr:rowOff>333375</xdr:rowOff>
                  </to>
                </anchor>
              </controlPr>
            </control>
          </mc:Choice>
        </mc:AlternateContent>
        <mc:AlternateContent xmlns:mc="http://schemas.openxmlformats.org/markup-compatibility/2006">
          <mc:Choice Requires="x14">
            <control shapeId="16650" r:id="rId233" name="Group Box 266">
              <controlPr defaultSize="0" autoFill="0" autoPict="0">
                <anchor moveWithCells="1">
                  <from>
                    <xdr:col>4</xdr:col>
                    <xdr:colOff>0</xdr:colOff>
                    <xdr:row>142</xdr:row>
                    <xdr:rowOff>66675</xdr:rowOff>
                  </from>
                  <to>
                    <xdr:col>8</xdr:col>
                    <xdr:colOff>0</xdr:colOff>
                    <xdr:row>142</xdr:row>
                    <xdr:rowOff>438150</xdr:rowOff>
                  </to>
                </anchor>
              </controlPr>
            </control>
          </mc:Choice>
        </mc:AlternateContent>
        <mc:AlternateContent xmlns:mc="http://schemas.openxmlformats.org/markup-compatibility/2006">
          <mc:Choice Requires="x14">
            <control shapeId="16655" r:id="rId234" name="Group Box 271">
              <controlPr defaultSize="0" autoFill="0" autoPict="0">
                <anchor moveWithCells="1">
                  <from>
                    <xdr:col>4</xdr:col>
                    <xdr:colOff>0</xdr:colOff>
                    <xdr:row>145</xdr:row>
                    <xdr:rowOff>66675</xdr:rowOff>
                  </from>
                  <to>
                    <xdr:col>8</xdr:col>
                    <xdr:colOff>0</xdr:colOff>
                    <xdr:row>145</xdr:row>
                    <xdr:rowOff>438150</xdr:rowOff>
                  </to>
                </anchor>
              </controlPr>
            </control>
          </mc:Choice>
        </mc:AlternateContent>
        <mc:AlternateContent xmlns:mc="http://schemas.openxmlformats.org/markup-compatibility/2006">
          <mc:Choice Requires="x14">
            <control shapeId="16660" r:id="rId235" name="Group Box 276">
              <controlPr defaultSize="0" autoFill="0" autoPict="0">
                <anchor moveWithCells="1">
                  <from>
                    <xdr:col>4</xdr:col>
                    <xdr:colOff>0</xdr:colOff>
                    <xdr:row>148</xdr:row>
                    <xdr:rowOff>66675</xdr:rowOff>
                  </from>
                  <to>
                    <xdr:col>8</xdr:col>
                    <xdr:colOff>0</xdr:colOff>
                    <xdr:row>148</xdr:row>
                    <xdr:rowOff>438150</xdr:rowOff>
                  </to>
                </anchor>
              </controlPr>
            </control>
          </mc:Choice>
        </mc:AlternateContent>
        <mc:AlternateContent xmlns:mc="http://schemas.openxmlformats.org/markup-compatibility/2006">
          <mc:Choice Requires="x14">
            <control shapeId="16672" r:id="rId236" name="Option Button 288">
              <controlPr defaultSize="0" autoFill="0" autoLine="0" autoPict="0">
                <anchor moveWithCells="1">
                  <from>
                    <xdr:col>4</xdr:col>
                    <xdr:colOff>571500</xdr:colOff>
                    <xdr:row>31</xdr:row>
                    <xdr:rowOff>123825</xdr:rowOff>
                  </from>
                  <to>
                    <xdr:col>4</xdr:col>
                    <xdr:colOff>752475</xdr:colOff>
                    <xdr:row>31</xdr:row>
                    <xdr:rowOff>361950</xdr:rowOff>
                  </to>
                </anchor>
              </controlPr>
            </control>
          </mc:Choice>
        </mc:AlternateContent>
        <mc:AlternateContent xmlns:mc="http://schemas.openxmlformats.org/markup-compatibility/2006">
          <mc:Choice Requires="x14">
            <control shapeId="16673" r:id="rId237" name="Option Button 289">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16674" r:id="rId238" name="Option Button 290">
              <controlPr defaultSize="0" autoFill="0" autoLine="0" autoPict="0">
                <anchor moveWithCells="1">
                  <from>
                    <xdr:col>6</xdr:col>
                    <xdr:colOff>581025</xdr:colOff>
                    <xdr:row>31</xdr:row>
                    <xdr:rowOff>123825</xdr:rowOff>
                  </from>
                  <to>
                    <xdr:col>6</xdr:col>
                    <xdr:colOff>752475</xdr:colOff>
                    <xdr:row>31</xdr:row>
                    <xdr:rowOff>333375</xdr:rowOff>
                  </to>
                </anchor>
              </controlPr>
            </control>
          </mc:Choice>
        </mc:AlternateContent>
        <mc:AlternateContent xmlns:mc="http://schemas.openxmlformats.org/markup-compatibility/2006">
          <mc:Choice Requires="x14">
            <control shapeId="16675" r:id="rId239" name="Option Button 291">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16676" r:id="rId240" name="Group Box 292">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16677" r:id="rId241" name="Option Button 293">
              <controlPr defaultSize="0" autoFill="0" autoLine="0" autoPict="0">
                <anchor moveWithCells="1">
                  <from>
                    <xdr:col>4</xdr:col>
                    <xdr:colOff>571500</xdr:colOff>
                    <xdr:row>16</xdr:row>
                    <xdr:rowOff>123825</xdr:rowOff>
                  </from>
                  <to>
                    <xdr:col>4</xdr:col>
                    <xdr:colOff>742950</xdr:colOff>
                    <xdr:row>16</xdr:row>
                    <xdr:rowOff>361950</xdr:rowOff>
                  </to>
                </anchor>
              </controlPr>
            </control>
          </mc:Choice>
        </mc:AlternateContent>
        <mc:AlternateContent xmlns:mc="http://schemas.openxmlformats.org/markup-compatibility/2006">
          <mc:Choice Requires="x14">
            <control shapeId="16678" r:id="rId242" name="Option Button 294">
              <controlPr defaultSize="0" autoFill="0" autoLine="0" autoPict="0">
                <anchor moveWithCells="1">
                  <from>
                    <xdr:col>5</xdr:col>
                    <xdr:colOff>571500</xdr:colOff>
                    <xdr:row>16</xdr:row>
                    <xdr:rowOff>123825</xdr:rowOff>
                  </from>
                  <to>
                    <xdr:col>5</xdr:col>
                    <xdr:colOff>733425</xdr:colOff>
                    <xdr:row>16</xdr:row>
                    <xdr:rowOff>342900</xdr:rowOff>
                  </to>
                </anchor>
              </controlPr>
            </control>
          </mc:Choice>
        </mc:AlternateContent>
        <mc:AlternateContent xmlns:mc="http://schemas.openxmlformats.org/markup-compatibility/2006">
          <mc:Choice Requires="x14">
            <control shapeId="16679" r:id="rId243" name="Option Button 295">
              <controlPr defaultSize="0" autoFill="0" autoLine="0" autoPict="0">
                <anchor moveWithCells="1">
                  <from>
                    <xdr:col>6</xdr:col>
                    <xdr:colOff>581025</xdr:colOff>
                    <xdr:row>16</xdr:row>
                    <xdr:rowOff>123825</xdr:rowOff>
                  </from>
                  <to>
                    <xdr:col>6</xdr:col>
                    <xdr:colOff>742950</xdr:colOff>
                    <xdr:row>16</xdr:row>
                    <xdr:rowOff>342900</xdr:rowOff>
                  </to>
                </anchor>
              </controlPr>
            </control>
          </mc:Choice>
        </mc:AlternateContent>
        <mc:AlternateContent xmlns:mc="http://schemas.openxmlformats.org/markup-compatibility/2006">
          <mc:Choice Requires="x14">
            <control shapeId="16680" r:id="rId244" name="Option Button 296">
              <controlPr defaultSize="0" autoFill="0" autoLine="0" autoPict="0">
                <anchor moveWithCells="1">
                  <from>
                    <xdr:col>7</xdr:col>
                    <xdr:colOff>581025</xdr:colOff>
                    <xdr:row>16</xdr:row>
                    <xdr:rowOff>123825</xdr:rowOff>
                  </from>
                  <to>
                    <xdr:col>7</xdr:col>
                    <xdr:colOff>733425</xdr:colOff>
                    <xdr:row>16</xdr:row>
                    <xdr:rowOff>342900</xdr:rowOff>
                  </to>
                </anchor>
              </controlPr>
            </control>
          </mc:Choice>
        </mc:AlternateContent>
        <mc:AlternateContent xmlns:mc="http://schemas.openxmlformats.org/markup-compatibility/2006">
          <mc:Choice Requires="x14">
            <control shapeId="16681" r:id="rId245" name="Group Box 297">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16682" r:id="rId246" name="Option Button 298">
              <controlPr defaultSize="0" autoFill="0" autoLine="0" autoPict="0">
                <anchor moveWithCells="1">
                  <from>
                    <xdr:col>4</xdr:col>
                    <xdr:colOff>571500</xdr:colOff>
                    <xdr:row>19</xdr:row>
                    <xdr:rowOff>123825</xdr:rowOff>
                  </from>
                  <to>
                    <xdr:col>4</xdr:col>
                    <xdr:colOff>742950</xdr:colOff>
                    <xdr:row>19</xdr:row>
                    <xdr:rowOff>361950</xdr:rowOff>
                  </to>
                </anchor>
              </controlPr>
            </control>
          </mc:Choice>
        </mc:AlternateContent>
        <mc:AlternateContent xmlns:mc="http://schemas.openxmlformats.org/markup-compatibility/2006">
          <mc:Choice Requires="x14">
            <control shapeId="16683" r:id="rId247" name="Option Button 299">
              <controlPr defaultSize="0" autoFill="0" autoLine="0" autoPict="0">
                <anchor moveWithCells="1">
                  <from>
                    <xdr:col>5</xdr:col>
                    <xdr:colOff>571500</xdr:colOff>
                    <xdr:row>19</xdr:row>
                    <xdr:rowOff>123825</xdr:rowOff>
                  </from>
                  <to>
                    <xdr:col>5</xdr:col>
                    <xdr:colOff>733425</xdr:colOff>
                    <xdr:row>19</xdr:row>
                    <xdr:rowOff>342900</xdr:rowOff>
                  </to>
                </anchor>
              </controlPr>
            </control>
          </mc:Choice>
        </mc:AlternateContent>
        <mc:AlternateContent xmlns:mc="http://schemas.openxmlformats.org/markup-compatibility/2006">
          <mc:Choice Requires="x14">
            <control shapeId="16684" r:id="rId248" name="Option Button 300">
              <controlPr defaultSize="0" autoFill="0" autoLine="0" autoPict="0">
                <anchor moveWithCells="1">
                  <from>
                    <xdr:col>6</xdr:col>
                    <xdr:colOff>581025</xdr:colOff>
                    <xdr:row>19</xdr:row>
                    <xdr:rowOff>123825</xdr:rowOff>
                  </from>
                  <to>
                    <xdr:col>6</xdr:col>
                    <xdr:colOff>742950</xdr:colOff>
                    <xdr:row>19</xdr:row>
                    <xdr:rowOff>342900</xdr:rowOff>
                  </to>
                </anchor>
              </controlPr>
            </control>
          </mc:Choice>
        </mc:AlternateContent>
        <mc:AlternateContent xmlns:mc="http://schemas.openxmlformats.org/markup-compatibility/2006">
          <mc:Choice Requires="x14">
            <control shapeId="16685" r:id="rId249" name="Option Button 301">
              <controlPr defaultSize="0" autoFill="0" autoLine="0" autoPict="0">
                <anchor moveWithCells="1">
                  <from>
                    <xdr:col>7</xdr:col>
                    <xdr:colOff>581025</xdr:colOff>
                    <xdr:row>19</xdr:row>
                    <xdr:rowOff>123825</xdr:rowOff>
                  </from>
                  <to>
                    <xdr:col>7</xdr:col>
                    <xdr:colOff>733425</xdr:colOff>
                    <xdr:row>19</xdr:row>
                    <xdr:rowOff>342900</xdr:rowOff>
                  </to>
                </anchor>
              </controlPr>
            </control>
          </mc:Choice>
        </mc:AlternateContent>
        <mc:AlternateContent xmlns:mc="http://schemas.openxmlformats.org/markup-compatibility/2006">
          <mc:Choice Requires="x14">
            <control shapeId="16686" r:id="rId250" name="Group Box 302">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16690" r:id="rId251" name="Check Box 306">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16692" r:id="rId252" name="Check Box 308">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16693" r:id="rId253" name="Check Box 309">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16694" r:id="rId254" name="Check Box 310">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16695" r:id="rId255" name="Check Box 311">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16696" r:id="rId256" name="Check Box 312">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16697" r:id="rId257" name="Check Box 313">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16698" r:id="rId258" name="Check Box 314">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16699" r:id="rId259" name="Check Box 315">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16700" r:id="rId260" name="Check Box 316">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16701" r:id="rId261" name="Check Box 317">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16702" r:id="rId262" name="Check Box 318">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16703" r:id="rId263" name="Check Box 319">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16704" r:id="rId264" name="Check Box 320">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16705" r:id="rId265" name="Check Box 321">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16706" r:id="rId266" name="Check Box 322">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16707" r:id="rId267" name="Check Box 323">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16708" r:id="rId268" name="Check Box 324">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16709" r:id="rId269" name="Check Box 325">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16710" r:id="rId270" name="Check Box 326">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16711" r:id="rId271" name="Check Box 327">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16712" r:id="rId272" name="Check Box 328">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16713" r:id="rId273" name="Check Box 329">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16714" r:id="rId274" name="Check Box 330">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16715" r:id="rId275" name="Check Box 331">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16716" r:id="rId276" name="Check Box 332">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16717" r:id="rId277" name="Check Box 333">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16718" r:id="rId278" name="Check Box 334">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16719" r:id="rId279" name="Check Box 335">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16720" r:id="rId280" name="Check Box 336">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16721" r:id="rId281" name="Check Box 337">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16722" r:id="rId282" name="Check Box 338">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16723" r:id="rId283" name="Check Box 339">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16724" r:id="rId284" name="Check Box 340">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16725" r:id="rId285" name="Check Box 341">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16726" r:id="rId286" name="Check Box 342">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16727" r:id="rId287" name="Check Box 343">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16728" r:id="rId288" name="Check Box 344">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16729" r:id="rId289" name="Check Box 345">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16730" r:id="rId290" name="Check Box 346">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16731" r:id="rId291" name="Check Box 347">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16732" r:id="rId292" name="Check Box 348">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16733" r:id="rId293" name="Check Box 349">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16734" r:id="rId294" name="Check Box 350">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16735" r:id="rId295" name="Check Box 351">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16736" r:id="rId296" name="Check Box 352">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16737" r:id="rId297" name="Check Box 353">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16738" r:id="rId298" name="Check Box 354">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16739" r:id="rId299" name="Check Box 355">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16740" r:id="rId300" name="Check Box 356">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16741" r:id="rId301" name="Check Box 357">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mc:AlternateContent xmlns:mc="http://schemas.openxmlformats.org/markup-compatibility/2006">
          <mc:Choice Requires="x14">
            <control shapeId="16742" r:id="rId302" name="Check Box 358">
              <controlPr defaultSize="0" autoFill="0" autoLine="0" autoPict="0">
                <anchor moveWithCells="1" sizeWithCells="1">
                  <from>
                    <xdr:col>8</xdr:col>
                    <xdr:colOff>200025</xdr:colOff>
                    <xdr:row>55</xdr:row>
                    <xdr:rowOff>123825</xdr:rowOff>
                  </from>
                  <to>
                    <xdr:col>8</xdr:col>
                    <xdr:colOff>409575</xdr:colOff>
                    <xdr:row>55</xdr:row>
                    <xdr:rowOff>342900</xdr:rowOff>
                  </to>
                </anchor>
              </controlPr>
            </control>
          </mc:Choice>
        </mc:AlternateContent>
        <mc:AlternateContent xmlns:mc="http://schemas.openxmlformats.org/markup-compatibility/2006">
          <mc:Choice Requires="x14">
            <control shapeId="16743" r:id="rId303" name="Check Box 359">
              <controlPr defaultSize="0" autoFill="0" autoLine="0" autoPict="0">
                <anchor moveWithCells="1" sizeWithCells="1">
                  <from>
                    <xdr:col>8</xdr:col>
                    <xdr:colOff>200025</xdr:colOff>
                    <xdr:row>56</xdr:row>
                    <xdr:rowOff>123825</xdr:rowOff>
                  </from>
                  <to>
                    <xdr:col>8</xdr:col>
                    <xdr:colOff>409575</xdr:colOff>
                    <xdr:row>56</xdr:row>
                    <xdr:rowOff>342900</xdr:rowOff>
                  </to>
                </anchor>
              </controlPr>
            </control>
          </mc:Choice>
        </mc:AlternateContent>
        <mc:AlternateContent xmlns:mc="http://schemas.openxmlformats.org/markup-compatibility/2006">
          <mc:Choice Requires="x14">
            <control shapeId="16744" r:id="rId304" name="Check Box 360">
              <controlPr defaultSize="0" autoFill="0" autoLine="0" autoPict="0">
                <anchor moveWithCells="1" sizeWithCells="1">
                  <from>
                    <xdr:col>8</xdr:col>
                    <xdr:colOff>200025</xdr:colOff>
                    <xdr:row>57</xdr:row>
                    <xdr:rowOff>123825</xdr:rowOff>
                  </from>
                  <to>
                    <xdr:col>8</xdr:col>
                    <xdr:colOff>409575</xdr:colOff>
                    <xdr:row>57</xdr:row>
                    <xdr:rowOff>342900</xdr:rowOff>
                  </to>
                </anchor>
              </controlPr>
            </control>
          </mc:Choice>
        </mc:AlternateContent>
        <mc:AlternateContent xmlns:mc="http://schemas.openxmlformats.org/markup-compatibility/2006">
          <mc:Choice Requires="x14">
            <control shapeId="16745" r:id="rId305" name="Check Box 361">
              <controlPr defaultSize="0" autoFill="0" autoLine="0" autoPict="0">
                <anchor moveWithCells="1" sizeWithCells="1">
                  <from>
                    <xdr:col>8</xdr:col>
                    <xdr:colOff>200025</xdr:colOff>
                    <xdr:row>58</xdr:row>
                    <xdr:rowOff>123825</xdr:rowOff>
                  </from>
                  <to>
                    <xdr:col>8</xdr:col>
                    <xdr:colOff>409575</xdr:colOff>
                    <xdr:row>58</xdr:row>
                    <xdr:rowOff>342900</xdr:rowOff>
                  </to>
                </anchor>
              </controlPr>
            </control>
          </mc:Choice>
        </mc:AlternateContent>
        <mc:AlternateContent xmlns:mc="http://schemas.openxmlformats.org/markup-compatibility/2006">
          <mc:Choice Requires="x14">
            <control shapeId="16746" r:id="rId306" name="Check Box 362">
              <controlPr defaultSize="0" autoFill="0" autoLine="0" autoPict="0">
                <anchor moveWithCells="1" sizeWithCells="1">
                  <from>
                    <xdr:col>8</xdr:col>
                    <xdr:colOff>200025</xdr:colOff>
                    <xdr:row>59</xdr:row>
                    <xdr:rowOff>123825</xdr:rowOff>
                  </from>
                  <to>
                    <xdr:col>8</xdr:col>
                    <xdr:colOff>409575</xdr:colOff>
                    <xdr:row>59</xdr:row>
                    <xdr:rowOff>342900</xdr:rowOff>
                  </to>
                </anchor>
              </controlPr>
            </control>
          </mc:Choice>
        </mc:AlternateContent>
        <mc:AlternateContent xmlns:mc="http://schemas.openxmlformats.org/markup-compatibility/2006">
          <mc:Choice Requires="x14">
            <control shapeId="16747" r:id="rId307" name="Check Box 363">
              <controlPr defaultSize="0" autoFill="0" autoLine="0" autoPict="0">
                <anchor moveWithCells="1" sizeWithCells="1">
                  <from>
                    <xdr:col>8</xdr:col>
                    <xdr:colOff>200025</xdr:colOff>
                    <xdr:row>60</xdr:row>
                    <xdr:rowOff>123825</xdr:rowOff>
                  </from>
                  <to>
                    <xdr:col>8</xdr:col>
                    <xdr:colOff>409575</xdr:colOff>
                    <xdr:row>60</xdr:row>
                    <xdr:rowOff>342900</xdr:rowOff>
                  </to>
                </anchor>
              </controlPr>
            </control>
          </mc:Choice>
        </mc:AlternateContent>
        <mc:AlternateContent xmlns:mc="http://schemas.openxmlformats.org/markup-compatibility/2006">
          <mc:Choice Requires="x14">
            <control shapeId="16748" r:id="rId308" name="Check Box 364">
              <controlPr defaultSize="0" autoFill="0" autoLine="0" autoPict="0">
                <anchor moveWithCells="1" sizeWithCells="1">
                  <from>
                    <xdr:col>8</xdr:col>
                    <xdr:colOff>200025</xdr:colOff>
                    <xdr:row>61</xdr:row>
                    <xdr:rowOff>123825</xdr:rowOff>
                  </from>
                  <to>
                    <xdr:col>8</xdr:col>
                    <xdr:colOff>409575</xdr:colOff>
                    <xdr:row>61</xdr:row>
                    <xdr:rowOff>342900</xdr:rowOff>
                  </to>
                </anchor>
              </controlPr>
            </control>
          </mc:Choice>
        </mc:AlternateContent>
        <mc:AlternateContent xmlns:mc="http://schemas.openxmlformats.org/markup-compatibility/2006">
          <mc:Choice Requires="x14">
            <control shapeId="16749" r:id="rId309" name="Check Box 365">
              <controlPr defaultSize="0" autoFill="0" autoLine="0" autoPict="0">
                <anchor moveWithCells="1" sizeWithCells="1">
                  <from>
                    <xdr:col>8</xdr:col>
                    <xdr:colOff>200025</xdr:colOff>
                    <xdr:row>62</xdr:row>
                    <xdr:rowOff>123825</xdr:rowOff>
                  </from>
                  <to>
                    <xdr:col>8</xdr:col>
                    <xdr:colOff>409575</xdr:colOff>
                    <xdr:row>62</xdr:row>
                    <xdr:rowOff>342900</xdr:rowOff>
                  </to>
                </anchor>
              </controlPr>
            </control>
          </mc:Choice>
        </mc:AlternateContent>
        <mc:AlternateContent xmlns:mc="http://schemas.openxmlformats.org/markup-compatibility/2006">
          <mc:Choice Requires="x14">
            <control shapeId="16750" r:id="rId310" name="Check Box 366">
              <controlPr defaultSize="0" autoFill="0" autoLine="0" autoPict="0">
                <anchor moveWithCells="1" sizeWithCells="1">
                  <from>
                    <xdr:col>8</xdr:col>
                    <xdr:colOff>200025</xdr:colOff>
                    <xdr:row>63</xdr:row>
                    <xdr:rowOff>123825</xdr:rowOff>
                  </from>
                  <to>
                    <xdr:col>8</xdr:col>
                    <xdr:colOff>409575</xdr:colOff>
                    <xdr:row>63</xdr:row>
                    <xdr:rowOff>342900</xdr:rowOff>
                  </to>
                </anchor>
              </controlPr>
            </control>
          </mc:Choice>
        </mc:AlternateContent>
        <mc:AlternateContent xmlns:mc="http://schemas.openxmlformats.org/markup-compatibility/2006">
          <mc:Choice Requires="x14">
            <control shapeId="16751" r:id="rId311" name="Check Box 367">
              <controlPr defaultSize="0" autoFill="0" autoLine="0" autoPict="0">
                <anchor moveWithCells="1" sizeWithCells="1">
                  <from>
                    <xdr:col>8</xdr:col>
                    <xdr:colOff>200025</xdr:colOff>
                    <xdr:row>64</xdr:row>
                    <xdr:rowOff>123825</xdr:rowOff>
                  </from>
                  <to>
                    <xdr:col>8</xdr:col>
                    <xdr:colOff>409575</xdr:colOff>
                    <xdr:row>64</xdr:row>
                    <xdr:rowOff>342900</xdr:rowOff>
                  </to>
                </anchor>
              </controlPr>
            </control>
          </mc:Choice>
        </mc:AlternateContent>
        <mc:AlternateContent xmlns:mc="http://schemas.openxmlformats.org/markup-compatibility/2006">
          <mc:Choice Requires="x14">
            <control shapeId="16752" r:id="rId312" name="Check Box 368">
              <controlPr defaultSize="0" autoFill="0" autoLine="0" autoPict="0">
                <anchor moveWithCells="1" sizeWithCells="1">
                  <from>
                    <xdr:col>8</xdr:col>
                    <xdr:colOff>200025</xdr:colOff>
                    <xdr:row>65</xdr:row>
                    <xdr:rowOff>123825</xdr:rowOff>
                  </from>
                  <to>
                    <xdr:col>8</xdr:col>
                    <xdr:colOff>409575</xdr:colOff>
                    <xdr:row>65</xdr:row>
                    <xdr:rowOff>342900</xdr:rowOff>
                  </to>
                </anchor>
              </controlPr>
            </control>
          </mc:Choice>
        </mc:AlternateContent>
        <mc:AlternateContent xmlns:mc="http://schemas.openxmlformats.org/markup-compatibility/2006">
          <mc:Choice Requires="x14">
            <control shapeId="16753" r:id="rId313" name="Check Box 369">
              <controlPr defaultSize="0" autoFill="0" autoLine="0" autoPict="0">
                <anchor moveWithCells="1" sizeWithCells="1">
                  <from>
                    <xdr:col>8</xdr:col>
                    <xdr:colOff>200025</xdr:colOff>
                    <xdr:row>66</xdr:row>
                    <xdr:rowOff>123825</xdr:rowOff>
                  </from>
                  <to>
                    <xdr:col>8</xdr:col>
                    <xdr:colOff>409575</xdr:colOff>
                    <xdr:row>66</xdr:row>
                    <xdr:rowOff>342900</xdr:rowOff>
                  </to>
                </anchor>
              </controlPr>
            </control>
          </mc:Choice>
        </mc:AlternateContent>
        <mc:AlternateContent xmlns:mc="http://schemas.openxmlformats.org/markup-compatibility/2006">
          <mc:Choice Requires="x14">
            <control shapeId="16754" r:id="rId314" name="Check Box 370">
              <controlPr defaultSize="0" autoFill="0" autoLine="0" autoPict="0">
                <anchor moveWithCells="1" sizeWithCells="1">
                  <from>
                    <xdr:col>8</xdr:col>
                    <xdr:colOff>200025</xdr:colOff>
                    <xdr:row>67</xdr:row>
                    <xdr:rowOff>123825</xdr:rowOff>
                  </from>
                  <to>
                    <xdr:col>8</xdr:col>
                    <xdr:colOff>409575</xdr:colOff>
                    <xdr:row>67</xdr:row>
                    <xdr:rowOff>342900</xdr:rowOff>
                  </to>
                </anchor>
              </controlPr>
            </control>
          </mc:Choice>
        </mc:AlternateContent>
        <mc:AlternateContent xmlns:mc="http://schemas.openxmlformats.org/markup-compatibility/2006">
          <mc:Choice Requires="x14">
            <control shapeId="16755" r:id="rId315" name="Check Box 371">
              <controlPr defaultSize="0" autoFill="0" autoLine="0" autoPict="0">
                <anchor moveWithCells="1" sizeWithCells="1">
                  <from>
                    <xdr:col>8</xdr:col>
                    <xdr:colOff>200025</xdr:colOff>
                    <xdr:row>68</xdr:row>
                    <xdr:rowOff>123825</xdr:rowOff>
                  </from>
                  <to>
                    <xdr:col>8</xdr:col>
                    <xdr:colOff>409575</xdr:colOff>
                    <xdr:row>68</xdr:row>
                    <xdr:rowOff>342900</xdr:rowOff>
                  </to>
                </anchor>
              </controlPr>
            </control>
          </mc:Choice>
        </mc:AlternateContent>
        <mc:AlternateContent xmlns:mc="http://schemas.openxmlformats.org/markup-compatibility/2006">
          <mc:Choice Requires="x14">
            <control shapeId="16756" r:id="rId316" name="Check Box 372">
              <controlPr defaultSize="0" autoFill="0" autoLine="0" autoPict="0">
                <anchor moveWithCells="1" sizeWithCells="1">
                  <from>
                    <xdr:col>8</xdr:col>
                    <xdr:colOff>200025</xdr:colOff>
                    <xdr:row>69</xdr:row>
                    <xdr:rowOff>123825</xdr:rowOff>
                  </from>
                  <to>
                    <xdr:col>8</xdr:col>
                    <xdr:colOff>409575</xdr:colOff>
                    <xdr:row>69</xdr:row>
                    <xdr:rowOff>342900</xdr:rowOff>
                  </to>
                </anchor>
              </controlPr>
            </control>
          </mc:Choice>
        </mc:AlternateContent>
        <mc:AlternateContent xmlns:mc="http://schemas.openxmlformats.org/markup-compatibility/2006">
          <mc:Choice Requires="x14">
            <control shapeId="16757" r:id="rId317" name="Check Box 373">
              <controlPr defaultSize="0" autoFill="0" autoLine="0" autoPict="0">
                <anchor moveWithCells="1" sizeWithCells="1">
                  <from>
                    <xdr:col>8</xdr:col>
                    <xdr:colOff>200025</xdr:colOff>
                    <xdr:row>70</xdr:row>
                    <xdr:rowOff>123825</xdr:rowOff>
                  </from>
                  <to>
                    <xdr:col>8</xdr:col>
                    <xdr:colOff>409575</xdr:colOff>
                    <xdr:row>70</xdr:row>
                    <xdr:rowOff>342900</xdr:rowOff>
                  </to>
                </anchor>
              </controlPr>
            </control>
          </mc:Choice>
        </mc:AlternateContent>
        <mc:AlternateContent xmlns:mc="http://schemas.openxmlformats.org/markup-compatibility/2006">
          <mc:Choice Requires="x14">
            <control shapeId="16758" r:id="rId318" name="Check Box 374">
              <controlPr defaultSize="0" autoFill="0" autoLine="0" autoPict="0">
                <anchor moveWithCells="1" sizeWithCells="1">
                  <from>
                    <xdr:col>8</xdr:col>
                    <xdr:colOff>200025</xdr:colOff>
                    <xdr:row>71</xdr:row>
                    <xdr:rowOff>123825</xdr:rowOff>
                  </from>
                  <to>
                    <xdr:col>8</xdr:col>
                    <xdr:colOff>409575</xdr:colOff>
                    <xdr:row>71</xdr:row>
                    <xdr:rowOff>342900</xdr:rowOff>
                  </to>
                </anchor>
              </controlPr>
            </control>
          </mc:Choice>
        </mc:AlternateContent>
        <mc:AlternateContent xmlns:mc="http://schemas.openxmlformats.org/markup-compatibility/2006">
          <mc:Choice Requires="x14">
            <control shapeId="16759" r:id="rId319" name="Check Box 375">
              <controlPr defaultSize="0" autoFill="0" autoLine="0" autoPict="0">
                <anchor moveWithCells="1" sizeWithCells="1">
                  <from>
                    <xdr:col>8</xdr:col>
                    <xdr:colOff>200025</xdr:colOff>
                    <xdr:row>72</xdr:row>
                    <xdr:rowOff>123825</xdr:rowOff>
                  </from>
                  <to>
                    <xdr:col>8</xdr:col>
                    <xdr:colOff>409575</xdr:colOff>
                    <xdr:row>72</xdr:row>
                    <xdr:rowOff>342900</xdr:rowOff>
                  </to>
                </anchor>
              </controlPr>
            </control>
          </mc:Choice>
        </mc:AlternateContent>
        <mc:AlternateContent xmlns:mc="http://schemas.openxmlformats.org/markup-compatibility/2006">
          <mc:Choice Requires="x14">
            <control shapeId="16760" r:id="rId320" name="Check Box 376">
              <controlPr defaultSize="0" autoFill="0" autoLine="0" autoPict="0">
                <anchor moveWithCells="1" sizeWithCells="1">
                  <from>
                    <xdr:col>8</xdr:col>
                    <xdr:colOff>200025</xdr:colOff>
                    <xdr:row>73</xdr:row>
                    <xdr:rowOff>123825</xdr:rowOff>
                  </from>
                  <to>
                    <xdr:col>8</xdr:col>
                    <xdr:colOff>409575</xdr:colOff>
                    <xdr:row>73</xdr:row>
                    <xdr:rowOff>342900</xdr:rowOff>
                  </to>
                </anchor>
              </controlPr>
            </control>
          </mc:Choice>
        </mc:AlternateContent>
        <mc:AlternateContent xmlns:mc="http://schemas.openxmlformats.org/markup-compatibility/2006">
          <mc:Choice Requires="x14">
            <control shapeId="16761" r:id="rId321" name="Check Box 377">
              <controlPr defaultSize="0" autoFill="0" autoLine="0" autoPict="0">
                <anchor moveWithCells="1" sizeWithCells="1">
                  <from>
                    <xdr:col>8</xdr:col>
                    <xdr:colOff>200025</xdr:colOff>
                    <xdr:row>74</xdr:row>
                    <xdr:rowOff>123825</xdr:rowOff>
                  </from>
                  <to>
                    <xdr:col>8</xdr:col>
                    <xdr:colOff>409575</xdr:colOff>
                    <xdr:row>74</xdr:row>
                    <xdr:rowOff>342900</xdr:rowOff>
                  </to>
                </anchor>
              </controlPr>
            </control>
          </mc:Choice>
        </mc:AlternateContent>
        <mc:AlternateContent xmlns:mc="http://schemas.openxmlformats.org/markup-compatibility/2006">
          <mc:Choice Requires="x14">
            <control shapeId="16762" r:id="rId322" name="Check Box 378">
              <controlPr defaultSize="0" autoFill="0" autoLine="0" autoPict="0">
                <anchor moveWithCells="1" sizeWithCells="1">
                  <from>
                    <xdr:col>8</xdr:col>
                    <xdr:colOff>200025</xdr:colOff>
                    <xdr:row>75</xdr:row>
                    <xdr:rowOff>123825</xdr:rowOff>
                  </from>
                  <to>
                    <xdr:col>8</xdr:col>
                    <xdr:colOff>409575</xdr:colOff>
                    <xdr:row>75</xdr:row>
                    <xdr:rowOff>342900</xdr:rowOff>
                  </to>
                </anchor>
              </controlPr>
            </control>
          </mc:Choice>
        </mc:AlternateContent>
        <mc:AlternateContent xmlns:mc="http://schemas.openxmlformats.org/markup-compatibility/2006">
          <mc:Choice Requires="x14">
            <control shapeId="16763" r:id="rId323" name="Check Box 379">
              <controlPr defaultSize="0" autoFill="0" autoLine="0" autoPict="0">
                <anchor moveWithCells="1" sizeWithCells="1">
                  <from>
                    <xdr:col>8</xdr:col>
                    <xdr:colOff>200025</xdr:colOff>
                    <xdr:row>76</xdr:row>
                    <xdr:rowOff>123825</xdr:rowOff>
                  </from>
                  <to>
                    <xdr:col>8</xdr:col>
                    <xdr:colOff>409575</xdr:colOff>
                    <xdr:row>76</xdr:row>
                    <xdr:rowOff>342900</xdr:rowOff>
                  </to>
                </anchor>
              </controlPr>
            </control>
          </mc:Choice>
        </mc:AlternateContent>
        <mc:AlternateContent xmlns:mc="http://schemas.openxmlformats.org/markup-compatibility/2006">
          <mc:Choice Requires="x14">
            <control shapeId="16764" r:id="rId324" name="Check Box 380">
              <controlPr defaultSize="0" autoFill="0" autoLine="0" autoPict="0">
                <anchor moveWithCells="1" sizeWithCells="1">
                  <from>
                    <xdr:col>8</xdr:col>
                    <xdr:colOff>200025</xdr:colOff>
                    <xdr:row>77</xdr:row>
                    <xdr:rowOff>123825</xdr:rowOff>
                  </from>
                  <to>
                    <xdr:col>8</xdr:col>
                    <xdr:colOff>409575</xdr:colOff>
                    <xdr:row>77</xdr:row>
                    <xdr:rowOff>342900</xdr:rowOff>
                  </to>
                </anchor>
              </controlPr>
            </control>
          </mc:Choice>
        </mc:AlternateContent>
        <mc:AlternateContent xmlns:mc="http://schemas.openxmlformats.org/markup-compatibility/2006">
          <mc:Choice Requires="x14">
            <control shapeId="16765" r:id="rId325" name="Check Box 381">
              <controlPr defaultSize="0" autoFill="0" autoLine="0" autoPict="0">
                <anchor moveWithCells="1" sizeWithCells="1">
                  <from>
                    <xdr:col>8</xdr:col>
                    <xdr:colOff>200025</xdr:colOff>
                    <xdr:row>78</xdr:row>
                    <xdr:rowOff>123825</xdr:rowOff>
                  </from>
                  <to>
                    <xdr:col>8</xdr:col>
                    <xdr:colOff>409575</xdr:colOff>
                    <xdr:row>78</xdr:row>
                    <xdr:rowOff>342900</xdr:rowOff>
                  </to>
                </anchor>
              </controlPr>
            </control>
          </mc:Choice>
        </mc:AlternateContent>
        <mc:AlternateContent xmlns:mc="http://schemas.openxmlformats.org/markup-compatibility/2006">
          <mc:Choice Requires="x14">
            <control shapeId="16766" r:id="rId326" name="Check Box 382">
              <controlPr defaultSize="0" autoFill="0" autoLine="0" autoPict="0">
                <anchor moveWithCells="1" sizeWithCells="1">
                  <from>
                    <xdr:col>8</xdr:col>
                    <xdr:colOff>200025</xdr:colOff>
                    <xdr:row>79</xdr:row>
                    <xdr:rowOff>123825</xdr:rowOff>
                  </from>
                  <to>
                    <xdr:col>8</xdr:col>
                    <xdr:colOff>409575</xdr:colOff>
                    <xdr:row>79</xdr:row>
                    <xdr:rowOff>342900</xdr:rowOff>
                  </to>
                </anchor>
              </controlPr>
            </control>
          </mc:Choice>
        </mc:AlternateContent>
        <mc:AlternateContent xmlns:mc="http://schemas.openxmlformats.org/markup-compatibility/2006">
          <mc:Choice Requires="x14">
            <control shapeId="16767" r:id="rId327" name="Check Box 383">
              <controlPr defaultSize="0" autoFill="0" autoLine="0" autoPict="0">
                <anchor moveWithCells="1" sizeWithCells="1">
                  <from>
                    <xdr:col>8</xdr:col>
                    <xdr:colOff>200025</xdr:colOff>
                    <xdr:row>80</xdr:row>
                    <xdr:rowOff>123825</xdr:rowOff>
                  </from>
                  <to>
                    <xdr:col>8</xdr:col>
                    <xdr:colOff>409575</xdr:colOff>
                    <xdr:row>80</xdr:row>
                    <xdr:rowOff>342900</xdr:rowOff>
                  </to>
                </anchor>
              </controlPr>
            </control>
          </mc:Choice>
        </mc:AlternateContent>
        <mc:AlternateContent xmlns:mc="http://schemas.openxmlformats.org/markup-compatibility/2006">
          <mc:Choice Requires="x14">
            <control shapeId="16768" r:id="rId328" name="Check Box 384">
              <controlPr defaultSize="0" autoFill="0" autoLine="0" autoPict="0">
                <anchor moveWithCells="1" sizeWithCells="1">
                  <from>
                    <xdr:col>8</xdr:col>
                    <xdr:colOff>200025</xdr:colOff>
                    <xdr:row>81</xdr:row>
                    <xdr:rowOff>123825</xdr:rowOff>
                  </from>
                  <to>
                    <xdr:col>8</xdr:col>
                    <xdr:colOff>409575</xdr:colOff>
                    <xdr:row>81</xdr:row>
                    <xdr:rowOff>342900</xdr:rowOff>
                  </to>
                </anchor>
              </controlPr>
            </control>
          </mc:Choice>
        </mc:AlternateContent>
        <mc:AlternateContent xmlns:mc="http://schemas.openxmlformats.org/markup-compatibility/2006">
          <mc:Choice Requires="x14">
            <control shapeId="16769" r:id="rId329" name="Check Box 385">
              <controlPr defaultSize="0" autoFill="0" autoLine="0" autoPict="0">
                <anchor moveWithCells="1" sizeWithCells="1">
                  <from>
                    <xdr:col>8</xdr:col>
                    <xdr:colOff>200025</xdr:colOff>
                    <xdr:row>82</xdr:row>
                    <xdr:rowOff>123825</xdr:rowOff>
                  </from>
                  <to>
                    <xdr:col>8</xdr:col>
                    <xdr:colOff>409575</xdr:colOff>
                    <xdr:row>82</xdr:row>
                    <xdr:rowOff>342900</xdr:rowOff>
                  </to>
                </anchor>
              </controlPr>
            </control>
          </mc:Choice>
        </mc:AlternateContent>
        <mc:AlternateContent xmlns:mc="http://schemas.openxmlformats.org/markup-compatibility/2006">
          <mc:Choice Requires="x14">
            <control shapeId="16770" r:id="rId330" name="Check Box 386">
              <controlPr defaultSize="0" autoFill="0" autoLine="0" autoPict="0">
                <anchor moveWithCells="1" sizeWithCells="1">
                  <from>
                    <xdr:col>8</xdr:col>
                    <xdr:colOff>200025</xdr:colOff>
                    <xdr:row>83</xdr:row>
                    <xdr:rowOff>123825</xdr:rowOff>
                  </from>
                  <to>
                    <xdr:col>8</xdr:col>
                    <xdr:colOff>409575</xdr:colOff>
                    <xdr:row>83</xdr:row>
                    <xdr:rowOff>342900</xdr:rowOff>
                  </to>
                </anchor>
              </controlPr>
            </control>
          </mc:Choice>
        </mc:AlternateContent>
        <mc:AlternateContent xmlns:mc="http://schemas.openxmlformats.org/markup-compatibility/2006">
          <mc:Choice Requires="x14">
            <control shapeId="16771" r:id="rId331" name="Check Box 387">
              <controlPr defaultSize="0" autoFill="0" autoLine="0" autoPict="0">
                <anchor moveWithCells="1" sizeWithCells="1">
                  <from>
                    <xdr:col>8</xdr:col>
                    <xdr:colOff>200025</xdr:colOff>
                    <xdr:row>84</xdr:row>
                    <xdr:rowOff>123825</xdr:rowOff>
                  </from>
                  <to>
                    <xdr:col>8</xdr:col>
                    <xdr:colOff>409575</xdr:colOff>
                    <xdr:row>84</xdr:row>
                    <xdr:rowOff>342900</xdr:rowOff>
                  </to>
                </anchor>
              </controlPr>
            </control>
          </mc:Choice>
        </mc:AlternateContent>
        <mc:AlternateContent xmlns:mc="http://schemas.openxmlformats.org/markup-compatibility/2006">
          <mc:Choice Requires="x14">
            <control shapeId="16772" r:id="rId332" name="Check Box 388">
              <controlPr defaultSize="0" autoFill="0" autoLine="0" autoPict="0">
                <anchor moveWithCells="1" sizeWithCells="1">
                  <from>
                    <xdr:col>8</xdr:col>
                    <xdr:colOff>200025</xdr:colOff>
                    <xdr:row>85</xdr:row>
                    <xdr:rowOff>123825</xdr:rowOff>
                  </from>
                  <to>
                    <xdr:col>8</xdr:col>
                    <xdr:colOff>409575</xdr:colOff>
                    <xdr:row>85</xdr:row>
                    <xdr:rowOff>342900</xdr:rowOff>
                  </to>
                </anchor>
              </controlPr>
            </control>
          </mc:Choice>
        </mc:AlternateContent>
        <mc:AlternateContent xmlns:mc="http://schemas.openxmlformats.org/markup-compatibility/2006">
          <mc:Choice Requires="x14">
            <control shapeId="16773" r:id="rId333" name="Check Box 389">
              <controlPr defaultSize="0" autoFill="0" autoLine="0" autoPict="0">
                <anchor moveWithCells="1" sizeWithCells="1">
                  <from>
                    <xdr:col>8</xdr:col>
                    <xdr:colOff>200025</xdr:colOff>
                    <xdr:row>86</xdr:row>
                    <xdr:rowOff>123825</xdr:rowOff>
                  </from>
                  <to>
                    <xdr:col>8</xdr:col>
                    <xdr:colOff>409575</xdr:colOff>
                    <xdr:row>86</xdr:row>
                    <xdr:rowOff>342900</xdr:rowOff>
                  </to>
                </anchor>
              </controlPr>
            </control>
          </mc:Choice>
        </mc:AlternateContent>
        <mc:AlternateContent xmlns:mc="http://schemas.openxmlformats.org/markup-compatibility/2006">
          <mc:Choice Requires="x14">
            <control shapeId="16774" r:id="rId334" name="Check Box 390">
              <controlPr defaultSize="0" autoFill="0" autoLine="0" autoPict="0">
                <anchor moveWithCells="1" sizeWithCells="1">
                  <from>
                    <xdr:col>8</xdr:col>
                    <xdr:colOff>200025</xdr:colOff>
                    <xdr:row>87</xdr:row>
                    <xdr:rowOff>123825</xdr:rowOff>
                  </from>
                  <to>
                    <xdr:col>8</xdr:col>
                    <xdr:colOff>409575</xdr:colOff>
                    <xdr:row>87</xdr:row>
                    <xdr:rowOff>342900</xdr:rowOff>
                  </to>
                </anchor>
              </controlPr>
            </control>
          </mc:Choice>
        </mc:AlternateContent>
        <mc:AlternateContent xmlns:mc="http://schemas.openxmlformats.org/markup-compatibility/2006">
          <mc:Choice Requires="x14">
            <control shapeId="16775" r:id="rId335" name="Check Box 391">
              <controlPr defaultSize="0" autoFill="0" autoLine="0" autoPict="0">
                <anchor moveWithCells="1" sizeWithCells="1">
                  <from>
                    <xdr:col>8</xdr:col>
                    <xdr:colOff>200025</xdr:colOff>
                    <xdr:row>88</xdr:row>
                    <xdr:rowOff>123825</xdr:rowOff>
                  </from>
                  <to>
                    <xdr:col>8</xdr:col>
                    <xdr:colOff>409575</xdr:colOff>
                    <xdr:row>88</xdr:row>
                    <xdr:rowOff>342900</xdr:rowOff>
                  </to>
                </anchor>
              </controlPr>
            </control>
          </mc:Choice>
        </mc:AlternateContent>
        <mc:AlternateContent xmlns:mc="http://schemas.openxmlformats.org/markup-compatibility/2006">
          <mc:Choice Requires="x14">
            <control shapeId="16776" r:id="rId336" name="Check Box 392">
              <controlPr defaultSize="0" autoFill="0" autoLine="0" autoPict="0">
                <anchor moveWithCells="1" sizeWithCells="1">
                  <from>
                    <xdr:col>8</xdr:col>
                    <xdr:colOff>200025</xdr:colOff>
                    <xdr:row>89</xdr:row>
                    <xdr:rowOff>123825</xdr:rowOff>
                  </from>
                  <to>
                    <xdr:col>8</xdr:col>
                    <xdr:colOff>409575</xdr:colOff>
                    <xdr:row>89</xdr:row>
                    <xdr:rowOff>342900</xdr:rowOff>
                  </to>
                </anchor>
              </controlPr>
            </control>
          </mc:Choice>
        </mc:AlternateContent>
        <mc:AlternateContent xmlns:mc="http://schemas.openxmlformats.org/markup-compatibility/2006">
          <mc:Choice Requires="x14">
            <control shapeId="16777" r:id="rId337" name="Check Box 393">
              <controlPr defaultSize="0" autoFill="0" autoLine="0" autoPict="0">
                <anchor moveWithCells="1" sizeWithCells="1">
                  <from>
                    <xdr:col>8</xdr:col>
                    <xdr:colOff>200025</xdr:colOff>
                    <xdr:row>90</xdr:row>
                    <xdr:rowOff>123825</xdr:rowOff>
                  </from>
                  <to>
                    <xdr:col>8</xdr:col>
                    <xdr:colOff>409575</xdr:colOff>
                    <xdr:row>90</xdr:row>
                    <xdr:rowOff>342900</xdr:rowOff>
                  </to>
                </anchor>
              </controlPr>
            </control>
          </mc:Choice>
        </mc:AlternateContent>
        <mc:AlternateContent xmlns:mc="http://schemas.openxmlformats.org/markup-compatibility/2006">
          <mc:Choice Requires="x14">
            <control shapeId="16778" r:id="rId338" name="Check Box 394">
              <controlPr defaultSize="0" autoFill="0" autoLine="0" autoPict="0">
                <anchor moveWithCells="1" sizeWithCells="1">
                  <from>
                    <xdr:col>8</xdr:col>
                    <xdr:colOff>200025</xdr:colOff>
                    <xdr:row>91</xdr:row>
                    <xdr:rowOff>123825</xdr:rowOff>
                  </from>
                  <to>
                    <xdr:col>8</xdr:col>
                    <xdr:colOff>409575</xdr:colOff>
                    <xdr:row>91</xdr:row>
                    <xdr:rowOff>342900</xdr:rowOff>
                  </to>
                </anchor>
              </controlPr>
            </control>
          </mc:Choice>
        </mc:AlternateContent>
        <mc:AlternateContent xmlns:mc="http://schemas.openxmlformats.org/markup-compatibility/2006">
          <mc:Choice Requires="x14">
            <control shapeId="16779" r:id="rId339" name="Check Box 395">
              <controlPr defaultSize="0" autoFill="0" autoLine="0" autoPict="0">
                <anchor moveWithCells="1" sizeWithCells="1">
                  <from>
                    <xdr:col>8</xdr:col>
                    <xdr:colOff>200025</xdr:colOff>
                    <xdr:row>92</xdr:row>
                    <xdr:rowOff>123825</xdr:rowOff>
                  </from>
                  <to>
                    <xdr:col>8</xdr:col>
                    <xdr:colOff>409575</xdr:colOff>
                    <xdr:row>92</xdr:row>
                    <xdr:rowOff>342900</xdr:rowOff>
                  </to>
                </anchor>
              </controlPr>
            </control>
          </mc:Choice>
        </mc:AlternateContent>
        <mc:AlternateContent xmlns:mc="http://schemas.openxmlformats.org/markup-compatibility/2006">
          <mc:Choice Requires="x14">
            <control shapeId="16780" r:id="rId340" name="Check Box 396">
              <controlPr defaultSize="0" autoFill="0" autoLine="0" autoPict="0">
                <anchor moveWithCells="1" sizeWithCells="1">
                  <from>
                    <xdr:col>8</xdr:col>
                    <xdr:colOff>200025</xdr:colOff>
                    <xdr:row>93</xdr:row>
                    <xdr:rowOff>123825</xdr:rowOff>
                  </from>
                  <to>
                    <xdr:col>8</xdr:col>
                    <xdr:colOff>409575</xdr:colOff>
                    <xdr:row>93</xdr:row>
                    <xdr:rowOff>342900</xdr:rowOff>
                  </to>
                </anchor>
              </controlPr>
            </control>
          </mc:Choice>
        </mc:AlternateContent>
        <mc:AlternateContent xmlns:mc="http://schemas.openxmlformats.org/markup-compatibility/2006">
          <mc:Choice Requires="x14">
            <control shapeId="16781" r:id="rId341" name="Check Box 397">
              <controlPr defaultSize="0" autoFill="0" autoLine="0" autoPict="0">
                <anchor moveWithCells="1" sizeWithCells="1">
                  <from>
                    <xdr:col>8</xdr:col>
                    <xdr:colOff>200025</xdr:colOff>
                    <xdr:row>94</xdr:row>
                    <xdr:rowOff>123825</xdr:rowOff>
                  </from>
                  <to>
                    <xdr:col>8</xdr:col>
                    <xdr:colOff>409575</xdr:colOff>
                    <xdr:row>94</xdr:row>
                    <xdr:rowOff>342900</xdr:rowOff>
                  </to>
                </anchor>
              </controlPr>
            </control>
          </mc:Choice>
        </mc:AlternateContent>
        <mc:AlternateContent xmlns:mc="http://schemas.openxmlformats.org/markup-compatibility/2006">
          <mc:Choice Requires="x14">
            <control shapeId="16782" r:id="rId342" name="Check Box 398">
              <controlPr defaultSize="0" autoFill="0" autoLine="0" autoPict="0">
                <anchor moveWithCells="1" sizeWithCells="1">
                  <from>
                    <xdr:col>8</xdr:col>
                    <xdr:colOff>200025</xdr:colOff>
                    <xdr:row>95</xdr:row>
                    <xdr:rowOff>123825</xdr:rowOff>
                  </from>
                  <to>
                    <xdr:col>8</xdr:col>
                    <xdr:colOff>409575</xdr:colOff>
                    <xdr:row>95</xdr:row>
                    <xdr:rowOff>342900</xdr:rowOff>
                  </to>
                </anchor>
              </controlPr>
            </control>
          </mc:Choice>
        </mc:AlternateContent>
        <mc:AlternateContent xmlns:mc="http://schemas.openxmlformats.org/markup-compatibility/2006">
          <mc:Choice Requires="x14">
            <control shapeId="16783" r:id="rId343" name="Check Box 399">
              <controlPr defaultSize="0" autoFill="0" autoLine="0" autoPict="0">
                <anchor moveWithCells="1" sizeWithCells="1">
                  <from>
                    <xdr:col>8</xdr:col>
                    <xdr:colOff>200025</xdr:colOff>
                    <xdr:row>96</xdr:row>
                    <xdr:rowOff>123825</xdr:rowOff>
                  </from>
                  <to>
                    <xdr:col>8</xdr:col>
                    <xdr:colOff>409575</xdr:colOff>
                    <xdr:row>96</xdr:row>
                    <xdr:rowOff>342900</xdr:rowOff>
                  </to>
                </anchor>
              </controlPr>
            </control>
          </mc:Choice>
        </mc:AlternateContent>
        <mc:AlternateContent xmlns:mc="http://schemas.openxmlformats.org/markup-compatibility/2006">
          <mc:Choice Requires="x14">
            <control shapeId="16784" r:id="rId344" name="Check Box 400">
              <controlPr defaultSize="0" autoFill="0" autoLine="0" autoPict="0">
                <anchor moveWithCells="1" sizeWithCells="1">
                  <from>
                    <xdr:col>8</xdr:col>
                    <xdr:colOff>200025</xdr:colOff>
                    <xdr:row>97</xdr:row>
                    <xdr:rowOff>123825</xdr:rowOff>
                  </from>
                  <to>
                    <xdr:col>8</xdr:col>
                    <xdr:colOff>409575</xdr:colOff>
                    <xdr:row>97</xdr:row>
                    <xdr:rowOff>342900</xdr:rowOff>
                  </to>
                </anchor>
              </controlPr>
            </control>
          </mc:Choice>
        </mc:AlternateContent>
        <mc:AlternateContent xmlns:mc="http://schemas.openxmlformats.org/markup-compatibility/2006">
          <mc:Choice Requires="x14">
            <control shapeId="16785" r:id="rId345" name="Check Box 401">
              <controlPr defaultSize="0" autoFill="0" autoLine="0" autoPict="0">
                <anchor moveWithCells="1" sizeWithCells="1">
                  <from>
                    <xdr:col>8</xdr:col>
                    <xdr:colOff>200025</xdr:colOff>
                    <xdr:row>98</xdr:row>
                    <xdr:rowOff>123825</xdr:rowOff>
                  </from>
                  <to>
                    <xdr:col>8</xdr:col>
                    <xdr:colOff>409575</xdr:colOff>
                    <xdr:row>98</xdr:row>
                    <xdr:rowOff>342900</xdr:rowOff>
                  </to>
                </anchor>
              </controlPr>
            </control>
          </mc:Choice>
        </mc:AlternateContent>
        <mc:AlternateContent xmlns:mc="http://schemas.openxmlformats.org/markup-compatibility/2006">
          <mc:Choice Requires="x14">
            <control shapeId="16786" r:id="rId346" name="Check Box 402">
              <controlPr defaultSize="0" autoFill="0" autoLine="0" autoPict="0">
                <anchor moveWithCells="1" sizeWithCells="1">
                  <from>
                    <xdr:col>8</xdr:col>
                    <xdr:colOff>200025</xdr:colOff>
                    <xdr:row>99</xdr:row>
                    <xdr:rowOff>123825</xdr:rowOff>
                  </from>
                  <to>
                    <xdr:col>8</xdr:col>
                    <xdr:colOff>409575</xdr:colOff>
                    <xdr:row>99</xdr:row>
                    <xdr:rowOff>342900</xdr:rowOff>
                  </to>
                </anchor>
              </controlPr>
            </control>
          </mc:Choice>
        </mc:AlternateContent>
        <mc:AlternateContent xmlns:mc="http://schemas.openxmlformats.org/markup-compatibility/2006">
          <mc:Choice Requires="x14">
            <control shapeId="16787" r:id="rId347" name="Check Box 403">
              <controlPr defaultSize="0" autoFill="0" autoLine="0" autoPict="0">
                <anchor moveWithCells="1" sizeWithCells="1">
                  <from>
                    <xdr:col>8</xdr:col>
                    <xdr:colOff>200025</xdr:colOff>
                    <xdr:row>100</xdr:row>
                    <xdr:rowOff>123825</xdr:rowOff>
                  </from>
                  <to>
                    <xdr:col>8</xdr:col>
                    <xdr:colOff>409575</xdr:colOff>
                    <xdr:row>100</xdr:row>
                    <xdr:rowOff>342900</xdr:rowOff>
                  </to>
                </anchor>
              </controlPr>
            </control>
          </mc:Choice>
        </mc:AlternateContent>
        <mc:AlternateContent xmlns:mc="http://schemas.openxmlformats.org/markup-compatibility/2006">
          <mc:Choice Requires="x14">
            <control shapeId="16788" r:id="rId348" name="Check Box 404">
              <controlPr defaultSize="0" autoFill="0" autoLine="0" autoPict="0">
                <anchor moveWithCells="1" sizeWithCells="1">
                  <from>
                    <xdr:col>8</xdr:col>
                    <xdr:colOff>200025</xdr:colOff>
                    <xdr:row>101</xdr:row>
                    <xdr:rowOff>123825</xdr:rowOff>
                  </from>
                  <to>
                    <xdr:col>8</xdr:col>
                    <xdr:colOff>409575</xdr:colOff>
                    <xdr:row>101</xdr:row>
                    <xdr:rowOff>342900</xdr:rowOff>
                  </to>
                </anchor>
              </controlPr>
            </control>
          </mc:Choice>
        </mc:AlternateContent>
        <mc:AlternateContent xmlns:mc="http://schemas.openxmlformats.org/markup-compatibility/2006">
          <mc:Choice Requires="x14">
            <control shapeId="16789" r:id="rId349" name="Check Box 405">
              <controlPr defaultSize="0" autoFill="0" autoLine="0" autoPict="0">
                <anchor moveWithCells="1" sizeWithCells="1">
                  <from>
                    <xdr:col>8</xdr:col>
                    <xdr:colOff>200025</xdr:colOff>
                    <xdr:row>102</xdr:row>
                    <xdr:rowOff>123825</xdr:rowOff>
                  </from>
                  <to>
                    <xdr:col>8</xdr:col>
                    <xdr:colOff>409575</xdr:colOff>
                    <xdr:row>102</xdr:row>
                    <xdr:rowOff>342900</xdr:rowOff>
                  </to>
                </anchor>
              </controlPr>
            </control>
          </mc:Choice>
        </mc:AlternateContent>
        <mc:AlternateContent xmlns:mc="http://schemas.openxmlformats.org/markup-compatibility/2006">
          <mc:Choice Requires="x14">
            <control shapeId="16790" r:id="rId350" name="Check Box 406">
              <controlPr defaultSize="0" autoFill="0" autoLine="0" autoPict="0">
                <anchor moveWithCells="1" sizeWithCells="1">
                  <from>
                    <xdr:col>8</xdr:col>
                    <xdr:colOff>200025</xdr:colOff>
                    <xdr:row>103</xdr:row>
                    <xdr:rowOff>123825</xdr:rowOff>
                  </from>
                  <to>
                    <xdr:col>8</xdr:col>
                    <xdr:colOff>409575</xdr:colOff>
                    <xdr:row>103</xdr:row>
                    <xdr:rowOff>342900</xdr:rowOff>
                  </to>
                </anchor>
              </controlPr>
            </control>
          </mc:Choice>
        </mc:AlternateContent>
        <mc:AlternateContent xmlns:mc="http://schemas.openxmlformats.org/markup-compatibility/2006">
          <mc:Choice Requires="x14">
            <control shapeId="16791" r:id="rId351" name="Check Box 407">
              <controlPr defaultSize="0" autoFill="0" autoLine="0" autoPict="0">
                <anchor moveWithCells="1" sizeWithCells="1">
                  <from>
                    <xdr:col>8</xdr:col>
                    <xdr:colOff>200025</xdr:colOff>
                    <xdr:row>104</xdr:row>
                    <xdr:rowOff>123825</xdr:rowOff>
                  </from>
                  <to>
                    <xdr:col>8</xdr:col>
                    <xdr:colOff>409575</xdr:colOff>
                    <xdr:row>104</xdr:row>
                    <xdr:rowOff>342900</xdr:rowOff>
                  </to>
                </anchor>
              </controlPr>
            </control>
          </mc:Choice>
        </mc:AlternateContent>
        <mc:AlternateContent xmlns:mc="http://schemas.openxmlformats.org/markup-compatibility/2006">
          <mc:Choice Requires="x14">
            <control shapeId="16792" r:id="rId352" name="Check Box 408">
              <controlPr defaultSize="0" autoFill="0" autoLine="0" autoPict="0">
                <anchor moveWithCells="1" sizeWithCells="1">
                  <from>
                    <xdr:col>8</xdr:col>
                    <xdr:colOff>200025</xdr:colOff>
                    <xdr:row>105</xdr:row>
                    <xdr:rowOff>123825</xdr:rowOff>
                  </from>
                  <to>
                    <xdr:col>8</xdr:col>
                    <xdr:colOff>409575</xdr:colOff>
                    <xdr:row>105</xdr:row>
                    <xdr:rowOff>342900</xdr:rowOff>
                  </to>
                </anchor>
              </controlPr>
            </control>
          </mc:Choice>
        </mc:AlternateContent>
        <mc:AlternateContent xmlns:mc="http://schemas.openxmlformats.org/markup-compatibility/2006">
          <mc:Choice Requires="x14">
            <control shapeId="16793" r:id="rId353" name="Check Box 409">
              <controlPr defaultSize="0" autoFill="0" autoLine="0" autoPict="0">
                <anchor moveWithCells="1" sizeWithCells="1">
                  <from>
                    <xdr:col>8</xdr:col>
                    <xdr:colOff>200025</xdr:colOff>
                    <xdr:row>106</xdr:row>
                    <xdr:rowOff>123825</xdr:rowOff>
                  </from>
                  <to>
                    <xdr:col>8</xdr:col>
                    <xdr:colOff>409575</xdr:colOff>
                    <xdr:row>106</xdr:row>
                    <xdr:rowOff>342900</xdr:rowOff>
                  </to>
                </anchor>
              </controlPr>
            </control>
          </mc:Choice>
        </mc:AlternateContent>
        <mc:AlternateContent xmlns:mc="http://schemas.openxmlformats.org/markup-compatibility/2006">
          <mc:Choice Requires="x14">
            <control shapeId="16794" r:id="rId354" name="Check Box 410">
              <controlPr defaultSize="0" autoFill="0" autoLine="0" autoPict="0">
                <anchor moveWithCells="1" sizeWithCells="1">
                  <from>
                    <xdr:col>8</xdr:col>
                    <xdr:colOff>200025</xdr:colOff>
                    <xdr:row>107</xdr:row>
                    <xdr:rowOff>123825</xdr:rowOff>
                  </from>
                  <to>
                    <xdr:col>8</xdr:col>
                    <xdr:colOff>409575</xdr:colOff>
                    <xdr:row>107</xdr:row>
                    <xdr:rowOff>342900</xdr:rowOff>
                  </to>
                </anchor>
              </controlPr>
            </control>
          </mc:Choice>
        </mc:AlternateContent>
        <mc:AlternateContent xmlns:mc="http://schemas.openxmlformats.org/markup-compatibility/2006">
          <mc:Choice Requires="x14">
            <control shapeId="16795" r:id="rId355" name="Check Box 411">
              <controlPr defaultSize="0" autoFill="0" autoLine="0" autoPict="0">
                <anchor moveWithCells="1" sizeWithCells="1">
                  <from>
                    <xdr:col>8</xdr:col>
                    <xdr:colOff>200025</xdr:colOff>
                    <xdr:row>108</xdr:row>
                    <xdr:rowOff>123825</xdr:rowOff>
                  </from>
                  <to>
                    <xdr:col>8</xdr:col>
                    <xdr:colOff>409575</xdr:colOff>
                    <xdr:row>108</xdr:row>
                    <xdr:rowOff>342900</xdr:rowOff>
                  </to>
                </anchor>
              </controlPr>
            </control>
          </mc:Choice>
        </mc:AlternateContent>
        <mc:AlternateContent xmlns:mc="http://schemas.openxmlformats.org/markup-compatibility/2006">
          <mc:Choice Requires="x14">
            <control shapeId="16796" r:id="rId356" name="Check Box 412">
              <controlPr defaultSize="0" autoFill="0" autoLine="0" autoPict="0">
                <anchor moveWithCells="1" sizeWithCells="1">
                  <from>
                    <xdr:col>8</xdr:col>
                    <xdr:colOff>200025</xdr:colOff>
                    <xdr:row>109</xdr:row>
                    <xdr:rowOff>123825</xdr:rowOff>
                  </from>
                  <to>
                    <xdr:col>8</xdr:col>
                    <xdr:colOff>409575</xdr:colOff>
                    <xdr:row>109</xdr:row>
                    <xdr:rowOff>342900</xdr:rowOff>
                  </to>
                </anchor>
              </controlPr>
            </control>
          </mc:Choice>
        </mc:AlternateContent>
        <mc:AlternateContent xmlns:mc="http://schemas.openxmlformats.org/markup-compatibility/2006">
          <mc:Choice Requires="x14">
            <control shapeId="16797" r:id="rId357" name="Check Box 413">
              <controlPr defaultSize="0" autoFill="0" autoLine="0" autoPict="0">
                <anchor moveWithCells="1" sizeWithCells="1">
                  <from>
                    <xdr:col>8</xdr:col>
                    <xdr:colOff>200025</xdr:colOff>
                    <xdr:row>110</xdr:row>
                    <xdr:rowOff>123825</xdr:rowOff>
                  </from>
                  <to>
                    <xdr:col>8</xdr:col>
                    <xdr:colOff>409575</xdr:colOff>
                    <xdr:row>110</xdr:row>
                    <xdr:rowOff>342900</xdr:rowOff>
                  </to>
                </anchor>
              </controlPr>
            </control>
          </mc:Choice>
        </mc:AlternateContent>
        <mc:AlternateContent xmlns:mc="http://schemas.openxmlformats.org/markup-compatibility/2006">
          <mc:Choice Requires="x14">
            <control shapeId="16798" r:id="rId358" name="Check Box 414">
              <controlPr defaultSize="0" autoFill="0" autoLine="0" autoPict="0">
                <anchor moveWithCells="1" sizeWithCells="1">
                  <from>
                    <xdr:col>8</xdr:col>
                    <xdr:colOff>200025</xdr:colOff>
                    <xdr:row>111</xdr:row>
                    <xdr:rowOff>123825</xdr:rowOff>
                  </from>
                  <to>
                    <xdr:col>8</xdr:col>
                    <xdr:colOff>409575</xdr:colOff>
                    <xdr:row>111</xdr:row>
                    <xdr:rowOff>342900</xdr:rowOff>
                  </to>
                </anchor>
              </controlPr>
            </control>
          </mc:Choice>
        </mc:AlternateContent>
        <mc:AlternateContent xmlns:mc="http://schemas.openxmlformats.org/markup-compatibility/2006">
          <mc:Choice Requires="x14">
            <control shapeId="16799" r:id="rId359" name="Check Box 415">
              <controlPr defaultSize="0" autoFill="0" autoLine="0" autoPict="0">
                <anchor moveWithCells="1" sizeWithCells="1">
                  <from>
                    <xdr:col>8</xdr:col>
                    <xdr:colOff>200025</xdr:colOff>
                    <xdr:row>112</xdr:row>
                    <xdr:rowOff>123825</xdr:rowOff>
                  </from>
                  <to>
                    <xdr:col>8</xdr:col>
                    <xdr:colOff>409575</xdr:colOff>
                    <xdr:row>112</xdr:row>
                    <xdr:rowOff>342900</xdr:rowOff>
                  </to>
                </anchor>
              </controlPr>
            </control>
          </mc:Choice>
        </mc:AlternateContent>
        <mc:AlternateContent xmlns:mc="http://schemas.openxmlformats.org/markup-compatibility/2006">
          <mc:Choice Requires="x14">
            <control shapeId="16800" r:id="rId360" name="Check Box 416">
              <controlPr defaultSize="0" autoFill="0" autoLine="0" autoPict="0">
                <anchor moveWithCells="1" sizeWithCells="1">
                  <from>
                    <xdr:col>8</xdr:col>
                    <xdr:colOff>200025</xdr:colOff>
                    <xdr:row>113</xdr:row>
                    <xdr:rowOff>123825</xdr:rowOff>
                  </from>
                  <to>
                    <xdr:col>8</xdr:col>
                    <xdr:colOff>409575</xdr:colOff>
                    <xdr:row>113</xdr:row>
                    <xdr:rowOff>342900</xdr:rowOff>
                  </to>
                </anchor>
              </controlPr>
            </control>
          </mc:Choice>
        </mc:AlternateContent>
        <mc:AlternateContent xmlns:mc="http://schemas.openxmlformats.org/markup-compatibility/2006">
          <mc:Choice Requires="x14">
            <control shapeId="16801" r:id="rId361" name="Check Box 417">
              <controlPr defaultSize="0" autoFill="0" autoLine="0" autoPict="0">
                <anchor moveWithCells="1" sizeWithCells="1">
                  <from>
                    <xdr:col>8</xdr:col>
                    <xdr:colOff>200025</xdr:colOff>
                    <xdr:row>114</xdr:row>
                    <xdr:rowOff>123825</xdr:rowOff>
                  </from>
                  <to>
                    <xdr:col>8</xdr:col>
                    <xdr:colOff>409575</xdr:colOff>
                    <xdr:row>114</xdr:row>
                    <xdr:rowOff>342900</xdr:rowOff>
                  </to>
                </anchor>
              </controlPr>
            </control>
          </mc:Choice>
        </mc:AlternateContent>
        <mc:AlternateContent xmlns:mc="http://schemas.openxmlformats.org/markup-compatibility/2006">
          <mc:Choice Requires="x14">
            <control shapeId="16802" r:id="rId362" name="Check Box 418">
              <controlPr defaultSize="0" autoFill="0" autoLine="0" autoPict="0">
                <anchor moveWithCells="1" sizeWithCells="1">
                  <from>
                    <xdr:col>8</xdr:col>
                    <xdr:colOff>200025</xdr:colOff>
                    <xdr:row>115</xdr:row>
                    <xdr:rowOff>123825</xdr:rowOff>
                  </from>
                  <to>
                    <xdr:col>8</xdr:col>
                    <xdr:colOff>409575</xdr:colOff>
                    <xdr:row>115</xdr:row>
                    <xdr:rowOff>342900</xdr:rowOff>
                  </to>
                </anchor>
              </controlPr>
            </control>
          </mc:Choice>
        </mc:AlternateContent>
        <mc:AlternateContent xmlns:mc="http://schemas.openxmlformats.org/markup-compatibility/2006">
          <mc:Choice Requires="x14">
            <control shapeId="16803" r:id="rId363" name="Check Box 419">
              <controlPr defaultSize="0" autoFill="0" autoLine="0" autoPict="0">
                <anchor moveWithCells="1" sizeWithCells="1">
                  <from>
                    <xdr:col>8</xdr:col>
                    <xdr:colOff>200025</xdr:colOff>
                    <xdr:row>116</xdr:row>
                    <xdr:rowOff>123825</xdr:rowOff>
                  </from>
                  <to>
                    <xdr:col>8</xdr:col>
                    <xdr:colOff>409575</xdr:colOff>
                    <xdr:row>116</xdr:row>
                    <xdr:rowOff>342900</xdr:rowOff>
                  </to>
                </anchor>
              </controlPr>
            </control>
          </mc:Choice>
        </mc:AlternateContent>
        <mc:AlternateContent xmlns:mc="http://schemas.openxmlformats.org/markup-compatibility/2006">
          <mc:Choice Requires="x14">
            <control shapeId="16804" r:id="rId364" name="Check Box 420">
              <controlPr defaultSize="0" autoFill="0" autoLine="0" autoPict="0">
                <anchor moveWithCells="1" sizeWithCells="1">
                  <from>
                    <xdr:col>8</xdr:col>
                    <xdr:colOff>200025</xdr:colOff>
                    <xdr:row>117</xdr:row>
                    <xdr:rowOff>123825</xdr:rowOff>
                  </from>
                  <to>
                    <xdr:col>8</xdr:col>
                    <xdr:colOff>409575</xdr:colOff>
                    <xdr:row>117</xdr:row>
                    <xdr:rowOff>342900</xdr:rowOff>
                  </to>
                </anchor>
              </controlPr>
            </control>
          </mc:Choice>
        </mc:AlternateContent>
        <mc:AlternateContent xmlns:mc="http://schemas.openxmlformats.org/markup-compatibility/2006">
          <mc:Choice Requires="x14">
            <control shapeId="16805" r:id="rId365" name="Check Box 421">
              <controlPr defaultSize="0" autoFill="0" autoLine="0" autoPict="0">
                <anchor moveWithCells="1" sizeWithCells="1">
                  <from>
                    <xdr:col>8</xdr:col>
                    <xdr:colOff>200025</xdr:colOff>
                    <xdr:row>118</xdr:row>
                    <xdr:rowOff>123825</xdr:rowOff>
                  </from>
                  <to>
                    <xdr:col>8</xdr:col>
                    <xdr:colOff>409575</xdr:colOff>
                    <xdr:row>118</xdr:row>
                    <xdr:rowOff>342900</xdr:rowOff>
                  </to>
                </anchor>
              </controlPr>
            </control>
          </mc:Choice>
        </mc:AlternateContent>
        <mc:AlternateContent xmlns:mc="http://schemas.openxmlformats.org/markup-compatibility/2006">
          <mc:Choice Requires="x14">
            <control shapeId="16806" r:id="rId366" name="Check Box 422">
              <controlPr defaultSize="0" autoFill="0" autoLine="0" autoPict="0">
                <anchor moveWithCells="1" sizeWithCells="1">
                  <from>
                    <xdr:col>8</xdr:col>
                    <xdr:colOff>200025</xdr:colOff>
                    <xdr:row>119</xdr:row>
                    <xdr:rowOff>123825</xdr:rowOff>
                  </from>
                  <to>
                    <xdr:col>8</xdr:col>
                    <xdr:colOff>409575</xdr:colOff>
                    <xdr:row>119</xdr:row>
                    <xdr:rowOff>342900</xdr:rowOff>
                  </to>
                </anchor>
              </controlPr>
            </control>
          </mc:Choice>
        </mc:AlternateContent>
        <mc:AlternateContent xmlns:mc="http://schemas.openxmlformats.org/markup-compatibility/2006">
          <mc:Choice Requires="x14">
            <control shapeId="16807" r:id="rId367" name="Check Box 423">
              <controlPr defaultSize="0" autoFill="0" autoLine="0" autoPict="0">
                <anchor moveWithCells="1" sizeWithCells="1">
                  <from>
                    <xdr:col>8</xdr:col>
                    <xdr:colOff>200025</xdr:colOff>
                    <xdr:row>120</xdr:row>
                    <xdr:rowOff>123825</xdr:rowOff>
                  </from>
                  <to>
                    <xdr:col>8</xdr:col>
                    <xdr:colOff>409575</xdr:colOff>
                    <xdr:row>120</xdr:row>
                    <xdr:rowOff>342900</xdr:rowOff>
                  </to>
                </anchor>
              </controlPr>
            </control>
          </mc:Choice>
        </mc:AlternateContent>
        <mc:AlternateContent xmlns:mc="http://schemas.openxmlformats.org/markup-compatibility/2006">
          <mc:Choice Requires="x14">
            <control shapeId="16808" r:id="rId368" name="Check Box 424">
              <controlPr defaultSize="0" autoFill="0" autoLine="0" autoPict="0">
                <anchor moveWithCells="1" sizeWithCells="1">
                  <from>
                    <xdr:col>8</xdr:col>
                    <xdr:colOff>200025</xdr:colOff>
                    <xdr:row>121</xdr:row>
                    <xdr:rowOff>123825</xdr:rowOff>
                  </from>
                  <to>
                    <xdr:col>8</xdr:col>
                    <xdr:colOff>409575</xdr:colOff>
                    <xdr:row>121</xdr:row>
                    <xdr:rowOff>342900</xdr:rowOff>
                  </to>
                </anchor>
              </controlPr>
            </control>
          </mc:Choice>
        </mc:AlternateContent>
        <mc:AlternateContent xmlns:mc="http://schemas.openxmlformats.org/markup-compatibility/2006">
          <mc:Choice Requires="x14">
            <control shapeId="16809" r:id="rId369" name="Check Box 425">
              <controlPr defaultSize="0" autoFill="0" autoLine="0" autoPict="0">
                <anchor moveWithCells="1" sizeWithCells="1">
                  <from>
                    <xdr:col>8</xdr:col>
                    <xdr:colOff>200025</xdr:colOff>
                    <xdr:row>122</xdr:row>
                    <xdr:rowOff>123825</xdr:rowOff>
                  </from>
                  <to>
                    <xdr:col>8</xdr:col>
                    <xdr:colOff>409575</xdr:colOff>
                    <xdr:row>122</xdr:row>
                    <xdr:rowOff>342900</xdr:rowOff>
                  </to>
                </anchor>
              </controlPr>
            </control>
          </mc:Choice>
        </mc:AlternateContent>
        <mc:AlternateContent xmlns:mc="http://schemas.openxmlformats.org/markup-compatibility/2006">
          <mc:Choice Requires="x14">
            <control shapeId="16810" r:id="rId370" name="Check Box 426">
              <controlPr defaultSize="0" autoFill="0" autoLine="0" autoPict="0">
                <anchor moveWithCells="1" sizeWithCells="1">
                  <from>
                    <xdr:col>8</xdr:col>
                    <xdr:colOff>200025</xdr:colOff>
                    <xdr:row>123</xdr:row>
                    <xdr:rowOff>123825</xdr:rowOff>
                  </from>
                  <to>
                    <xdr:col>8</xdr:col>
                    <xdr:colOff>409575</xdr:colOff>
                    <xdr:row>123</xdr:row>
                    <xdr:rowOff>342900</xdr:rowOff>
                  </to>
                </anchor>
              </controlPr>
            </control>
          </mc:Choice>
        </mc:AlternateContent>
        <mc:AlternateContent xmlns:mc="http://schemas.openxmlformats.org/markup-compatibility/2006">
          <mc:Choice Requires="x14">
            <control shapeId="16811" r:id="rId371" name="Check Box 427">
              <controlPr defaultSize="0" autoFill="0" autoLine="0" autoPict="0">
                <anchor moveWithCells="1" sizeWithCells="1">
                  <from>
                    <xdr:col>8</xdr:col>
                    <xdr:colOff>200025</xdr:colOff>
                    <xdr:row>124</xdr:row>
                    <xdr:rowOff>123825</xdr:rowOff>
                  </from>
                  <to>
                    <xdr:col>8</xdr:col>
                    <xdr:colOff>409575</xdr:colOff>
                    <xdr:row>124</xdr:row>
                    <xdr:rowOff>342900</xdr:rowOff>
                  </to>
                </anchor>
              </controlPr>
            </control>
          </mc:Choice>
        </mc:AlternateContent>
        <mc:AlternateContent xmlns:mc="http://schemas.openxmlformats.org/markup-compatibility/2006">
          <mc:Choice Requires="x14">
            <control shapeId="16812" r:id="rId372" name="Check Box 428">
              <controlPr defaultSize="0" autoFill="0" autoLine="0" autoPict="0">
                <anchor moveWithCells="1" sizeWithCells="1">
                  <from>
                    <xdr:col>8</xdr:col>
                    <xdr:colOff>200025</xdr:colOff>
                    <xdr:row>125</xdr:row>
                    <xdr:rowOff>123825</xdr:rowOff>
                  </from>
                  <to>
                    <xdr:col>8</xdr:col>
                    <xdr:colOff>409575</xdr:colOff>
                    <xdr:row>125</xdr:row>
                    <xdr:rowOff>342900</xdr:rowOff>
                  </to>
                </anchor>
              </controlPr>
            </control>
          </mc:Choice>
        </mc:AlternateContent>
        <mc:AlternateContent xmlns:mc="http://schemas.openxmlformats.org/markup-compatibility/2006">
          <mc:Choice Requires="x14">
            <control shapeId="16813" r:id="rId373" name="Check Box 429">
              <controlPr defaultSize="0" autoFill="0" autoLine="0" autoPict="0">
                <anchor moveWithCells="1" sizeWithCells="1">
                  <from>
                    <xdr:col>8</xdr:col>
                    <xdr:colOff>200025</xdr:colOff>
                    <xdr:row>126</xdr:row>
                    <xdr:rowOff>123825</xdr:rowOff>
                  </from>
                  <to>
                    <xdr:col>8</xdr:col>
                    <xdr:colOff>409575</xdr:colOff>
                    <xdr:row>126</xdr:row>
                    <xdr:rowOff>342900</xdr:rowOff>
                  </to>
                </anchor>
              </controlPr>
            </control>
          </mc:Choice>
        </mc:AlternateContent>
        <mc:AlternateContent xmlns:mc="http://schemas.openxmlformats.org/markup-compatibility/2006">
          <mc:Choice Requires="x14">
            <control shapeId="16814" r:id="rId374" name="Check Box 430">
              <controlPr defaultSize="0" autoFill="0" autoLine="0" autoPict="0">
                <anchor moveWithCells="1" sizeWithCells="1">
                  <from>
                    <xdr:col>8</xdr:col>
                    <xdr:colOff>200025</xdr:colOff>
                    <xdr:row>127</xdr:row>
                    <xdr:rowOff>123825</xdr:rowOff>
                  </from>
                  <to>
                    <xdr:col>8</xdr:col>
                    <xdr:colOff>409575</xdr:colOff>
                    <xdr:row>127</xdr:row>
                    <xdr:rowOff>342900</xdr:rowOff>
                  </to>
                </anchor>
              </controlPr>
            </control>
          </mc:Choice>
        </mc:AlternateContent>
        <mc:AlternateContent xmlns:mc="http://schemas.openxmlformats.org/markup-compatibility/2006">
          <mc:Choice Requires="x14">
            <control shapeId="16815" r:id="rId375" name="Check Box 431">
              <controlPr defaultSize="0" autoFill="0" autoLine="0" autoPict="0">
                <anchor moveWithCells="1" sizeWithCells="1">
                  <from>
                    <xdr:col>8</xdr:col>
                    <xdr:colOff>200025</xdr:colOff>
                    <xdr:row>128</xdr:row>
                    <xdr:rowOff>123825</xdr:rowOff>
                  </from>
                  <to>
                    <xdr:col>8</xdr:col>
                    <xdr:colOff>409575</xdr:colOff>
                    <xdr:row>128</xdr:row>
                    <xdr:rowOff>342900</xdr:rowOff>
                  </to>
                </anchor>
              </controlPr>
            </control>
          </mc:Choice>
        </mc:AlternateContent>
        <mc:AlternateContent xmlns:mc="http://schemas.openxmlformats.org/markup-compatibility/2006">
          <mc:Choice Requires="x14">
            <control shapeId="16816" r:id="rId376" name="Check Box 432">
              <controlPr defaultSize="0" autoFill="0" autoLine="0" autoPict="0">
                <anchor moveWithCells="1" sizeWithCells="1">
                  <from>
                    <xdr:col>8</xdr:col>
                    <xdr:colOff>200025</xdr:colOff>
                    <xdr:row>129</xdr:row>
                    <xdr:rowOff>123825</xdr:rowOff>
                  </from>
                  <to>
                    <xdr:col>8</xdr:col>
                    <xdr:colOff>409575</xdr:colOff>
                    <xdr:row>129</xdr:row>
                    <xdr:rowOff>342900</xdr:rowOff>
                  </to>
                </anchor>
              </controlPr>
            </control>
          </mc:Choice>
        </mc:AlternateContent>
        <mc:AlternateContent xmlns:mc="http://schemas.openxmlformats.org/markup-compatibility/2006">
          <mc:Choice Requires="x14">
            <control shapeId="16817" r:id="rId377" name="Check Box 433">
              <controlPr defaultSize="0" autoFill="0" autoLine="0" autoPict="0">
                <anchor moveWithCells="1" sizeWithCells="1">
                  <from>
                    <xdr:col>8</xdr:col>
                    <xdr:colOff>200025</xdr:colOff>
                    <xdr:row>130</xdr:row>
                    <xdr:rowOff>123825</xdr:rowOff>
                  </from>
                  <to>
                    <xdr:col>8</xdr:col>
                    <xdr:colOff>409575</xdr:colOff>
                    <xdr:row>130</xdr:row>
                    <xdr:rowOff>342900</xdr:rowOff>
                  </to>
                </anchor>
              </controlPr>
            </control>
          </mc:Choice>
        </mc:AlternateContent>
        <mc:AlternateContent xmlns:mc="http://schemas.openxmlformats.org/markup-compatibility/2006">
          <mc:Choice Requires="x14">
            <control shapeId="16818" r:id="rId378" name="Check Box 434">
              <controlPr defaultSize="0" autoFill="0" autoLine="0" autoPict="0">
                <anchor moveWithCells="1" sizeWithCells="1">
                  <from>
                    <xdr:col>8</xdr:col>
                    <xdr:colOff>200025</xdr:colOff>
                    <xdr:row>131</xdr:row>
                    <xdr:rowOff>123825</xdr:rowOff>
                  </from>
                  <to>
                    <xdr:col>8</xdr:col>
                    <xdr:colOff>409575</xdr:colOff>
                    <xdr:row>131</xdr:row>
                    <xdr:rowOff>342900</xdr:rowOff>
                  </to>
                </anchor>
              </controlPr>
            </control>
          </mc:Choice>
        </mc:AlternateContent>
        <mc:AlternateContent xmlns:mc="http://schemas.openxmlformats.org/markup-compatibility/2006">
          <mc:Choice Requires="x14">
            <control shapeId="16819" r:id="rId379" name="Check Box 435">
              <controlPr defaultSize="0" autoFill="0" autoLine="0" autoPict="0">
                <anchor moveWithCells="1" sizeWithCells="1">
                  <from>
                    <xdr:col>8</xdr:col>
                    <xdr:colOff>200025</xdr:colOff>
                    <xdr:row>132</xdr:row>
                    <xdr:rowOff>123825</xdr:rowOff>
                  </from>
                  <to>
                    <xdr:col>8</xdr:col>
                    <xdr:colOff>409575</xdr:colOff>
                    <xdr:row>132</xdr:row>
                    <xdr:rowOff>342900</xdr:rowOff>
                  </to>
                </anchor>
              </controlPr>
            </control>
          </mc:Choice>
        </mc:AlternateContent>
        <mc:AlternateContent xmlns:mc="http://schemas.openxmlformats.org/markup-compatibility/2006">
          <mc:Choice Requires="x14">
            <control shapeId="16820" r:id="rId380" name="Check Box 436">
              <controlPr defaultSize="0" autoFill="0" autoLine="0" autoPict="0">
                <anchor moveWithCells="1" sizeWithCells="1">
                  <from>
                    <xdr:col>8</xdr:col>
                    <xdr:colOff>200025</xdr:colOff>
                    <xdr:row>133</xdr:row>
                    <xdr:rowOff>123825</xdr:rowOff>
                  </from>
                  <to>
                    <xdr:col>8</xdr:col>
                    <xdr:colOff>409575</xdr:colOff>
                    <xdr:row>133</xdr:row>
                    <xdr:rowOff>342900</xdr:rowOff>
                  </to>
                </anchor>
              </controlPr>
            </control>
          </mc:Choice>
        </mc:AlternateContent>
        <mc:AlternateContent xmlns:mc="http://schemas.openxmlformats.org/markup-compatibility/2006">
          <mc:Choice Requires="x14">
            <control shapeId="16821" r:id="rId381" name="Check Box 437">
              <controlPr defaultSize="0" autoFill="0" autoLine="0" autoPict="0">
                <anchor moveWithCells="1" sizeWithCells="1">
                  <from>
                    <xdr:col>8</xdr:col>
                    <xdr:colOff>200025</xdr:colOff>
                    <xdr:row>134</xdr:row>
                    <xdr:rowOff>123825</xdr:rowOff>
                  </from>
                  <to>
                    <xdr:col>8</xdr:col>
                    <xdr:colOff>409575</xdr:colOff>
                    <xdr:row>134</xdr:row>
                    <xdr:rowOff>342900</xdr:rowOff>
                  </to>
                </anchor>
              </controlPr>
            </control>
          </mc:Choice>
        </mc:AlternateContent>
        <mc:AlternateContent xmlns:mc="http://schemas.openxmlformats.org/markup-compatibility/2006">
          <mc:Choice Requires="x14">
            <control shapeId="16822" r:id="rId382" name="Check Box 438">
              <controlPr defaultSize="0" autoFill="0" autoLine="0" autoPict="0">
                <anchor moveWithCells="1" sizeWithCells="1">
                  <from>
                    <xdr:col>8</xdr:col>
                    <xdr:colOff>200025</xdr:colOff>
                    <xdr:row>135</xdr:row>
                    <xdr:rowOff>123825</xdr:rowOff>
                  </from>
                  <to>
                    <xdr:col>8</xdr:col>
                    <xdr:colOff>409575</xdr:colOff>
                    <xdr:row>135</xdr:row>
                    <xdr:rowOff>342900</xdr:rowOff>
                  </to>
                </anchor>
              </controlPr>
            </control>
          </mc:Choice>
        </mc:AlternateContent>
        <mc:AlternateContent xmlns:mc="http://schemas.openxmlformats.org/markup-compatibility/2006">
          <mc:Choice Requires="x14">
            <control shapeId="16823" r:id="rId383" name="Check Box 439">
              <controlPr defaultSize="0" autoFill="0" autoLine="0" autoPict="0">
                <anchor moveWithCells="1" sizeWithCells="1">
                  <from>
                    <xdr:col>8</xdr:col>
                    <xdr:colOff>200025</xdr:colOff>
                    <xdr:row>136</xdr:row>
                    <xdr:rowOff>123825</xdr:rowOff>
                  </from>
                  <to>
                    <xdr:col>8</xdr:col>
                    <xdr:colOff>409575</xdr:colOff>
                    <xdr:row>136</xdr:row>
                    <xdr:rowOff>342900</xdr:rowOff>
                  </to>
                </anchor>
              </controlPr>
            </control>
          </mc:Choice>
        </mc:AlternateContent>
        <mc:AlternateContent xmlns:mc="http://schemas.openxmlformats.org/markup-compatibility/2006">
          <mc:Choice Requires="x14">
            <control shapeId="16824" r:id="rId384" name="Check Box 440">
              <controlPr defaultSize="0" autoFill="0" autoLine="0" autoPict="0">
                <anchor moveWithCells="1" sizeWithCells="1">
                  <from>
                    <xdr:col>8</xdr:col>
                    <xdr:colOff>200025</xdr:colOff>
                    <xdr:row>137</xdr:row>
                    <xdr:rowOff>123825</xdr:rowOff>
                  </from>
                  <to>
                    <xdr:col>8</xdr:col>
                    <xdr:colOff>409575</xdr:colOff>
                    <xdr:row>137</xdr:row>
                    <xdr:rowOff>342900</xdr:rowOff>
                  </to>
                </anchor>
              </controlPr>
            </control>
          </mc:Choice>
        </mc:AlternateContent>
        <mc:AlternateContent xmlns:mc="http://schemas.openxmlformats.org/markup-compatibility/2006">
          <mc:Choice Requires="x14">
            <control shapeId="16825" r:id="rId385" name="Check Box 441">
              <controlPr defaultSize="0" autoFill="0" autoLine="0" autoPict="0">
                <anchor moveWithCells="1" sizeWithCells="1">
                  <from>
                    <xdr:col>8</xdr:col>
                    <xdr:colOff>200025</xdr:colOff>
                    <xdr:row>138</xdr:row>
                    <xdr:rowOff>123825</xdr:rowOff>
                  </from>
                  <to>
                    <xdr:col>8</xdr:col>
                    <xdr:colOff>409575</xdr:colOff>
                    <xdr:row>138</xdr:row>
                    <xdr:rowOff>342900</xdr:rowOff>
                  </to>
                </anchor>
              </controlPr>
            </control>
          </mc:Choice>
        </mc:AlternateContent>
        <mc:AlternateContent xmlns:mc="http://schemas.openxmlformats.org/markup-compatibility/2006">
          <mc:Choice Requires="x14">
            <control shapeId="16826" r:id="rId386" name="Check Box 442">
              <controlPr defaultSize="0" autoFill="0" autoLine="0" autoPict="0">
                <anchor moveWithCells="1" sizeWithCells="1">
                  <from>
                    <xdr:col>8</xdr:col>
                    <xdr:colOff>200025</xdr:colOff>
                    <xdr:row>139</xdr:row>
                    <xdr:rowOff>123825</xdr:rowOff>
                  </from>
                  <to>
                    <xdr:col>8</xdr:col>
                    <xdr:colOff>409575</xdr:colOff>
                    <xdr:row>139</xdr:row>
                    <xdr:rowOff>342900</xdr:rowOff>
                  </to>
                </anchor>
              </controlPr>
            </control>
          </mc:Choice>
        </mc:AlternateContent>
        <mc:AlternateContent xmlns:mc="http://schemas.openxmlformats.org/markup-compatibility/2006">
          <mc:Choice Requires="x14">
            <control shapeId="16827" r:id="rId387" name="Check Box 443">
              <controlPr defaultSize="0" autoFill="0" autoLine="0" autoPict="0">
                <anchor moveWithCells="1" sizeWithCells="1">
                  <from>
                    <xdr:col>8</xdr:col>
                    <xdr:colOff>200025</xdr:colOff>
                    <xdr:row>140</xdr:row>
                    <xdr:rowOff>123825</xdr:rowOff>
                  </from>
                  <to>
                    <xdr:col>8</xdr:col>
                    <xdr:colOff>409575</xdr:colOff>
                    <xdr:row>140</xdr:row>
                    <xdr:rowOff>342900</xdr:rowOff>
                  </to>
                </anchor>
              </controlPr>
            </control>
          </mc:Choice>
        </mc:AlternateContent>
        <mc:AlternateContent xmlns:mc="http://schemas.openxmlformats.org/markup-compatibility/2006">
          <mc:Choice Requires="x14">
            <control shapeId="16828" r:id="rId388" name="Check Box 444">
              <controlPr defaultSize="0" autoFill="0" autoLine="0" autoPict="0">
                <anchor moveWithCells="1" sizeWithCells="1">
                  <from>
                    <xdr:col>8</xdr:col>
                    <xdr:colOff>200025</xdr:colOff>
                    <xdr:row>141</xdr:row>
                    <xdr:rowOff>123825</xdr:rowOff>
                  </from>
                  <to>
                    <xdr:col>8</xdr:col>
                    <xdr:colOff>409575</xdr:colOff>
                    <xdr:row>141</xdr:row>
                    <xdr:rowOff>342900</xdr:rowOff>
                  </to>
                </anchor>
              </controlPr>
            </control>
          </mc:Choice>
        </mc:AlternateContent>
        <mc:AlternateContent xmlns:mc="http://schemas.openxmlformats.org/markup-compatibility/2006">
          <mc:Choice Requires="x14">
            <control shapeId="16829" r:id="rId389" name="Check Box 445">
              <controlPr defaultSize="0" autoFill="0" autoLine="0" autoPict="0">
                <anchor moveWithCells="1" sizeWithCells="1">
                  <from>
                    <xdr:col>8</xdr:col>
                    <xdr:colOff>200025</xdr:colOff>
                    <xdr:row>142</xdr:row>
                    <xdr:rowOff>123825</xdr:rowOff>
                  </from>
                  <to>
                    <xdr:col>8</xdr:col>
                    <xdr:colOff>409575</xdr:colOff>
                    <xdr:row>142</xdr:row>
                    <xdr:rowOff>342900</xdr:rowOff>
                  </to>
                </anchor>
              </controlPr>
            </control>
          </mc:Choice>
        </mc:AlternateContent>
        <mc:AlternateContent xmlns:mc="http://schemas.openxmlformats.org/markup-compatibility/2006">
          <mc:Choice Requires="x14">
            <control shapeId="16830" r:id="rId390" name="Check Box 446">
              <controlPr defaultSize="0" autoFill="0" autoLine="0" autoPict="0">
                <anchor moveWithCells="1" sizeWithCells="1">
                  <from>
                    <xdr:col>8</xdr:col>
                    <xdr:colOff>200025</xdr:colOff>
                    <xdr:row>143</xdr:row>
                    <xdr:rowOff>123825</xdr:rowOff>
                  </from>
                  <to>
                    <xdr:col>8</xdr:col>
                    <xdr:colOff>409575</xdr:colOff>
                    <xdr:row>143</xdr:row>
                    <xdr:rowOff>342900</xdr:rowOff>
                  </to>
                </anchor>
              </controlPr>
            </control>
          </mc:Choice>
        </mc:AlternateContent>
        <mc:AlternateContent xmlns:mc="http://schemas.openxmlformats.org/markup-compatibility/2006">
          <mc:Choice Requires="x14">
            <control shapeId="16831" r:id="rId391" name="Check Box 447">
              <controlPr defaultSize="0" autoFill="0" autoLine="0" autoPict="0">
                <anchor moveWithCells="1" sizeWithCells="1">
                  <from>
                    <xdr:col>8</xdr:col>
                    <xdr:colOff>200025</xdr:colOff>
                    <xdr:row>144</xdr:row>
                    <xdr:rowOff>123825</xdr:rowOff>
                  </from>
                  <to>
                    <xdr:col>8</xdr:col>
                    <xdr:colOff>409575</xdr:colOff>
                    <xdr:row>144</xdr:row>
                    <xdr:rowOff>342900</xdr:rowOff>
                  </to>
                </anchor>
              </controlPr>
            </control>
          </mc:Choice>
        </mc:AlternateContent>
        <mc:AlternateContent xmlns:mc="http://schemas.openxmlformats.org/markup-compatibility/2006">
          <mc:Choice Requires="x14">
            <control shapeId="16832" r:id="rId392" name="Check Box 448">
              <controlPr defaultSize="0" autoFill="0" autoLine="0" autoPict="0">
                <anchor moveWithCells="1" sizeWithCells="1">
                  <from>
                    <xdr:col>8</xdr:col>
                    <xdr:colOff>200025</xdr:colOff>
                    <xdr:row>145</xdr:row>
                    <xdr:rowOff>123825</xdr:rowOff>
                  </from>
                  <to>
                    <xdr:col>8</xdr:col>
                    <xdr:colOff>409575</xdr:colOff>
                    <xdr:row>145</xdr:row>
                    <xdr:rowOff>342900</xdr:rowOff>
                  </to>
                </anchor>
              </controlPr>
            </control>
          </mc:Choice>
        </mc:AlternateContent>
        <mc:AlternateContent xmlns:mc="http://schemas.openxmlformats.org/markup-compatibility/2006">
          <mc:Choice Requires="x14">
            <control shapeId="16833" r:id="rId393" name="Check Box 449">
              <controlPr defaultSize="0" autoFill="0" autoLine="0" autoPict="0">
                <anchor moveWithCells="1" sizeWithCells="1">
                  <from>
                    <xdr:col>8</xdr:col>
                    <xdr:colOff>200025</xdr:colOff>
                    <xdr:row>146</xdr:row>
                    <xdr:rowOff>123825</xdr:rowOff>
                  </from>
                  <to>
                    <xdr:col>8</xdr:col>
                    <xdr:colOff>409575</xdr:colOff>
                    <xdr:row>146</xdr:row>
                    <xdr:rowOff>342900</xdr:rowOff>
                  </to>
                </anchor>
              </controlPr>
            </control>
          </mc:Choice>
        </mc:AlternateContent>
        <mc:AlternateContent xmlns:mc="http://schemas.openxmlformats.org/markup-compatibility/2006">
          <mc:Choice Requires="x14">
            <control shapeId="16834" r:id="rId394" name="Check Box 450">
              <controlPr defaultSize="0" autoFill="0" autoLine="0" autoPict="0">
                <anchor moveWithCells="1" sizeWithCells="1">
                  <from>
                    <xdr:col>8</xdr:col>
                    <xdr:colOff>200025</xdr:colOff>
                    <xdr:row>147</xdr:row>
                    <xdr:rowOff>123825</xdr:rowOff>
                  </from>
                  <to>
                    <xdr:col>8</xdr:col>
                    <xdr:colOff>409575</xdr:colOff>
                    <xdr:row>147</xdr:row>
                    <xdr:rowOff>342900</xdr:rowOff>
                  </to>
                </anchor>
              </controlPr>
            </control>
          </mc:Choice>
        </mc:AlternateContent>
        <mc:AlternateContent xmlns:mc="http://schemas.openxmlformats.org/markup-compatibility/2006">
          <mc:Choice Requires="x14">
            <control shapeId="16835" r:id="rId395" name="Check Box 451">
              <controlPr defaultSize="0" autoFill="0" autoLine="0" autoPict="0">
                <anchor moveWithCells="1" sizeWithCells="1">
                  <from>
                    <xdr:col>8</xdr:col>
                    <xdr:colOff>200025</xdr:colOff>
                    <xdr:row>148</xdr:row>
                    <xdr:rowOff>123825</xdr:rowOff>
                  </from>
                  <to>
                    <xdr:col>8</xdr:col>
                    <xdr:colOff>409575</xdr:colOff>
                    <xdr:row>148</xdr:row>
                    <xdr:rowOff>342900</xdr:rowOff>
                  </to>
                </anchor>
              </controlPr>
            </control>
          </mc:Choice>
        </mc:AlternateContent>
        <mc:AlternateContent xmlns:mc="http://schemas.openxmlformats.org/markup-compatibility/2006">
          <mc:Choice Requires="x14">
            <control shapeId="16836" r:id="rId396" name="Check Box 452">
              <controlPr defaultSize="0" autoFill="0" autoLine="0" autoPict="0">
                <anchor moveWithCells="1" sizeWithCells="1">
                  <from>
                    <xdr:col>8</xdr:col>
                    <xdr:colOff>200025</xdr:colOff>
                    <xdr:row>149</xdr:row>
                    <xdr:rowOff>123825</xdr:rowOff>
                  </from>
                  <to>
                    <xdr:col>8</xdr:col>
                    <xdr:colOff>409575</xdr:colOff>
                    <xdr:row>149</xdr:row>
                    <xdr:rowOff>342900</xdr:rowOff>
                  </to>
                </anchor>
              </controlPr>
            </control>
          </mc:Choice>
        </mc:AlternateContent>
        <mc:AlternateContent xmlns:mc="http://schemas.openxmlformats.org/markup-compatibility/2006">
          <mc:Choice Requires="x14">
            <control shapeId="16837" r:id="rId397" name="Check Box 453">
              <controlPr defaultSize="0" autoFill="0" autoLine="0" autoPict="0">
                <anchor moveWithCells="1" sizeWithCells="1">
                  <from>
                    <xdr:col>8</xdr:col>
                    <xdr:colOff>200025</xdr:colOff>
                    <xdr:row>150</xdr:row>
                    <xdr:rowOff>123825</xdr:rowOff>
                  </from>
                  <to>
                    <xdr:col>8</xdr:col>
                    <xdr:colOff>409575</xdr:colOff>
                    <xdr:row>150</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66FF"/>
    <pageSetUpPr autoPageBreaks="0" fitToPage="1"/>
  </sheetPr>
  <dimension ref="A1:L61"/>
  <sheetViews>
    <sheetView topLeftCell="A13" zoomScale="90" zoomScaleNormal="90" workbookViewId="0">
      <selection activeCell="D38" sqref="D38:D40"/>
    </sheetView>
  </sheetViews>
  <sheetFormatPr defaultColWidth="8.7109375" defaultRowHeight="17.25"/>
  <cols>
    <col min="1" max="1" width="6" style="25" customWidth="1"/>
    <col min="2" max="3" width="21.42578125" style="14" customWidth="1"/>
    <col min="4" max="4" width="30.5703125" style="15" customWidth="1"/>
    <col min="5" max="8" width="18.42578125" style="16" customWidth="1"/>
    <col min="9" max="9" width="7.7109375" style="17" customWidth="1"/>
    <col min="10" max="10" width="53.140625" style="17" customWidth="1"/>
    <col min="11" max="11" width="26" style="18" customWidth="1"/>
    <col min="12" max="12" width="18.5703125" style="14" customWidth="1"/>
    <col min="13" max="16384" width="8.7109375" style="14"/>
  </cols>
  <sheetData>
    <row r="1" spans="1:12" s="12" customFormat="1" ht="32.25" customHeight="1" thickTop="1">
      <c r="A1" s="452" t="s">
        <v>238</v>
      </c>
      <c r="B1" s="453"/>
      <c r="C1" s="453"/>
      <c r="D1" s="453"/>
      <c r="E1" s="453"/>
      <c r="F1" s="453"/>
      <c r="G1" s="453"/>
      <c r="H1" s="453"/>
      <c r="I1" s="453"/>
      <c r="J1" s="453"/>
      <c r="K1" s="453"/>
      <c r="L1" s="455"/>
    </row>
    <row r="2" spans="1:12" s="12" customFormat="1" ht="75.599999999999994" customHeight="1" thickBot="1">
      <c r="A2" s="520" t="s">
        <v>712</v>
      </c>
      <c r="B2" s="520"/>
      <c r="C2" s="520"/>
      <c r="D2" s="520"/>
      <c r="E2" s="520"/>
      <c r="F2" s="520"/>
      <c r="G2" s="520"/>
      <c r="H2" s="520"/>
      <c r="I2" s="520"/>
      <c r="J2" s="520"/>
      <c r="K2" s="520"/>
      <c r="L2" s="521"/>
    </row>
    <row r="3" spans="1:12" s="12" customFormat="1" ht="48.6" customHeight="1" thickTop="1">
      <c r="A3" s="460" t="s">
        <v>6</v>
      </c>
      <c r="B3" s="461"/>
      <c r="C3" s="461"/>
      <c r="D3" s="461" t="s">
        <v>94</v>
      </c>
      <c r="E3" s="462" t="s">
        <v>57</v>
      </c>
      <c r="F3" s="462"/>
      <c r="G3" s="462"/>
      <c r="H3" s="462"/>
      <c r="I3" s="404" t="s">
        <v>491</v>
      </c>
      <c r="J3" s="487"/>
      <c r="K3" s="403" t="s">
        <v>505</v>
      </c>
      <c r="L3" s="50" t="s">
        <v>122</v>
      </c>
    </row>
    <row r="4" spans="1:12" s="13" customFormat="1" ht="24.75" thickBot="1">
      <c r="A4" s="51" t="s">
        <v>93</v>
      </c>
      <c r="B4" s="52" t="s">
        <v>1</v>
      </c>
      <c r="C4" s="53" t="s">
        <v>92</v>
      </c>
      <c r="D4" s="463"/>
      <c r="E4" s="120">
        <v>0</v>
      </c>
      <c r="F4" s="120">
        <v>1</v>
      </c>
      <c r="G4" s="120">
        <v>2</v>
      </c>
      <c r="H4" s="120">
        <v>3</v>
      </c>
      <c r="I4" s="490"/>
      <c r="J4" s="491"/>
      <c r="K4" s="512"/>
      <c r="L4" s="54" t="s">
        <v>234</v>
      </c>
    </row>
    <row r="5" spans="1:12" ht="39" customHeight="1" thickTop="1">
      <c r="A5" s="439">
        <v>3.1</v>
      </c>
      <c r="B5" s="419" t="str">
        <f>VLOOKUP(A5,'Indicator List'!$B:$D,2,FALSE)</f>
        <v>Our school year/calendar is organized to maximize instruction.</v>
      </c>
      <c r="C5" s="419" t="str">
        <f>VLOOKUP(A5,'Indicator List'!$B:$D,3,FALSE)</f>
        <v>Student achievement and growth increase as students participate in a variety of intervention and enrichment programs.</v>
      </c>
      <c r="D5" s="441" t="s">
        <v>611</v>
      </c>
      <c r="E5" s="56"/>
      <c r="F5" s="57"/>
      <c r="G5" s="58"/>
      <c r="H5" s="59"/>
      <c r="I5" s="121"/>
      <c r="J5" s="334" t="s">
        <v>156</v>
      </c>
      <c r="K5" s="154"/>
      <c r="L5" s="411">
        <f>(SUMIFS(Control3!B1:B200,A1:A200,A5)-COUNTIFS(A1:A200,A5))/COUNTIFS(A1:A200,A5)</f>
        <v>0</v>
      </c>
    </row>
    <row r="6" spans="1:12" ht="39" customHeight="1">
      <c r="A6" s="440"/>
      <c r="B6" s="420"/>
      <c r="C6" s="420"/>
      <c r="D6" s="442"/>
      <c r="E6" s="464" t="s">
        <v>409</v>
      </c>
      <c r="F6" s="466" t="s">
        <v>304</v>
      </c>
      <c r="G6" s="468" t="s">
        <v>408</v>
      </c>
      <c r="H6" s="492" t="s">
        <v>407</v>
      </c>
      <c r="I6" s="121"/>
      <c r="J6" s="334" t="s">
        <v>157</v>
      </c>
      <c r="K6" s="154"/>
      <c r="L6" s="412"/>
    </row>
    <row r="7" spans="1:12" ht="39" customHeight="1">
      <c r="A7" s="426"/>
      <c r="B7" s="421"/>
      <c r="C7" s="421"/>
      <c r="D7" s="429"/>
      <c r="E7" s="465"/>
      <c r="F7" s="467"/>
      <c r="G7" s="469"/>
      <c r="H7" s="493"/>
      <c r="I7" s="121"/>
      <c r="J7" s="334" t="s">
        <v>158</v>
      </c>
      <c r="K7" s="154"/>
      <c r="L7" s="413"/>
    </row>
    <row r="8" spans="1:12" ht="39" customHeight="1">
      <c r="A8" s="426">
        <v>3.1</v>
      </c>
      <c r="B8" s="421"/>
      <c r="C8" s="421"/>
      <c r="D8" s="429" t="s">
        <v>727</v>
      </c>
      <c r="E8" s="64"/>
      <c r="F8" s="65"/>
      <c r="G8" s="66"/>
      <c r="H8" s="67"/>
      <c r="I8" s="121"/>
      <c r="J8" s="334" t="s">
        <v>159</v>
      </c>
      <c r="K8" s="154"/>
      <c r="L8" s="413"/>
    </row>
    <row r="9" spans="1:12" ht="39" customHeight="1">
      <c r="A9" s="427"/>
      <c r="B9" s="422"/>
      <c r="C9" s="422"/>
      <c r="D9" s="430"/>
      <c r="E9" s="464" t="s">
        <v>409</v>
      </c>
      <c r="F9" s="466" t="s">
        <v>304</v>
      </c>
      <c r="G9" s="468" t="s">
        <v>408</v>
      </c>
      <c r="H9" s="492" t="s">
        <v>612</v>
      </c>
      <c r="I9" s="121"/>
      <c r="J9" s="331"/>
      <c r="K9" s="154"/>
      <c r="L9" s="414"/>
    </row>
    <row r="10" spans="1:12" ht="39" customHeight="1" thickBot="1">
      <c r="A10" s="428"/>
      <c r="B10" s="423"/>
      <c r="C10" s="423"/>
      <c r="D10" s="431"/>
      <c r="E10" s="472"/>
      <c r="F10" s="473"/>
      <c r="G10" s="474"/>
      <c r="H10" s="494"/>
      <c r="I10" s="122"/>
      <c r="J10" s="337"/>
      <c r="K10" s="155"/>
      <c r="L10" s="415"/>
    </row>
    <row r="11" spans="1:12" ht="39" customHeight="1" thickTop="1">
      <c r="A11" s="449">
        <v>3.2</v>
      </c>
      <c r="B11" s="392" t="str">
        <f>VLOOKUP(A11,'Indicator List'!$B:$C,2,FALSE)</f>
        <v>Our school day is organized to maximize instruction.</v>
      </c>
      <c r="C11" s="392" t="str">
        <f>VLOOKUP(A11,'Indicator List'!$B:$D,3,FALSE)</f>
        <v xml:space="preserve">Students are engaged in a comprehensive instructional program supported by effective and efficient use of time. </v>
      </c>
      <c r="D11" s="435" t="s">
        <v>613</v>
      </c>
      <c r="E11" s="76"/>
      <c r="F11" s="77"/>
      <c r="G11" s="78"/>
      <c r="H11" s="79"/>
      <c r="I11" s="127"/>
      <c r="J11" s="338" t="s">
        <v>156</v>
      </c>
      <c r="K11" s="156"/>
      <c r="L11" s="406">
        <f>(SUMIFS(Control3!B1:B200,A1:A200,A11)-COUNTIFS(A1:A200,A11))/COUNTIFS(A1:A200,A11)</f>
        <v>0</v>
      </c>
    </row>
    <row r="12" spans="1:12" ht="39" customHeight="1">
      <c r="A12" s="450"/>
      <c r="B12" s="393"/>
      <c r="C12" s="393"/>
      <c r="D12" s="451"/>
      <c r="E12" s="464" t="s">
        <v>413</v>
      </c>
      <c r="F12" s="466" t="s">
        <v>412</v>
      </c>
      <c r="G12" s="468" t="s">
        <v>411</v>
      </c>
      <c r="H12" s="492" t="s">
        <v>410</v>
      </c>
      <c r="I12" s="109"/>
      <c r="J12" s="339" t="s">
        <v>160</v>
      </c>
      <c r="K12" s="154"/>
      <c r="L12" s="407"/>
    </row>
    <row r="13" spans="1:12" ht="39" customHeight="1">
      <c r="A13" s="443"/>
      <c r="B13" s="394"/>
      <c r="C13" s="394"/>
      <c r="D13" s="444"/>
      <c r="E13" s="465"/>
      <c r="F13" s="467"/>
      <c r="G13" s="469"/>
      <c r="H13" s="493"/>
      <c r="I13" s="109"/>
      <c r="J13" s="339" t="s">
        <v>161</v>
      </c>
      <c r="K13" s="154"/>
      <c r="L13" s="408"/>
    </row>
    <row r="14" spans="1:12" ht="39" customHeight="1">
      <c r="A14" s="443">
        <v>3.2</v>
      </c>
      <c r="B14" s="394"/>
      <c r="C14" s="394"/>
      <c r="D14" s="444" t="s">
        <v>614</v>
      </c>
      <c r="E14" s="76"/>
      <c r="F14" s="77"/>
      <c r="G14" s="78"/>
      <c r="H14" s="79"/>
      <c r="I14" s="109"/>
      <c r="J14" s="339" t="s">
        <v>162</v>
      </c>
      <c r="K14" s="154"/>
      <c r="L14" s="408"/>
    </row>
    <row r="15" spans="1:12" ht="39" customHeight="1">
      <c r="A15" s="443"/>
      <c r="B15" s="394"/>
      <c r="C15" s="394"/>
      <c r="D15" s="444"/>
      <c r="E15" s="464" t="s">
        <v>304</v>
      </c>
      <c r="F15" s="466" t="s">
        <v>615</v>
      </c>
      <c r="G15" s="468" t="s">
        <v>469</v>
      </c>
      <c r="H15" s="492" t="s">
        <v>414</v>
      </c>
      <c r="I15" s="109"/>
      <c r="J15" s="339" t="s">
        <v>163</v>
      </c>
      <c r="K15" s="154"/>
      <c r="L15" s="408"/>
    </row>
    <row r="16" spans="1:12" ht="39" customHeight="1">
      <c r="A16" s="443"/>
      <c r="B16" s="394"/>
      <c r="C16" s="394"/>
      <c r="D16" s="444"/>
      <c r="E16" s="465"/>
      <c r="F16" s="467"/>
      <c r="G16" s="469"/>
      <c r="H16" s="493"/>
      <c r="I16" s="109"/>
      <c r="J16" s="339" t="s">
        <v>164</v>
      </c>
      <c r="K16" s="154"/>
      <c r="L16" s="408"/>
    </row>
    <row r="17" spans="1:12" ht="39" customHeight="1">
      <c r="A17" s="443">
        <v>3.2</v>
      </c>
      <c r="B17" s="394"/>
      <c r="C17" s="394"/>
      <c r="D17" s="444" t="s">
        <v>825</v>
      </c>
      <c r="E17" s="76"/>
      <c r="F17" s="77"/>
      <c r="G17" s="78"/>
      <c r="H17" s="79"/>
      <c r="I17" s="109"/>
      <c r="J17" s="339" t="s">
        <v>165</v>
      </c>
      <c r="K17" s="154"/>
      <c r="L17" s="408"/>
    </row>
    <row r="18" spans="1:12" ht="39" customHeight="1">
      <c r="A18" s="445"/>
      <c r="B18" s="395"/>
      <c r="C18" s="395"/>
      <c r="D18" s="447"/>
      <c r="E18" s="464" t="s">
        <v>480</v>
      </c>
      <c r="F18" s="466" t="s">
        <v>841</v>
      </c>
      <c r="G18" s="468" t="s">
        <v>416</v>
      </c>
      <c r="H18" s="492" t="s">
        <v>415</v>
      </c>
      <c r="I18" s="109"/>
      <c r="J18" s="339" t="s">
        <v>166</v>
      </c>
      <c r="K18" s="154"/>
      <c r="L18" s="409"/>
    </row>
    <row r="19" spans="1:12" ht="39" customHeight="1" thickBot="1">
      <c r="A19" s="446"/>
      <c r="B19" s="396"/>
      <c r="C19" s="396"/>
      <c r="D19" s="448"/>
      <c r="E19" s="472"/>
      <c r="F19" s="473"/>
      <c r="G19" s="474"/>
      <c r="H19" s="494"/>
      <c r="I19" s="110"/>
      <c r="J19" s="340" t="s">
        <v>167</v>
      </c>
      <c r="K19" s="155"/>
      <c r="L19" s="410"/>
    </row>
    <row r="20" spans="1:12" ht="39" customHeight="1" thickTop="1">
      <c r="A20" s="439">
        <v>3.3</v>
      </c>
      <c r="B20" s="419" t="str">
        <f>VLOOKUP(A20,'Indicator List'!$B:$C,2,FALSE)</f>
        <v>Our school day is organized to ensure sufficient time for non-instructional activities for students and staff.</v>
      </c>
      <c r="C20" s="419" t="str">
        <f>VLOOKUP(A20,'Indicator List'!$B:$D,3,FALSE)</f>
        <v>Students are engaged in non-instructional programs that offer cognitive, social, emotional, and physical benefits.</v>
      </c>
      <c r="D20" s="441" t="s">
        <v>616</v>
      </c>
      <c r="E20" s="76"/>
      <c r="F20" s="77"/>
      <c r="G20" s="78"/>
      <c r="H20" s="79"/>
      <c r="I20" s="124"/>
      <c r="J20" s="333" t="s">
        <v>168</v>
      </c>
      <c r="K20" s="156"/>
      <c r="L20" s="411">
        <f>(SUMIFS(Control3!B1:B200,A1:A200,A20)-COUNTIFS(A1:A200,A20))/COUNTIFS(A1:A200,A20)</f>
        <v>0</v>
      </c>
    </row>
    <row r="21" spans="1:12" ht="39" customHeight="1">
      <c r="A21" s="440"/>
      <c r="B21" s="420"/>
      <c r="C21" s="420"/>
      <c r="D21" s="442"/>
      <c r="E21" s="464" t="s">
        <v>304</v>
      </c>
      <c r="F21" s="466" t="s">
        <v>417</v>
      </c>
      <c r="G21" s="468" t="s">
        <v>617</v>
      </c>
      <c r="H21" s="492" t="s">
        <v>289</v>
      </c>
      <c r="I21" s="121"/>
      <c r="J21" s="334" t="s">
        <v>169</v>
      </c>
      <c r="K21" s="154"/>
      <c r="L21" s="412"/>
    </row>
    <row r="22" spans="1:12" ht="39" customHeight="1">
      <c r="A22" s="426"/>
      <c r="B22" s="421"/>
      <c r="C22" s="421"/>
      <c r="D22" s="429"/>
      <c r="E22" s="465"/>
      <c r="F22" s="467"/>
      <c r="G22" s="469"/>
      <c r="H22" s="493"/>
      <c r="I22" s="121"/>
      <c r="J22" s="334" t="s">
        <v>170</v>
      </c>
      <c r="K22" s="154"/>
      <c r="L22" s="413"/>
    </row>
    <row r="23" spans="1:12" ht="39" customHeight="1">
      <c r="A23" s="426">
        <v>3.3</v>
      </c>
      <c r="B23" s="421"/>
      <c r="C23" s="421"/>
      <c r="D23" s="429" t="s">
        <v>418</v>
      </c>
      <c r="E23" s="76"/>
      <c r="F23" s="77"/>
      <c r="G23" s="78"/>
      <c r="H23" s="79"/>
      <c r="I23" s="121"/>
      <c r="J23" s="334" t="s">
        <v>171</v>
      </c>
      <c r="K23" s="154"/>
      <c r="L23" s="413"/>
    </row>
    <row r="24" spans="1:12" ht="39" customHeight="1">
      <c r="A24" s="426"/>
      <c r="B24" s="421"/>
      <c r="C24" s="421"/>
      <c r="D24" s="429"/>
      <c r="E24" s="464" t="s">
        <v>618</v>
      </c>
      <c r="F24" s="466" t="s">
        <v>619</v>
      </c>
      <c r="G24" s="468" t="s">
        <v>620</v>
      </c>
      <c r="H24" s="492" t="s">
        <v>621</v>
      </c>
      <c r="I24" s="121"/>
      <c r="J24" s="334" t="s">
        <v>165</v>
      </c>
      <c r="K24" s="154"/>
      <c r="L24" s="413"/>
    </row>
    <row r="25" spans="1:12" ht="39" customHeight="1">
      <c r="A25" s="426"/>
      <c r="B25" s="421"/>
      <c r="C25" s="421"/>
      <c r="D25" s="429"/>
      <c r="E25" s="465"/>
      <c r="F25" s="467"/>
      <c r="G25" s="469"/>
      <c r="H25" s="493"/>
      <c r="I25" s="121"/>
      <c r="J25" s="334" t="s">
        <v>166</v>
      </c>
      <c r="K25" s="154"/>
      <c r="L25" s="413"/>
    </row>
    <row r="26" spans="1:12" ht="39" customHeight="1">
      <c r="A26" s="426">
        <v>3.3</v>
      </c>
      <c r="B26" s="421"/>
      <c r="C26" s="421"/>
      <c r="D26" s="429" t="s">
        <v>419</v>
      </c>
      <c r="E26" s="76"/>
      <c r="F26" s="77"/>
      <c r="G26" s="78"/>
      <c r="H26" s="79"/>
      <c r="I26" s="121"/>
      <c r="J26" s="331"/>
      <c r="K26" s="154"/>
      <c r="L26" s="413"/>
    </row>
    <row r="27" spans="1:12" ht="39" customHeight="1">
      <c r="A27" s="427"/>
      <c r="B27" s="422"/>
      <c r="C27" s="422"/>
      <c r="D27" s="430"/>
      <c r="E27" s="464" t="s">
        <v>480</v>
      </c>
      <c r="F27" s="466" t="s">
        <v>398</v>
      </c>
      <c r="G27" s="468" t="s">
        <v>291</v>
      </c>
      <c r="H27" s="492" t="s">
        <v>420</v>
      </c>
      <c r="I27" s="121"/>
      <c r="J27" s="331"/>
      <c r="K27" s="154"/>
      <c r="L27" s="414"/>
    </row>
    <row r="28" spans="1:12" ht="39" customHeight="1" thickBot="1">
      <c r="A28" s="428"/>
      <c r="B28" s="423"/>
      <c r="C28" s="423"/>
      <c r="D28" s="431"/>
      <c r="E28" s="472"/>
      <c r="F28" s="473"/>
      <c r="G28" s="474"/>
      <c r="H28" s="494"/>
      <c r="I28" s="122"/>
      <c r="J28" s="332"/>
      <c r="K28" s="155"/>
      <c r="L28" s="415"/>
    </row>
    <row r="29" spans="1:12" ht="39" customHeight="1" thickTop="1">
      <c r="A29" s="449">
        <v>3.4</v>
      </c>
      <c r="B29" s="392" t="str">
        <f>VLOOKUP(A29,'Indicator List'!$B:$C,2,FALSE)</f>
        <v>Our professional (contract) day is structured to support professional learning for all teachers and staff.</v>
      </c>
      <c r="C29" s="392" t="str">
        <f>VLOOKUP(A29,'Indicator List'!$B:$D,3,FALSE)</f>
        <v>Student attitudes reflect an understanding of a shared culture of life-long learning.</v>
      </c>
      <c r="D29" s="435" t="s">
        <v>842</v>
      </c>
      <c r="E29" s="76"/>
      <c r="F29" s="77"/>
      <c r="G29" s="78"/>
      <c r="H29" s="79"/>
      <c r="I29" s="124"/>
      <c r="J29" s="333" t="s">
        <v>172</v>
      </c>
      <c r="K29" s="156"/>
      <c r="L29" s="406">
        <f>(SUMIFS(Control3!B1:B200,A1:A200,A29)-COUNTIFS(A1:A200,A29))/COUNTIFS(A1:A200,A29)</f>
        <v>0</v>
      </c>
    </row>
    <row r="30" spans="1:12" ht="39" customHeight="1">
      <c r="A30" s="450"/>
      <c r="B30" s="393"/>
      <c r="C30" s="393"/>
      <c r="D30" s="451"/>
      <c r="E30" s="464" t="s">
        <v>304</v>
      </c>
      <c r="F30" s="466" t="s">
        <v>333</v>
      </c>
      <c r="G30" s="468" t="s">
        <v>291</v>
      </c>
      <c r="H30" s="492" t="s">
        <v>290</v>
      </c>
      <c r="I30" s="121"/>
      <c r="J30" s="334" t="s">
        <v>165</v>
      </c>
      <c r="K30" s="154"/>
      <c r="L30" s="407"/>
    </row>
    <row r="31" spans="1:12" ht="39" customHeight="1">
      <c r="A31" s="443"/>
      <c r="B31" s="394"/>
      <c r="C31" s="394"/>
      <c r="D31" s="444"/>
      <c r="E31" s="465"/>
      <c r="F31" s="467"/>
      <c r="G31" s="469"/>
      <c r="H31" s="493"/>
      <c r="I31" s="121"/>
      <c r="J31" s="334" t="s">
        <v>173</v>
      </c>
      <c r="K31" s="154"/>
      <c r="L31" s="408"/>
    </row>
    <row r="32" spans="1:12" ht="39" customHeight="1">
      <c r="A32" s="443">
        <v>3.4</v>
      </c>
      <c r="B32" s="394"/>
      <c r="C32" s="394"/>
      <c r="D32" s="444" t="s">
        <v>622</v>
      </c>
      <c r="E32" s="76"/>
      <c r="F32" s="77"/>
      <c r="G32" s="78"/>
      <c r="H32" s="79"/>
      <c r="I32" s="121"/>
      <c r="J32" s="334" t="s">
        <v>174</v>
      </c>
      <c r="K32" s="154"/>
      <c r="L32" s="408"/>
    </row>
    <row r="33" spans="1:12" ht="39" customHeight="1">
      <c r="A33" s="443"/>
      <c r="B33" s="394"/>
      <c r="C33" s="394"/>
      <c r="D33" s="444"/>
      <c r="E33" s="464" t="s">
        <v>304</v>
      </c>
      <c r="F33" s="466" t="s">
        <v>409</v>
      </c>
      <c r="G33" s="468" t="s">
        <v>409</v>
      </c>
      <c r="H33" s="492" t="s">
        <v>289</v>
      </c>
      <c r="I33" s="121"/>
      <c r="J33" s="334" t="s">
        <v>175</v>
      </c>
      <c r="K33" s="154"/>
      <c r="L33" s="408"/>
    </row>
    <row r="34" spans="1:12" ht="39" customHeight="1">
      <c r="A34" s="443"/>
      <c r="B34" s="394"/>
      <c r="C34" s="394"/>
      <c r="D34" s="444"/>
      <c r="E34" s="465"/>
      <c r="F34" s="467"/>
      <c r="G34" s="469"/>
      <c r="H34" s="493"/>
      <c r="I34" s="121"/>
      <c r="J34" s="331"/>
      <c r="K34" s="154"/>
      <c r="L34" s="408"/>
    </row>
    <row r="35" spans="1:12" ht="39" customHeight="1">
      <c r="A35" s="443">
        <v>3.4</v>
      </c>
      <c r="B35" s="394"/>
      <c r="C35" s="394"/>
      <c r="D35" s="444" t="s">
        <v>422</v>
      </c>
      <c r="E35" s="76"/>
      <c r="F35" s="77"/>
      <c r="G35" s="78"/>
      <c r="H35" s="79"/>
      <c r="I35" s="121"/>
      <c r="J35" s="331"/>
      <c r="K35" s="154"/>
      <c r="L35" s="408"/>
    </row>
    <row r="36" spans="1:12" ht="39" customHeight="1">
      <c r="A36" s="443"/>
      <c r="B36" s="394"/>
      <c r="C36" s="394"/>
      <c r="D36" s="444"/>
      <c r="E36" s="464" t="s">
        <v>304</v>
      </c>
      <c r="F36" s="466" t="s">
        <v>409</v>
      </c>
      <c r="G36" s="468" t="s">
        <v>409</v>
      </c>
      <c r="H36" s="492" t="s">
        <v>289</v>
      </c>
      <c r="I36" s="121"/>
      <c r="J36" s="331"/>
      <c r="K36" s="154"/>
      <c r="L36" s="408"/>
    </row>
    <row r="37" spans="1:12" ht="39" customHeight="1">
      <c r="A37" s="443"/>
      <c r="B37" s="394"/>
      <c r="C37" s="394"/>
      <c r="D37" s="444"/>
      <c r="E37" s="465"/>
      <c r="F37" s="467"/>
      <c r="G37" s="469"/>
      <c r="H37" s="493"/>
      <c r="I37" s="121"/>
      <c r="J37" s="331"/>
      <c r="K37" s="154"/>
      <c r="L37" s="408"/>
    </row>
    <row r="38" spans="1:12" ht="39" customHeight="1">
      <c r="A38" s="443">
        <v>3.4</v>
      </c>
      <c r="B38" s="394"/>
      <c r="C38" s="394"/>
      <c r="D38" s="444" t="s">
        <v>421</v>
      </c>
      <c r="E38" s="76"/>
      <c r="F38" s="77"/>
      <c r="G38" s="78"/>
      <c r="H38" s="79"/>
      <c r="I38" s="121"/>
      <c r="J38" s="331"/>
      <c r="K38" s="154"/>
      <c r="L38" s="408"/>
    </row>
    <row r="39" spans="1:12" ht="39" customHeight="1">
      <c r="A39" s="445"/>
      <c r="B39" s="395"/>
      <c r="C39" s="395"/>
      <c r="D39" s="447"/>
      <c r="E39" s="464" t="s">
        <v>304</v>
      </c>
      <c r="F39" s="466" t="s">
        <v>333</v>
      </c>
      <c r="G39" s="468" t="s">
        <v>332</v>
      </c>
      <c r="H39" s="492" t="s">
        <v>426</v>
      </c>
      <c r="I39" s="121"/>
      <c r="J39" s="331"/>
      <c r="K39" s="154"/>
      <c r="L39" s="409"/>
    </row>
    <row r="40" spans="1:12" ht="39" customHeight="1" thickBot="1">
      <c r="A40" s="446"/>
      <c r="B40" s="396"/>
      <c r="C40" s="396"/>
      <c r="D40" s="448"/>
      <c r="E40" s="472"/>
      <c r="F40" s="473"/>
      <c r="G40" s="474"/>
      <c r="H40" s="494"/>
      <c r="I40" s="122"/>
      <c r="J40" s="332"/>
      <c r="K40" s="155"/>
      <c r="L40" s="410"/>
    </row>
    <row r="41" spans="1:12" ht="39" customHeight="1" thickTop="1">
      <c r="A41" s="439">
        <v>3.5</v>
      </c>
      <c r="B41" s="419" t="str">
        <f>VLOOKUP(A41,'Indicator List'!$B:$C,2,FALSE)</f>
        <v>Our professional (contract) day is organized to provide appropriate planning and preparation time as well as collaboration opportunities for all teachers, staff, and administrators to ensure continuous improvement.</v>
      </c>
      <c r="C41" s="419" t="str">
        <f>VLOOKUP(A41,'Indicator List'!$B:$D,3,FALSE)</f>
        <v>Students engage in cohesive, effectively planned and well-articulated instructional programs across content and grade levels.</v>
      </c>
      <c r="D41" s="441" t="s">
        <v>623</v>
      </c>
      <c r="E41" s="76"/>
      <c r="F41" s="77"/>
      <c r="G41" s="78"/>
      <c r="H41" s="79"/>
      <c r="I41" s="124"/>
      <c r="J41" s="333" t="s">
        <v>176</v>
      </c>
      <c r="K41" s="156"/>
      <c r="L41" s="411">
        <f>(SUMIFS(Control3!B1:B200,A1:A200,A41)-COUNTIFS(A1:A200,A41))/COUNTIFS(A1:A200,A41)</f>
        <v>0</v>
      </c>
    </row>
    <row r="42" spans="1:12" ht="39" customHeight="1">
      <c r="A42" s="440"/>
      <c r="B42" s="420"/>
      <c r="C42" s="420"/>
      <c r="D42" s="442"/>
      <c r="E42" s="464" t="s">
        <v>304</v>
      </c>
      <c r="F42" s="466" t="s">
        <v>425</v>
      </c>
      <c r="G42" s="468" t="s">
        <v>424</v>
      </c>
      <c r="H42" s="492" t="s">
        <v>423</v>
      </c>
      <c r="I42" s="121"/>
      <c r="J42" s="334" t="s">
        <v>177</v>
      </c>
      <c r="K42" s="154"/>
      <c r="L42" s="412"/>
    </row>
    <row r="43" spans="1:12" ht="39" customHeight="1">
      <c r="A43" s="426"/>
      <c r="B43" s="421"/>
      <c r="C43" s="421"/>
      <c r="D43" s="429"/>
      <c r="E43" s="465"/>
      <c r="F43" s="467"/>
      <c r="G43" s="469"/>
      <c r="H43" s="493"/>
      <c r="I43" s="121"/>
      <c r="J43" s="334" t="s">
        <v>178</v>
      </c>
      <c r="K43" s="154"/>
      <c r="L43" s="413"/>
    </row>
    <row r="44" spans="1:12" ht="39" customHeight="1">
      <c r="A44" s="426">
        <v>3.5</v>
      </c>
      <c r="B44" s="421"/>
      <c r="C44" s="421"/>
      <c r="D44" s="429" t="s">
        <v>427</v>
      </c>
      <c r="E44" s="76"/>
      <c r="F44" s="77"/>
      <c r="G44" s="78"/>
      <c r="H44" s="79"/>
      <c r="I44" s="121"/>
      <c r="J44" s="334" t="s">
        <v>160</v>
      </c>
      <c r="K44" s="154"/>
      <c r="L44" s="413"/>
    </row>
    <row r="45" spans="1:12" ht="39" customHeight="1">
      <c r="A45" s="426"/>
      <c r="B45" s="421"/>
      <c r="C45" s="421"/>
      <c r="D45" s="429"/>
      <c r="E45" s="464" t="s">
        <v>304</v>
      </c>
      <c r="F45" s="466" t="s">
        <v>333</v>
      </c>
      <c r="G45" s="468" t="s">
        <v>332</v>
      </c>
      <c r="H45" s="492" t="s">
        <v>289</v>
      </c>
      <c r="I45" s="121"/>
      <c r="J45" s="334" t="s">
        <v>179</v>
      </c>
      <c r="K45" s="154"/>
      <c r="L45" s="413"/>
    </row>
    <row r="46" spans="1:12" ht="39" customHeight="1">
      <c r="A46" s="426"/>
      <c r="B46" s="421"/>
      <c r="C46" s="421"/>
      <c r="D46" s="429"/>
      <c r="E46" s="465"/>
      <c r="F46" s="467"/>
      <c r="G46" s="469"/>
      <c r="H46" s="493"/>
      <c r="I46" s="121"/>
      <c r="J46" s="334" t="s">
        <v>180</v>
      </c>
      <c r="K46" s="154"/>
      <c r="L46" s="413"/>
    </row>
    <row r="47" spans="1:12" ht="39" customHeight="1">
      <c r="A47" s="426">
        <v>3.5</v>
      </c>
      <c r="B47" s="421"/>
      <c r="C47" s="421"/>
      <c r="D47" s="429" t="s">
        <v>428</v>
      </c>
      <c r="E47" s="76"/>
      <c r="F47" s="77"/>
      <c r="G47" s="78"/>
      <c r="H47" s="79"/>
      <c r="I47" s="121"/>
      <c r="J47" s="331"/>
      <c r="K47" s="154"/>
      <c r="L47" s="413"/>
    </row>
    <row r="48" spans="1:12" ht="39" customHeight="1">
      <c r="A48" s="427"/>
      <c r="B48" s="422"/>
      <c r="C48" s="422"/>
      <c r="D48" s="430"/>
      <c r="E48" s="464" t="s">
        <v>304</v>
      </c>
      <c r="F48" s="466" t="s">
        <v>624</v>
      </c>
      <c r="G48" s="468" t="s">
        <v>430</v>
      </c>
      <c r="H48" s="492" t="s">
        <v>429</v>
      </c>
      <c r="I48" s="121"/>
      <c r="J48" s="331"/>
      <c r="K48" s="154"/>
      <c r="L48" s="414"/>
    </row>
    <row r="49" spans="1:12" ht="39" customHeight="1" thickBot="1">
      <c r="A49" s="428"/>
      <c r="B49" s="423"/>
      <c r="C49" s="423"/>
      <c r="D49" s="431"/>
      <c r="E49" s="472"/>
      <c r="F49" s="473"/>
      <c r="G49" s="474"/>
      <c r="H49" s="494"/>
      <c r="I49" s="122"/>
      <c r="J49" s="332"/>
      <c r="K49" s="155"/>
      <c r="L49" s="415"/>
    </row>
    <row r="50" spans="1:12" ht="18.75" thickTop="1" thickBot="1"/>
    <row r="51" spans="1:12" ht="32.25" thickTop="1" thickBot="1">
      <c r="A51" s="503" t="s">
        <v>237</v>
      </c>
      <c r="B51" s="504"/>
      <c r="C51" s="504"/>
      <c r="D51" s="504"/>
      <c r="E51" s="504"/>
      <c r="F51" s="504"/>
      <c r="G51" s="504"/>
      <c r="H51" s="504"/>
      <c r="I51" s="504"/>
      <c r="J51" s="504"/>
      <c r="K51" s="504"/>
      <c r="L51" s="505"/>
    </row>
    <row r="52" spans="1:12" ht="73.5" thickTop="1" thickBot="1">
      <c r="A52" s="126"/>
      <c r="B52" s="119" t="s">
        <v>6</v>
      </c>
      <c r="C52" s="403" t="s">
        <v>1</v>
      </c>
      <c r="D52" s="403"/>
      <c r="E52" s="403"/>
      <c r="F52" s="403"/>
      <c r="G52" s="94" t="s">
        <v>10</v>
      </c>
      <c r="H52" s="95" t="s">
        <v>247</v>
      </c>
      <c r="I52" s="403" t="s">
        <v>488</v>
      </c>
      <c r="J52" s="403"/>
      <c r="K52" s="403"/>
      <c r="L52" s="405"/>
    </row>
    <row r="53" spans="1:12" ht="69.95" customHeight="1">
      <c r="A53" s="378" t="str">
        <f>A1</f>
        <v>Principle 3 - Effective Organization of Time</v>
      </c>
      <c r="B53" s="96">
        <v>3.1</v>
      </c>
      <c r="C53" s="438" t="str">
        <f>VLOOKUP(B53,'Indicator List'!B:C,2,FALSE)</f>
        <v>Our school year/calendar is organized to maximize instruction.</v>
      </c>
      <c r="D53" s="438"/>
      <c r="E53" s="438"/>
      <c r="F53" s="438"/>
      <c r="G53" s="97">
        <f>IFERROR(VLOOKUP(B53,Principle3!$A:$L,12, FALSE),"")</f>
        <v>0</v>
      </c>
      <c r="H53" s="98" t="str">
        <f>IF(MAX($G$53:$G$57)=0,"",IF(MAX($G$53:$G$57)=G53,"&lt;-- Highest Score",IF(MIN($G$53:$G$57)=G53,"&lt;-- Lowest Score","")))</f>
        <v/>
      </c>
      <c r="I53" s="397"/>
      <c r="J53" s="397"/>
      <c r="K53" s="397"/>
      <c r="L53" s="399"/>
    </row>
    <row r="54" spans="1:12" ht="69.95" customHeight="1">
      <c r="A54" s="379"/>
      <c r="B54" s="85">
        <v>3.2</v>
      </c>
      <c r="C54" s="374" t="str">
        <f>VLOOKUP(B54,'Indicator List'!B:C,2,FALSE)</f>
        <v>Our school day is organized to maximize instruction.</v>
      </c>
      <c r="D54" s="374"/>
      <c r="E54" s="374"/>
      <c r="F54" s="374"/>
      <c r="G54" s="90">
        <f>IFERROR(VLOOKUP(B54,Principle3!$A:$L,12, FALSE),"")</f>
        <v>0</v>
      </c>
      <c r="H54" s="23" t="str">
        <f>IF(MAX($G$53:$G$57)=0,"",IF(MAX($G$53:$G$57)=G54,"&lt;-- Highest Score",IF(MIN($G$53:$G$57)=G54,"&lt;-- Lowest Score","")))</f>
        <v/>
      </c>
      <c r="I54" s="400"/>
      <c r="J54" s="400"/>
      <c r="K54" s="400"/>
      <c r="L54" s="402"/>
    </row>
    <row r="55" spans="1:12" ht="69.95" customHeight="1">
      <c r="A55" s="379"/>
      <c r="B55" s="85">
        <v>3.3</v>
      </c>
      <c r="C55" s="374" t="str">
        <f>VLOOKUP(B55,'Indicator List'!B:C,2,FALSE)</f>
        <v>Our school day is organized to ensure sufficient time for non-instructional activities for students and staff.</v>
      </c>
      <c r="D55" s="374"/>
      <c r="E55" s="374"/>
      <c r="F55" s="374"/>
      <c r="G55" s="90">
        <f>IFERROR(VLOOKUP(B55,Principle3!$A:$L,12, FALSE),"")</f>
        <v>0</v>
      </c>
      <c r="H55" s="23" t="str">
        <f>IF(MAX($G$53:$G$57)=0,"",IF(MAX($G$53:$G$57)=G55,"&lt;-- Highest Score",IF(MIN($G$53:$G$57)=G55,"&lt;-- Lowest Score","")))</f>
        <v/>
      </c>
      <c r="I55" s="381"/>
      <c r="J55" s="381"/>
      <c r="K55" s="381"/>
      <c r="L55" s="383"/>
    </row>
    <row r="56" spans="1:12" ht="69.95" customHeight="1">
      <c r="A56" s="379"/>
      <c r="B56" s="85">
        <v>3.4</v>
      </c>
      <c r="C56" s="374" t="str">
        <f>VLOOKUP(B56,'Indicator List'!B:C,2,FALSE)</f>
        <v>Our professional (contract) day is structured to support professional learning for all teachers and staff.</v>
      </c>
      <c r="D56" s="374"/>
      <c r="E56" s="374"/>
      <c r="F56" s="374"/>
      <c r="G56" s="90">
        <f>IFERROR(VLOOKUP(B56,Principle3!$A:$L,12, FALSE),"")</f>
        <v>0</v>
      </c>
      <c r="H56" s="23" t="str">
        <f>IF(MAX($G$53:$G$57)=0,"",IF(MAX($G$53:$G$57)=G56,"&lt;-- Highest Score",IF(MIN($G$53:$G$57)=G56,"&lt;-- Lowest Score","")))</f>
        <v/>
      </c>
      <c r="I56" s="381"/>
      <c r="J56" s="381"/>
      <c r="K56" s="381"/>
      <c r="L56" s="383"/>
    </row>
    <row r="57" spans="1:12" ht="69.95" customHeight="1" thickBot="1">
      <c r="A57" s="380"/>
      <c r="B57" s="100">
        <v>3.5</v>
      </c>
      <c r="C57" s="375" t="str">
        <f>VLOOKUP(B57,'Indicator List'!B:C,2,FALSE)</f>
        <v>Our professional (contract) day is organized to provide appropriate planning and preparation time as well as collaboration opportunities for all teachers, staff, and administrators to ensure continuous improvement.</v>
      </c>
      <c r="D57" s="375"/>
      <c r="E57" s="375"/>
      <c r="F57" s="375"/>
      <c r="G57" s="101">
        <f>IFERROR(VLOOKUP(B57,Principle3!$A:$L,12, FALSE),"")</f>
        <v>0</v>
      </c>
      <c r="H57" s="102" t="str">
        <f>IF(MAX($G$53:$G$57)=0,"",IF(MAX($G$53:$G$57)=G57,"&lt;-- Highest Score",IF(MIN($G$53:$G$57)=G57,"&lt;-- Lowest Score","")))</f>
        <v/>
      </c>
      <c r="I57" s="384"/>
      <c r="J57" s="384"/>
      <c r="K57" s="384"/>
      <c r="L57" s="386"/>
    </row>
    <row r="58" spans="1:12" ht="81" customHeight="1" thickTop="1">
      <c r="A58" s="518" t="str">
        <f>"Average Score for "&amp;A53&amp;":"</f>
        <v>Average Score for Principle 3 - Effective Organization of Time:</v>
      </c>
      <c r="B58" s="519"/>
      <c r="C58" s="103"/>
      <c r="D58" s="104"/>
      <c r="E58" s="104"/>
      <c r="F58" s="104"/>
      <c r="G58" s="99">
        <f>AVERAGE(G53:G57)</f>
        <v>0</v>
      </c>
      <c r="H58" s="516"/>
      <c r="I58" s="516"/>
      <c r="J58" s="516"/>
      <c r="K58" s="516"/>
      <c r="L58" s="517"/>
    </row>
    <row r="59" spans="1:12" ht="81" customHeight="1">
      <c r="A59" s="482" t="str">
        <f>"Identify trends and patterns for "&amp;A53&amp;":"</f>
        <v>Identify trends and patterns for Principle 3 - Effective Organization of Time:</v>
      </c>
      <c r="B59" s="483"/>
      <c r="C59" s="485"/>
      <c r="D59" s="485"/>
      <c r="E59" s="485"/>
      <c r="F59" s="485"/>
      <c r="G59" s="485"/>
      <c r="H59" s="485"/>
      <c r="I59" s="485"/>
      <c r="J59" s="485"/>
      <c r="K59" s="485"/>
      <c r="L59" s="486"/>
    </row>
    <row r="60" spans="1:12" ht="81" customHeight="1" thickBot="1">
      <c r="A60" s="477" t="str">
        <f>"Identify possible primary needs for "&amp;A53&amp;":"</f>
        <v>Identify possible primary needs for Principle 3 - Effective Organization of Time:</v>
      </c>
      <c r="B60" s="478"/>
      <c r="C60" s="479"/>
      <c r="D60" s="480"/>
      <c r="E60" s="480"/>
      <c r="F60" s="480"/>
      <c r="G60" s="480"/>
      <c r="H60" s="480"/>
      <c r="I60" s="480"/>
      <c r="J60" s="480"/>
      <c r="K60" s="480"/>
      <c r="L60" s="481"/>
    </row>
    <row r="61" spans="1:12" ht="18" thickTop="1"/>
  </sheetData>
  <sheetProtection formatCells="0" formatColumns="0" formatRows="0"/>
  <mergeCells count="132">
    <mergeCell ref="A58:B58"/>
    <mergeCell ref="A60:B60"/>
    <mergeCell ref="A59:B59"/>
    <mergeCell ref="C59:L59"/>
    <mergeCell ref="C60:L60"/>
    <mergeCell ref="H58:L58"/>
    <mergeCell ref="I55:L55"/>
    <mergeCell ref="I56:L56"/>
    <mergeCell ref="A53:A57"/>
    <mergeCell ref="C53:F53"/>
    <mergeCell ref="I53:L53"/>
    <mergeCell ref="C54:F54"/>
    <mergeCell ref="C55:F55"/>
    <mergeCell ref="C56:F56"/>
    <mergeCell ref="C57:F57"/>
    <mergeCell ref="I57:L57"/>
    <mergeCell ref="I54:L54"/>
    <mergeCell ref="I52:L52"/>
    <mergeCell ref="A44:A46"/>
    <mergeCell ref="D44:D46"/>
    <mergeCell ref="A47:A49"/>
    <mergeCell ref="D47:D49"/>
    <mergeCell ref="L41:L49"/>
    <mergeCell ref="A41:A43"/>
    <mergeCell ref="B41:B49"/>
    <mergeCell ref="C41:C49"/>
    <mergeCell ref="D41:D43"/>
    <mergeCell ref="E42:E43"/>
    <mergeCell ref="F42:F43"/>
    <mergeCell ref="G42:G43"/>
    <mergeCell ref="H42:H43"/>
    <mergeCell ref="E45:E46"/>
    <mergeCell ref="F45:F46"/>
    <mergeCell ref="A51:L51"/>
    <mergeCell ref="C52:F52"/>
    <mergeCell ref="G45:G46"/>
    <mergeCell ref="H45:H46"/>
    <mergeCell ref="E48:E49"/>
    <mergeCell ref="F48:F49"/>
    <mergeCell ref="G48:G49"/>
    <mergeCell ref="H48:H49"/>
    <mergeCell ref="L29:L40"/>
    <mergeCell ref="A32:A34"/>
    <mergeCell ref="D32:D34"/>
    <mergeCell ref="A35:A37"/>
    <mergeCell ref="D35:D37"/>
    <mergeCell ref="A38:A40"/>
    <mergeCell ref="A29:A31"/>
    <mergeCell ref="B29:B40"/>
    <mergeCell ref="C29:C40"/>
    <mergeCell ref="D29:D31"/>
    <mergeCell ref="D38:D40"/>
    <mergeCell ref="E36:E37"/>
    <mergeCell ref="F36:F37"/>
    <mergeCell ref="G36:G37"/>
    <mergeCell ref="H36:H37"/>
    <mergeCell ref="E39:E40"/>
    <mergeCell ref="F39:F40"/>
    <mergeCell ref="G39:G40"/>
    <mergeCell ref="H39:H40"/>
    <mergeCell ref="E30:E31"/>
    <mergeCell ref="F30:F31"/>
    <mergeCell ref="G30:G31"/>
    <mergeCell ref="H30:H31"/>
    <mergeCell ref="E33:E34"/>
    <mergeCell ref="L20:L28"/>
    <mergeCell ref="A23:A25"/>
    <mergeCell ref="D23:D25"/>
    <mergeCell ref="A26:A28"/>
    <mergeCell ref="D26:D28"/>
    <mergeCell ref="A20:A22"/>
    <mergeCell ref="B20:B28"/>
    <mergeCell ref="C20:C28"/>
    <mergeCell ref="D20:D22"/>
    <mergeCell ref="E21:E22"/>
    <mergeCell ref="F21:F22"/>
    <mergeCell ref="G21:G22"/>
    <mergeCell ref="H21:H22"/>
    <mergeCell ref="E24:E25"/>
    <mergeCell ref="F24:F25"/>
    <mergeCell ref="G24:G25"/>
    <mergeCell ref="H24:H25"/>
    <mergeCell ref="E27:E28"/>
    <mergeCell ref="F27:F28"/>
    <mergeCell ref="G27:G28"/>
    <mergeCell ref="H27:H28"/>
    <mergeCell ref="I3:J4"/>
    <mergeCell ref="L11:L19"/>
    <mergeCell ref="A14:A16"/>
    <mergeCell ref="D14:D16"/>
    <mergeCell ref="A17:A19"/>
    <mergeCell ref="A11:A13"/>
    <mergeCell ref="B11:B19"/>
    <mergeCell ref="C11:C19"/>
    <mergeCell ref="D11:D13"/>
    <mergeCell ref="D17:D19"/>
    <mergeCell ref="E18:E19"/>
    <mergeCell ref="F18:F19"/>
    <mergeCell ref="G18:G19"/>
    <mergeCell ref="H18:H19"/>
    <mergeCell ref="G12:G13"/>
    <mergeCell ref="H12:H13"/>
    <mergeCell ref="E15:E16"/>
    <mergeCell ref="F15:F16"/>
    <mergeCell ref="G15:G16"/>
    <mergeCell ref="H15:H16"/>
    <mergeCell ref="E12:E13"/>
    <mergeCell ref="F12:F13"/>
    <mergeCell ref="F33:F34"/>
    <mergeCell ref="G33:G34"/>
    <mergeCell ref="H33:H34"/>
    <mergeCell ref="G9:G10"/>
    <mergeCell ref="H9:H10"/>
    <mergeCell ref="A1:L1"/>
    <mergeCell ref="A2:L2"/>
    <mergeCell ref="A3:C3"/>
    <mergeCell ref="D3:D4"/>
    <mergeCell ref="E3:H3"/>
    <mergeCell ref="K3:K4"/>
    <mergeCell ref="L5:L10"/>
    <mergeCell ref="A8:A10"/>
    <mergeCell ref="D8:D10"/>
    <mergeCell ref="A5:A7"/>
    <mergeCell ref="B5:B10"/>
    <mergeCell ref="C5:C10"/>
    <mergeCell ref="D5:D7"/>
    <mergeCell ref="E6:E7"/>
    <mergeCell ref="F6:F7"/>
    <mergeCell ref="G6:G7"/>
    <mergeCell ref="H6:H7"/>
    <mergeCell ref="E9:E10"/>
    <mergeCell ref="F9:F10"/>
  </mergeCells>
  <conditionalFormatting sqref="K5:K6 D50:K50 D61:K1048576 D5:H6 D8:H9 E12:H12 E15:H15 E18:H18 E21:H21 E24:H24 E27:H27 E30:H30 E33:H33 E36:H36 E39:H39 E42:H42 E45:H45 E48:H48">
    <cfRule type="containsText" dxfId="288" priority="57" operator="containsText" text="&lt;fill in here&gt;">
      <formula>NOT(ISERROR(SEARCH("&lt;fill in here&gt;",D5)))</formula>
    </cfRule>
  </conditionalFormatting>
  <conditionalFormatting sqref="K8:K9">
    <cfRule type="containsText" dxfId="287" priority="56" operator="containsText" text="&lt;fill in here&gt;">
      <formula>NOT(ISERROR(SEARCH("&lt;fill in here&gt;",K8)))</formula>
    </cfRule>
  </conditionalFormatting>
  <conditionalFormatting sqref="L5:L6">
    <cfRule type="containsText" dxfId="286" priority="55" operator="containsText" text="&lt;fill in here&gt;">
      <formula>NOT(ISERROR(SEARCH("&lt;fill in here&gt;",L5)))</formula>
    </cfRule>
  </conditionalFormatting>
  <conditionalFormatting sqref="K11:K12 D11:H11 D12">
    <cfRule type="containsText" dxfId="285" priority="54" operator="containsText" text="&lt;fill in here&gt;">
      <formula>NOT(ISERROR(SEARCH("&lt;fill in here&gt;",D11)))</formula>
    </cfRule>
  </conditionalFormatting>
  <conditionalFormatting sqref="K14:K15 D14:H14 D15">
    <cfRule type="containsText" dxfId="284" priority="53" operator="containsText" text="&lt;fill in here&gt;">
      <formula>NOT(ISERROR(SEARCH("&lt;fill in here&gt;",D14)))</formula>
    </cfRule>
  </conditionalFormatting>
  <conditionalFormatting sqref="K17:K18 D17:H17 D18">
    <cfRule type="containsText" dxfId="283" priority="51" operator="containsText" text="&lt;fill in here&gt;">
      <formula>NOT(ISERROR(SEARCH("&lt;fill in here&gt;",D17)))</formula>
    </cfRule>
  </conditionalFormatting>
  <conditionalFormatting sqref="L11:L12">
    <cfRule type="containsText" dxfId="282" priority="50" operator="containsText" text="&lt;fill in here&gt;">
      <formula>NOT(ISERROR(SEARCH("&lt;fill in here&gt;",L11)))</formula>
    </cfRule>
  </conditionalFormatting>
  <conditionalFormatting sqref="K20:K21 D20:H20 D21">
    <cfRule type="containsText" dxfId="281" priority="49" operator="containsText" text="&lt;fill in here&gt;">
      <formula>NOT(ISERROR(SEARCH("&lt;fill in here&gt;",D20)))</formula>
    </cfRule>
  </conditionalFormatting>
  <conditionalFormatting sqref="K23:K24 D23:H23 D24">
    <cfRule type="containsText" dxfId="280" priority="48" operator="containsText" text="&lt;fill in here&gt;">
      <formula>NOT(ISERROR(SEARCH("&lt;fill in here&gt;",D23)))</formula>
    </cfRule>
  </conditionalFormatting>
  <conditionalFormatting sqref="K26:K27 D26:H26 D27">
    <cfRule type="containsText" dxfId="279" priority="47" operator="containsText" text="&lt;fill in here&gt;">
      <formula>NOT(ISERROR(SEARCH("&lt;fill in here&gt;",D26)))</formula>
    </cfRule>
  </conditionalFormatting>
  <conditionalFormatting sqref="K29:K30 D29:H29 D30">
    <cfRule type="containsText" dxfId="278" priority="46" operator="containsText" text="&lt;fill in here&gt;">
      <formula>NOT(ISERROR(SEARCH("&lt;fill in here&gt;",D29)))</formula>
    </cfRule>
  </conditionalFormatting>
  <conditionalFormatting sqref="K32:K33 D32:H32 D33">
    <cfRule type="containsText" dxfId="277" priority="45" operator="containsText" text="&lt;fill in here&gt;">
      <formula>NOT(ISERROR(SEARCH("&lt;fill in here&gt;",D32)))</formula>
    </cfRule>
  </conditionalFormatting>
  <conditionalFormatting sqref="K35:K36 D35:H35 D36">
    <cfRule type="containsText" dxfId="276" priority="44" operator="containsText" text="&lt;fill in here&gt;">
      <formula>NOT(ISERROR(SEARCH("&lt;fill in here&gt;",D35)))</formula>
    </cfRule>
  </conditionalFormatting>
  <conditionalFormatting sqref="K38:K39 D38:H38 D39">
    <cfRule type="containsText" dxfId="275" priority="43" operator="containsText" text="&lt;fill in here&gt;">
      <formula>NOT(ISERROR(SEARCH("&lt;fill in here&gt;",D38)))</formula>
    </cfRule>
  </conditionalFormatting>
  <conditionalFormatting sqref="K41:K42 D41:H41 D42">
    <cfRule type="containsText" dxfId="274" priority="42" operator="containsText" text="&lt;fill in here&gt;">
      <formula>NOT(ISERROR(SEARCH("&lt;fill in here&gt;",D41)))</formula>
    </cfRule>
  </conditionalFormatting>
  <conditionalFormatting sqref="K44:K45 D44:H44 D45">
    <cfRule type="containsText" dxfId="273" priority="36" operator="containsText" text="&lt;fill in here&gt;">
      <formula>NOT(ISERROR(SEARCH("&lt;fill in here&gt;",D44)))</formula>
    </cfRule>
  </conditionalFormatting>
  <conditionalFormatting sqref="K47:K48 D47:H47 D48">
    <cfRule type="containsText" dxfId="272" priority="35" operator="containsText" text="&lt;fill in here&gt;">
      <formula>NOT(ISERROR(SEARCH("&lt;fill in here&gt;",D47)))</formula>
    </cfRule>
  </conditionalFormatting>
  <conditionalFormatting sqref="L29:L30">
    <cfRule type="containsText" dxfId="271" priority="26" operator="containsText" text="&lt;fill in here&gt;">
      <formula>NOT(ISERROR(SEARCH("&lt;fill in here&gt;",L29)))</formula>
    </cfRule>
  </conditionalFormatting>
  <conditionalFormatting sqref="L20:L21">
    <cfRule type="containsText" dxfId="270" priority="27" operator="containsText" text="&lt;fill in here&gt;">
      <formula>NOT(ISERROR(SEARCH("&lt;fill in here&gt;",L20)))</formula>
    </cfRule>
  </conditionalFormatting>
  <conditionalFormatting sqref="L41:L42">
    <cfRule type="containsText" dxfId="269" priority="25" operator="containsText" text="&lt;fill in here&gt;">
      <formula>NOT(ISERROR(SEARCH("&lt;fill in here&gt;",L41)))</formula>
    </cfRule>
  </conditionalFormatting>
  <conditionalFormatting sqref="J8:J9">
    <cfRule type="containsText" dxfId="268" priority="18" operator="containsText" text="&lt;fill in here&gt;">
      <formula>NOT(ISERROR(SEARCH("&lt;fill in here&gt;",J8)))</formula>
    </cfRule>
  </conditionalFormatting>
  <conditionalFormatting sqref="J11:J12">
    <cfRule type="containsText" dxfId="267" priority="20" operator="containsText" text="&lt;fill in here&gt;">
      <formula>NOT(ISERROR(SEARCH("&lt;fill in here&gt;",J11)))</formula>
    </cfRule>
  </conditionalFormatting>
  <conditionalFormatting sqref="J14:J15">
    <cfRule type="containsText" dxfId="266" priority="17" operator="containsText" text="&lt;fill in here&gt;">
      <formula>NOT(ISERROR(SEARCH("&lt;fill in here&gt;",J14)))</formula>
    </cfRule>
  </conditionalFormatting>
  <conditionalFormatting sqref="J17:J18">
    <cfRule type="containsText" dxfId="265" priority="15" operator="containsText" text="&lt;fill in here&gt;">
      <formula>NOT(ISERROR(SEARCH("&lt;fill in here&gt;",J17)))</formula>
    </cfRule>
  </conditionalFormatting>
  <conditionalFormatting sqref="J20:J21 J23:J24 J26:J27 J29:J30 J32:J33 J35:J36 J38:J39 J41:J42 J44:J45 J47:J48">
    <cfRule type="containsText" dxfId="264" priority="14" operator="containsText" text="&lt;fill in here&gt;">
      <formula>NOT(ISERROR(SEARCH("&lt;fill in here&gt;",J20)))</formula>
    </cfRule>
  </conditionalFormatting>
  <conditionalFormatting sqref="J5:J6">
    <cfRule type="containsText" dxfId="263" priority="13" operator="containsText" text="&lt;fill in here&gt;">
      <formula>NOT(ISERROR(SEARCH("&lt;fill in here&gt;",J5)))</formula>
    </cfRule>
  </conditionalFormatting>
  <conditionalFormatting sqref="E4:H4 D3">
    <cfRule type="containsText" dxfId="262" priority="11" operator="containsText" text="&lt;fill in here&gt;">
      <formula>NOT(ISERROR(SEARCH("&lt;fill in here&gt;",D3)))</formula>
    </cfRule>
  </conditionalFormatting>
  <conditionalFormatting sqref="H53:H57">
    <cfRule type="containsText" dxfId="261" priority="7" operator="containsText" text="Highest">
      <formula>NOT(ISERROR(SEARCH("Highest",H53)))</formula>
    </cfRule>
    <cfRule type="containsText" dxfId="260" priority="8" operator="containsText" text="Lowest">
      <formula>NOT(ISERROR(SEARCH("Lowest",H53)))</formula>
    </cfRule>
  </conditionalFormatting>
  <conditionalFormatting sqref="I3">
    <cfRule type="containsText" dxfId="259" priority="6" operator="containsText" text="&lt;fill in here&gt;">
      <formula>NOT(ISERROR(SEARCH("&lt;fill in here&gt;",I3)))</formula>
    </cfRule>
  </conditionalFormatting>
  <conditionalFormatting sqref="I6">
    <cfRule type="containsText" dxfId="258" priority="5" operator="containsText" text="&lt;fill in here&gt;">
      <formula>NOT(ISERROR(SEARCH("&lt;fill in here&gt;",I6)))</formula>
    </cfRule>
  </conditionalFormatting>
  <conditionalFormatting sqref="I5">
    <cfRule type="containsText" dxfId="257" priority="4" operator="containsText" text="&lt;fill in here&gt;">
      <formula>NOT(ISERROR(SEARCH("&lt;fill in here&gt;",I5)))</formula>
    </cfRule>
  </conditionalFormatting>
  <conditionalFormatting sqref="I7:I49">
    <cfRule type="containsText" dxfId="256" priority="3" operator="containsText" text="&lt;fill in here&gt;">
      <formula>NOT(ISERROR(SEARCH("&lt;fill in here&gt;",I7)))</formula>
    </cfRule>
  </conditionalFormatting>
  <conditionalFormatting sqref="J13">
    <cfRule type="containsText" dxfId="255" priority="1" operator="containsText" text="&lt;fill in here&gt;">
      <formula>NOT(ISERROR(SEARCH("&lt;fill in here&gt;",J13)))</formula>
    </cfRule>
  </conditionalFormatting>
  <dataValidations disablePrompts="1" count="1">
    <dataValidation allowBlank="1" showInputMessage="1" showErrorMessage="1" sqref="K8:K9" xr:uid="{00000000-0002-0000-0300-000000000000}"/>
  </dataValidations>
  <pageMargins left="0.7" right="0.7" top="0.75" bottom="0.75" header="0.3" footer="0.3"/>
  <pageSetup scale="34" fitToHeight="0"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5" r:id="rId4" name="Option Button 5">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30726" r:id="rId5" name="Option Button 6">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30727" r:id="rId6" name="Option Button 7">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30728" r:id="rId7" name="Option Button 8">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30729" r:id="rId8" name="Option Button 9">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30730" r:id="rId9" name="Option Button 10">
              <controlPr defaultSize="0" autoFill="0" autoLine="0" autoPict="0">
                <anchor moveWithCells="1">
                  <from>
                    <xdr:col>5</xdr:col>
                    <xdr:colOff>571500</xdr:colOff>
                    <xdr:row>10</xdr:row>
                    <xdr:rowOff>123825</xdr:rowOff>
                  </from>
                  <to>
                    <xdr:col>5</xdr:col>
                    <xdr:colOff>733425</xdr:colOff>
                    <xdr:row>10</xdr:row>
                    <xdr:rowOff>333375</xdr:rowOff>
                  </to>
                </anchor>
              </controlPr>
            </control>
          </mc:Choice>
        </mc:AlternateContent>
        <mc:AlternateContent xmlns:mc="http://schemas.openxmlformats.org/markup-compatibility/2006">
          <mc:Choice Requires="x14">
            <control shapeId="30731" r:id="rId10" name="Option Button 11">
              <controlPr defaultSize="0" autoFill="0" autoLine="0" autoPict="0">
                <anchor moveWithCells="1">
                  <from>
                    <xdr:col>6</xdr:col>
                    <xdr:colOff>581025</xdr:colOff>
                    <xdr:row>10</xdr:row>
                    <xdr:rowOff>123825</xdr:rowOff>
                  </from>
                  <to>
                    <xdr:col>6</xdr:col>
                    <xdr:colOff>742950</xdr:colOff>
                    <xdr:row>10</xdr:row>
                    <xdr:rowOff>333375</xdr:rowOff>
                  </to>
                </anchor>
              </controlPr>
            </control>
          </mc:Choice>
        </mc:AlternateContent>
        <mc:AlternateContent xmlns:mc="http://schemas.openxmlformats.org/markup-compatibility/2006">
          <mc:Choice Requires="x14">
            <control shapeId="30732" r:id="rId11" name="Option Button 12">
              <controlPr defaultSize="0" autoFill="0" autoLine="0" autoPict="0">
                <anchor moveWithCells="1">
                  <from>
                    <xdr:col>7</xdr:col>
                    <xdr:colOff>581025</xdr:colOff>
                    <xdr:row>10</xdr:row>
                    <xdr:rowOff>123825</xdr:rowOff>
                  </from>
                  <to>
                    <xdr:col>7</xdr:col>
                    <xdr:colOff>733425</xdr:colOff>
                    <xdr:row>10</xdr:row>
                    <xdr:rowOff>333375</xdr:rowOff>
                  </to>
                </anchor>
              </controlPr>
            </control>
          </mc:Choice>
        </mc:AlternateContent>
        <mc:AlternateContent xmlns:mc="http://schemas.openxmlformats.org/markup-compatibility/2006">
          <mc:Choice Requires="x14">
            <control shapeId="30733" r:id="rId12" name="Option Button 13">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30734" r:id="rId13" name="Option Button 14">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30735" r:id="rId14" name="Option Button 15">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30736" r:id="rId15" name="Option Button 16">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30741" r:id="rId16" name="Option Button 21">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30742" r:id="rId17" name="Option Button 22">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30743" r:id="rId18" name="Option Button 23">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30744" r:id="rId19" name="Option Button 24">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30746" r:id="rId20" name="Group Box 26">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30747" r:id="rId21" name="Group Box 27">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30749" r:id="rId22" name="Group Box 29">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30750" r:id="rId23" name="Option Button 30">
              <controlPr defaultSize="0" autoFill="0" autoLine="0" autoPict="0">
                <anchor moveWithCells="1">
                  <from>
                    <xdr:col>4</xdr:col>
                    <xdr:colOff>571500</xdr:colOff>
                    <xdr:row>4</xdr:row>
                    <xdr:rowOff>123825</xdr:rowOff>
                  </from>
                  <to>
                    <xdr:col>4</xdr:col>
                    <xdr:colOff>742950</xdr:colOff>
                    <xdr:row>5</xdr:row>
                    <xdr:rowOff>0</xdr:rowOff>
                  </to>
                </anchor>
              </controlPr>
            </control>
          </mc:Choice>
        </mc:AlternateContent>
        <mc:AlternateContent xmlns:mc="http://schemas.openxmlformats.org/markup-compatibility/2006">
          <mc:Choice Requires="x14">
            <control shapeId="30751" r:id="rId24" name="Option Button 31">
              <controlPr defaultSize="0" autoFill="0" autoLine="0" autoPict="0">
                <anchor moveWithCells="1">
                  <from>
                    <xdr:col>5</xdr:col>
                    <xdr:colOff>571500</xdr:colOff>
                    <xdr:row>4</xdr:row>
                    <xdr:rowOff>123825</xdr:rowOff>
                  </from>
                  <to>
                    <xdr:col>5</xdr:col>
                    <xdr:colOff>733425</xdr:colOff>
                    <xdr:row>5</xdr:row>
                    <xdr:rowOff>0</xdr:rowOff>
                  </to>
                </anchor>
              </controlPr>
            </control>
          </mc:Choice>
        </mc:AlternateContent>
        <mc:AlternateContent xmlns:mc="http://schemas.openxmlformats.org/markup-compatibility/2006">
          <mc:Choice Requires="x14">
            <control shapeId="30752" r:id="rId25" name="Option Button 32">
              <controlPr defaultSize="0" autoFill="0" autoLine="0" autoPict="0">
                <anchor moveWithCells="1">
                  <from>
                    <xdr:col>6</xdr:col>
                    <xdr:colOff>581025</xdr:colOff>
                    <xdr:row>4</xdr:row>
                    <xdr:rowOff>123825</xdr:rowOff>
                  </from>
                  <to>
                    <xdr:col>6</xdr:col>
                    <xdr:colOff>742950</xdr:colOff>
                    <xdr:row>5</xdr:row>
                    <xdr:rowOff>0</xdr:rowOff>
                  </to>
                </anchor>
              </controlPr>
            </control>
          </mc:Choice>
        </mc:AlternateContent>
        <mc:AlternateContent xmlns:mc="http://schemas.openxmlformats.org/markup-compatibility/2006">
          <mc:Choice Requires="x14">
            <control shapeId="30753" r:id="rId26" name="Option Button 33">
              <controlPr defaultSize="0" autoFill="0" autoLine="0" autoPict="0">
                <anchor moveWithCells="1">
                  <from>
                    <xdr:col>7</xdr:col>
                    <xdr:colOff>581025</xdr:colOff>
                    <xdr:row>4</xdr:row>
                    <xdr:rowOff>123825</xdr:rowOff>
                  </from>
                  <to>
                    <xdr:col>7</xdr:col>
                    <xdr:colOff>733425</xdr:colOff>
                    <xdr:row>5</xdr:row>
                    <xdr:rowOff>0</xdr:rowOff>
                  </to>
                </anchor>
              </controlPr>
            </control>
          </mc:Choice>
        </mc:AlternateContent>
        <mc:AlternateContent xmlns:mc="http://schemas.openxmlformats.org/markup-compatibility/2006">
          <mc:Choice Requires="x14">
            <control shapeId="30754" r:id="rId27" name="Group Box 34">
              <controlPr defaultSize="0" autoFill="0" autoPict="0">
                <anchor moveWithCells="1">
                  <from>
                    <xdr:col>4</xdr:col>
                    <xdr:colOff>0</xdr:colOff>
                    <xdr:row>4</xdr:row>
                    <xdr:rowOff>66675</xdr:rowOff>
                  </from>
                  <to>
                    <xdr:col>8</xdr:col>
                    <xdr:colOff>0</xdr:colOff>
                    <xdr:row>5</xdr:row>
                    <xdr:rowOff>0</xdr:rowOff>
                  </to>
                </anchor>
              </controlPr>
            </control>
          </mc:Choice>
        </mc:AlternateContent>
        <mc:AlternateContent xmlns:mc="http://schemas.openxmlformats.org/markup-compatibility/2006">
          <mc:Choice Requires="x14">
            <control shapeId="30755" r:id="rId28" name="Group Box 35">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30756" r:id="rId29" name="Option Button 36">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30757" r:id="rId30" name="Option Button 37">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30758" r:id="rId31" name="Option Button 38">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30759" r:id="rId32" name="Option Button 39">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30760" r:id="rId33" name="Group Box 40">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30761" r:id="rId34" name="Option Button 41">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30762" r:id="rId35" name="Option Button 42">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30763" r:id="rId36" name="Option Button 43">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30764" r:id="rId37" name="Option Button 44">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30765" r:id="rId38" name="Group Box 45">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30766" r:id="rId39" name="Option Button 46">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30767" r:id="rId40" name="Option Button 47">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30768" r:id="rId41" name="Option Button 48">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30769" r:id="rId42" name="Option Button 49">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30770" r:id="rId43" name="Group Box 50">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30771" r:id="rId44" name="Option Button 51">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30772" r:id="rId45" name="Option Button 52">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30773" r:id="rId46" name="Option Button 53">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30774" r:id="rId47" name="Option Button 54">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30775" r:id="rId48" name="Group Box 55">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30776" r:id="rId49" name="Option Button 56">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30777" r:id="rId50" name="Option Button 57">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30778" r:id="rId51" name="Option Button 58">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30779" r:id="rId52" name="Option Button 59">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30780" r:id="rId53" name="Group Box 60">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30781" r:id="rId54" name="Option Button 61">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30782" r:id="rId55" name="Option Button 62">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30783" r:id="rId56" name="Option Button 63">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30784" r:id="rId57" name="Option Button 64">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30785" r:id="rId58" name="Group Box 65">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30786" r:id="rId59" name="Option Button 66">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30787" r:id="rId60" name="Option Button 67">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30788" r:id="rId61" name="Option Button 68">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30789" r:id="rId62" name="Option Button 69">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30790" r:id="rId63" name="Group Box 70">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30791" r:id="rId64" name="Option Button 71">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30792" r:id="rId65" name="Option Button 72">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30793" r:id="rId66" name="Option Button 73">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30794" r:id="rId67" name="Option Button 74">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30795" r:id="rId68" name="Group Box 75">
              <controlPr defaultSize="0" autoFill="0" autoPict="0">
                <anchor moveWithCells="1">
                  <from>
                    <xdr:col>4</xdr:col>
                    <xdr:colOff>9525</xdr:colOff>
                    <xdr:row>40</xdr:row>
                    <xdr:rowOff>104775</xdr:rowOff>
                  </from>
                  <to>
                    <xdr:col>8</xdr:col>
                    <xdr:colOff>0</xdr:colOff>
                    <xdr:row>40</xdr:row>
                    <xdr:rowOff>466725</xdr:rowOff>
                  </to>
                </anchor>
              </controlPr>
            </control>
          </mc:Choice>
        </mc:AlternateContent>
        <mc:AlternateContent xmlns:mc="http://schemas.openxmlformats.org/markup-compatibility/2006">
          <mc:Choice Requires="x14">
            <control shapeId="30821" r:id="rId69" name="Option Button 101">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30822" r:id="rId70" name="Option Button 102">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30823" r:id="rId71" name="Option Button 103">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30824" r:id="rId72" name="Option Button 104">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30825" r:id="rId73" name="Group Box 105">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30826" r:id="rId74" name="Option Button 106">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30827" r:id="rId75" name="Option Button 107">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30828" r:id="rId76" name="Option Button 108">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30829" r:id="rId77" name="Option Button 109">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30830" r:id="rId78" name="Group Box 110">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30848" r:id="rId79" name="Check Box 128">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30849" r:id="rId80" name="Check Box 129">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30850" r:id="rId81" name="Check Box 130">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30851" r:id="rId82" name="Check Box 131">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30852" r:id="rId83" name="Check Box 132">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30853" r:id="rId84" name="Check Box 133">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30854" r:id="rId85" name="Check Box 134">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30855" r:id="rId86" name="Check Box 135">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30856" r:id="rId87" name="Check Box 136">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30857" r:id="rId88" name="Check Box 137">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30858" r:id="rId89" name="Check Box 138">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30859" r:id="rId90" name="Check Box 139">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30860" r:id="rId91" name="Check Box 140">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30861" r:id="rId92" name="Check Box 141">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30862" r:id="rId93" name="Check Box 142">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30863" r:id="rId94" name="Check Box 143">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30864" r:id="rId95" name="Check Box 144">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30865" r:id="rId96" name="Check Box 145">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30866" r:id="rId97" name="Check Box 146">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30867" r:id="rId98" name="Check Box 147">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30868" r:id="rId99" name="Check Box 148">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30869" r:id="rId100" name="Check Box 149">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30870" r:id="rId101" name="Check Box 150">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30871" r:id="rId102" name="Check Box 151">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30872" r:id="rId103" name="Check Box 152">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30873" r:id="rId104" name="Check Box 153">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30874" r:id="rId105" name="Check Box 154">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30875" r:id="rId106" name="Check Box 155">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30876" r:id="rId107" name="Check Box 156">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30877" r:id="rId108" name="Check Box 157">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30878" r:id="rId109" name="Check Box 158">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30879" r:id="rId110" name="Check Box 159">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30880" r:id="rId111" name="Check Box 160">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30881" r:id="rId112" name="Check Box 161">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30882" r:id="rId113" name="Check Box 162">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30883" r:id="rId114" name="Check Box 163">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30884" r:id="rId115" name="Check Box 164">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30885" r:id="rId116" name="Check Box 165">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30886" r:id="rId117" name="Check Box 166">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30887" r:id="rId118" name="Check Box 167">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30888" r:id="rId119" name="Check Box 168">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30889" r:id="rId120" name="Check Box 169">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30890" r:id="rId121" name="Check Box 170">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30891" r:id="rId122" name="Check Box 171">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30892" r:id="rId123" name="Check Box 172">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5" tint="0.39997558519241921"/>
    <pageSetUpPr autoPageBreaks="0"/>
  </sheetPr>
  <dimension ref="A1:L68"/>
  <sheetViews>
    <sheetView showGridLines="0" showRowColHeaders="0" topLeftCell="A48" zoomScale="90" zoomScaleNormal="90" workbookViewId="0">
      <selection activeCell="F54" sqref="F54:F55"/>
    </sheetView>
  </sheetViews>
  <sheetFormatPr defaultColWidth="8.7109375" defaultRowHeight="17.25"/>
  <cols>
    <col min="1" max="1" width="5.85546875" style="25" customWidth="1"/>
    <col min="2" max="3" width="20.85546875" style="14" customWidth="1"/>
    <col min="4" max="4" width="35.7109375" style="15" customWidth="1"/>
    <col min="5" max="8" width="18.42578125" style="16" customWidth="1"/>
    <col min="9" max="9" width="7.42578125" style="17" customWidth="1"/>
    <col min="10" max="10" width="62.5703125" style="17" customWidth="1"/>
    <col min="11" max="11" width="26" style="18" customWidth="1"/>
    <col min="12" max="12" width="18.5703125" style="14" customWidth="1"/>
    <col min="13" max="16384" width="8.7109375" style="14"/>
  </cols>
  <sheetData>
    <row r="1" spans="1:12" s="12" customFormat="1" ht="32.25" customHeight="1" thickTop="1">
      <c r="A1" s="452" t="s">
        <v>239</v>
      </c>
      <c r="B1" s="453"/>
      <c r="C1" s="453"/>
      <c r="D1" s="453"/>
      <c r="E1" s="453"/>
      <c r="F1" s="453"/>
      <c r="G1" s="453"/>
      <c r="H1" s="453"/>
      <c r="I1" s="453"/>
      <c r="J1" s="453"/>
      <c r="K1" s="453"/>
      <c r="L1" s="455"/>
    </row>
    <row r="2" spans="1:12" s="12" customFormat="1" ht="68.099999999999994" customHeight="1" thickBot="1">
      <c r="A2" s="520" t="s">
        <v>241</v>
      </c>
      <c r="B2" s="520"/>
      <c r="C2" s="520"/>
      <c r="D2" s="520"/>
      <c r="E2" s="520"/>
      <c r="F2" s="520"/>
      <c r="G2" s="520"/>
      <c r="H2" s="520"/>
      <c r="I2" s="520"/>
      <c r="J2" s="520"/>
      <c r="K2" s="520"/>
      <c r="L2" s="521"/>
    </row>
    <row r="3" spans="1:12" s="12" customFormat="1" ht="48.6" customHeight="1" thickTop="1">
      <c r="A3" s="460" t="s">
        <v>6</v>
      </c>
      <c r="B3" s="461"/>
      <c r="C3" s="461"/>
      <c r="D3" s="461" t="s">
        <v>94</v>
      </c>
      <c r="E3" s="462" t="s">
        <v>57</v>
      </c>
      <c r="F3" s="462"/>
      <c r="G3" s="462"/>
      <c r="H3" s="462"/>
      <c r="I3" s="404" t="s">
        <v>491</v>
      </c>
      <c r="J3" s="487"/>
      <c r="K3" s="403" t="s">
        <v>505</v>
      </c>
      <c r="L3" s="50" t="s">
        <v>122</v>
      </c>
    </row>
    <row r="4" spans="1:12" s="13" customFormat="1" ht="35.1" customHeight="1" thickBot="1">
      <c r="A4" s="51" t="s">
        <v>93</v>
      </c>
      <c r="B4" s="81" t="s">
        <v>1</v>
      </c>
      <c r="C4" s="82" t="s">
        <v>92</v>
      </c>
      <c r="D4" s="463"/>
      <c r="E4" s="120">
        <v>0</v>
      </c>
      <c r="F4" s="120">
        <v>1</v>
      </c>
      <c r="G4" s="120">
        <v>2</v>
      </c>
      <c r="H4" s="120">
        <v>3</v>
      </c>
      <c r="I4" s="490"/>
      <c r="J4" s="491"/>
      <c r="K4" s="512"/>
      <c r="L4" s="54" t="s">
        <v>234</v>
      </c>
    </row>
    <row r="5" spans="1:12" ht="40.5" customHeight="1" thickTop="1">
      <c r="A5" s="439">
        <v>4.0999999999999996</v>
      </c>
      <c r="B5" s="419" t="str">
        <f>VLOOKUP(A5,'Indicator List'!$B:$D,2,FALSE)</f>
        <v xml:space="preserve"> Our written curricula provide access to a well-rounded education that fully maximizes the potential of the education for all students.</v>
      </c>
      <c r="C5" s="419" t="str">
        <f>VLOOKUP(A5,'Indicator List'!$B:$D,3,FALSE)</f>
        <v xml:space="preserve">Students are engaged in a variety of disciplines resulting in a well-rounded education. </v>
      </c>
      <c r="D5" s="441" t="s">
        <v>713</v>
      </c>
      <c r="E5" s="56"/>
      <c r="F5" s="57"/>
      <c r="G5" s="58"/>
      <c r="H5" s="59"/>
      <c r="I5" s="121"/>
      <c r="J5" s="334" t="s">
        <v>181</v>
      </c>
      <c r="K5" s="154"/>
      <c r="L5" s="411">
        <f>(SUMIFS(Control4!B1:B200,A1:A200,A5)-COUNTIFS(A1:A200,A5))/COUNTIFS(A1:A200,A5)</f>
        <v>0</v>
      </c>
    </row>
    <row r="6" spans="1:12" ht="40.5" customHeight="1">
      <c r="A6" s="440"/>
      <c r="B6" s="420"/>
      <c r="C6" s="420"/>
      <c r="D6" s="442"/>
      <c r="E6" s="464" t="s">
        <v>304</v>
      </c>
      <c r="F6" s="466" t="s">
        <v>433</v>
      </c>
      <c r="G6" s="468" t="s">
        <v>432</v>
      </c>
      <c r="H6" s="492" t="s">
        <v>431</v>
      </c>
      <c r="I6" s="121"/>
      <c r="J6" s="334" t="s">
        <v>182</v>
      </c>
      <c r="K6" s="154"/>
      <c r="L6" s="412"/>
    </row>
    <row r="7" spans="1:12" ht="48.6" customHeight="1">
      <c r="A7" s="426"/>
      <c r="B7" s="421"/>
      <c r="C7" s="421"/>
      <c r="D7" s="429"/>
      <c r="E7" s="465"/>
      <c r="F7" s="467"/>
      <c r="G7" s="469"/>
      <c r="H7" s="493"/>
      <c r="I7" s="121"/>
      <c r="J7" s="331"/>
      <c r="K7" s="154"/>
      <c r="L7" s="413"/>
    </row>
    <row r="8" spans="1:12" ht="40.5" customHeight="1">
      <c r="A8" s="426">
        <v>4.0999999999999996</v>
      </c>
      <c r="B8" s="421"/>
      <c r="C8" s="421"/>
      <c r="D8" s="429" t="s">
        <v>434</v>
      </c>
      <c r="E8" s="76"/>
      <c r="F8" s="77"/>
      <c r="G8" s="78"/>
      <c r="H8" s="79"/>
      <c r="I8" s="121"/>
      <c r="J8" s="331"/>
      <c r="K8" s="154"/>
      <c r="L8" s="413"/>
    </row>
    <row r="9" spans="1:12" ht="40.5" customHeight="1">
      <c r="A9" s="426"/>
      <c r="B9" s="421"/>
      <c r="C9" s="421"/>
      <c r="D9" s="429"/>
      <c r="E9" s="464" t="s">
        <v>304</v>
      </c>
      <c r="F9" s="466" t="s">
        <v>843</v>
      </c>
      <c r="G9" s="468" t="s">
        <v>844</v>
      </c>
      <c r="H9" s="492" t="s">
        <v>435</v>
      </c>
      <c r="I9" s="121"/>
      <c r="J9" s="331"/>
      <c r="K9" s="154"/>
      <c r="L9" s="413"/>
    </row>
    <row r="10" spans="1:12" ht="40.5" customHeight="1">
      <c r="A10" s="426"/>
      <c r="B10" s="421"/>
      <c r="C10" s="421"/>
      <c r="D10" s="429"/>
      <c r="E10" s="465"/>
      <c r="F10" s="467"/>
      <c r="G10" s="469"/>
      <c r="H10" s="493"/>
      <c r="I10" s="121"/>
      <c r="J10" s="331"/>
      <c r="K10" s="154"/>
      <c r="L10" s="413"/>
    </row>
    <row r="11" spans="1:12" ht="40.5" customHeight="1">
      <c r="A11" s="426">
        <v>4.0999999999999996</v>
      </c>
      <c r="B11" s="421"/>
      <c r="C11" s="421"/>
      <c r="D11" s="429" t="s">
        <v>436</v>
      </c>
      <c r="E11" s="72"/>
      <c r="F11" s="73"/>
      <c r="G11" s="74"/>
      <c r="H11" s="75"/>
      <c r="I11" s="121"/>
      <c r="J11" s="331"/>
      <c r="K11" s="154"/>
      <c r="L11" s="413"/>
    </row>
    <row r="12" spans="1:12" ht="40.5" customHeight="1">
      <c r="A12" s="427"/>
      <c r="B12" s="422"/>
      <c r="C12" s="422"/>
      <c r="D12" s="430"/>
      <c r="E12" s="464" t="s">
        <v>304</v>
      </c>
      <c r="F12" s="466" t="s">
        <v>439</v>
      </c>
      <c r="G12" s="468" t="s">
        <v>438</v>
      </c>
      <c r="H12" s="492" t="s">
        <v>437</v>
      </c>
      <c r="I12" s="121"/>
      <c r="J12" s="331"/>
      <c r="K12" s="154"/>
      <c r="L12" s="414"/>
    </row>
    <row r="13" spans="1:12" ht="40.5" customHeight="1" thickBot="1">
      <c r="A13" s="428"/>
      <c r="B13" s="423"/>
      <c r="C13" s="423"/>
      <c r="D13" s="431"/>
      <c r="E13" s="472"/>
      <c r="F13" s="473"/>
      <c r="G13" s="474"/>
      <c r="H13" s="494"/>
      <c r="I13" s="122"/>
      <c r="J13" s="332"/>
      <c r="K13" s="155"/>
      <c r="L13" s="415"/>
    </row>
    <row r="14" spans="1:12" ht="40.5" customHeight="1" thickTop="1">
      <c r="A14" s="449">
        <v>4.2</v>
      </c>
      <c r="B14" s="392" t="str">
        <f>VLOOKUP(A14,'Indicator List'!$B:$C,2,FALSE)</f>
        <v>Our written curricula align with the AZ State Standards and English Language Proficiency Standards, when appropriate, for all content areas.</v>
      </c>
      <c r="C14" s="392" t="str">
        <f>VLOOKUP(A14,'Indicator List'!$B:$D,3,FALSE)</f>
        <v>Students have access to evidence-based curriculum and materials aligned to AZ State Standards.</v>
      </c>
      <c r="D14" s="435" t="s">
        <v>714</v>
      </c>
      <c r="E14" s="76"/>
      <c r="F14" s="77"/>
      <c r="G14" s="78"/>
      <c r="H14" s="79"/>
      <c r="I14" s="124"/>
      <c r="J14" s="333" t="s">
        <v>509</v>
      </c>
      <c r="K14" s="156"/>
      <c r="L14" s="406">
        <f>(SUMIFS(Control4!B1:B200,A1:A200,A14)-COUNTIFS(A1:A200,A14))/COUNTIFS(A1:A200,A14)</f>
        <v>0</v>
      </c>
    </row>
    <row r="15" spans="1:12" ht="40.5" customHeight="1">
      <c r="A15" s="450"/>
      <c r="B15" s="393"/>
      <c r="C15" s="393"/>
      <c r="D15" s="451"/>
      <c r="E15" s="464" t="s">
        <v>304</v>
      </c>
      <c r="F15" s="466" t="s">
        <v>625</v>
      </c>
      <c r="G15" s="468" t="s">
        <v>440</v>
      </c>
      <c r="H15" s="492" t="s">
        <v>289</v>
      </c>
      <c r="I15" s="121"/>
      <c r="J15" s="334" t="s">
        <v>183</v>
      </c>
      <c r="K15" s="154"/>
      <c r="L15" s="407"/>
    </row>
    <row r="16" spans="1:12" ht="40.5" customHeight="1">
      <c r="A16" s="443"/>
      <c r="B16" s="394"/>
      <c r="C16" s="394"/>
      <c r="D16" s="444"/>
      <c r="E16" s="465"/>
      <c r="F16" s="467"/>
      <c r="G16" s="469"/>
      <c r="H16" s="493"/>
      <c r="I16" s="121"/>
      <c r="J16" s="334" t="s">
        <v>184</v>
      </c>
      <c r="K16" s="154"/>
      <c r="L16" s="408"/>
    </row>
    <row r="17" spans="1:12" ht="40.5" customHeight="1">
      <c r="A17" s="443">
        <v>4.2</v>
      </c>
      <c r="B17" s="394"/>
      <c r="C17" s="394"/>
      <c r="D17" s="444" t="s">
        <v>626</v>
      </c>
      <c r="E17" s="76"/>
      <c r="F17" s="77"/>
      <c r="G17" s="78"/>
      <c r="H17" s="79"/>
      <c r="I17" s="121"/>
      <c r="J17" s="334" t="s">
        <v>185</v>
      </c>
      <c r="K17" s="154"/>
      <c r="L17" s="408"/>
    </row>
    <row r="18" spans="1:12" ht="40.5" customHeight="1">
      <c r="A18" s="445"/>
      <c r="B18" s="395"/>
      <c r="C18" s="395"/>
      <c r="D18" s="447"/>
      <c r="E18" s="464" t="s">
        <v>628</v>
      </c>
      <c r="F18" s="466" t="s">
        <v>845</v>
      </c>
      <c r="G18" s="468" t="s">
        <v>627</v>
      </c>
      <c r="H18" s="492" t="s">
        <v>289</v>
      </c>
      <c r="I18" s="121"/>
      <c r="J18" s="334" t="s">
        <v>186</v>
      </c>
      <c r="K18" s="154"/>
      <c r="L18" s="409"/>
    </row>
    <row r="19" spans="1:12" ht="40.5" customHeight="1" thickBot="1">
      <c r="A19" s="446"/>
      <c r="B19" s="396"/>
      <c r="C19" s="396"/>
      <c r="D19" s="448"/>
      <c r="E19" s="472"/>
      <c r="F19" s="473"/>
      <c r="G19" s="474"/>
      <c r="H19" s="494"/>
      <c r="I19" s="122"/>
      <c r="J19" s="335" t="s">
        <v>510</v>
      </c>
      <c r="K19" s="155"/>
      <c r="L19" s="410"/>
    </row>
    <row r="20" spans="1:12" ht="40.5" customHeight="1" thickTop="1">
      <c r="A20" s="439">
        <v>4.3</v>
      </c>
      <c r="B20" s="419" t="str">
        <f>VLOOKUP(A20,'Indicator List'!$B:$C,2,FALSE)</f>
        <v>Our written curricula are evidence and standards based.</v>
      </c>
      <c r="C20" s="419" t="str">
        <f>VLOOKUP(A20,'Indicator List'!$B:$D,3,FALSE)</f>
        <v>Students are engaged in evidence-based curricula, addressing diverse learner needs (student, teacher, and parent) that promotes a proper balance of cognitive knowledge levels.</v>
      </c>
      <c r="D20" s="441" t="s">
        <v>441</v>
      </c>
      <c r="E20" s="76"/>
      <c r="F20" s="77"/>
      <c r="G20" s="78"/>
      <c r="H20" s="79"/>
      <c r="I20" s="124"/>
      <c r="J20" s="333" t="s">
        <v>187</v>
      </c>
      <c r="K20" s="156"/>
      <c r="L20" s="411">
        <f>(SUMIFS(Control4!B1:B200,A1:A200,A20)-COUNTIFS(A1:A200,A20))/COUNTIFS(A1:A200,A20)</f>
        <v>0</v>
      </c>
    </row>
    <row r="21" spans="1:12" ht="40.5" customHeight="1">
      <c r="A21" s="440"/>
      <c r="B21" s="420"/>
      <c r="C21" s="420"/>
      <c r="D21" s="442"/>
      <c r="E21" s="464" t="s">
        <v>718</v>
      </c>
      <c r="F21" s="466" t="s">
        <v>717</v>
      </c>
      <c r="G21" s="468" t="s">
        <v>716</v>
      </c>
      <c r="H21" s="492" t="s">
        <v>715</v>
      </c>
      <c r="I21" s="121"/>
      <c r="J21" s="334" t="s">
        <v>188</v>
      </c>
      <c r="K21" s="154"/>
      <c r="L21" s="412"/>
    </row>
    <row r="22" spans="1:12" ht="40.5" customHeight="1">
      <c r="A22" s="426"/>
      <c r="B22" s="421"/>
      <c r="C22" s="421"/>
      <c r="D22" s="429"/>
      <c r="E22" s="465"/>
      <c r="F22" s="467"/>
      <c r="G22" s="469"/>
      <c r="H22" s="493"/>
      <c r="I22" s="121"/>
      <c r="J22" s="334" t="s">
        <v>189</v>
      </c>
      <c r="K22" s="154"/>
      <c r="L22" s="413"/>
    </row>
    <row r="23" spans="1:12" ht="40.5" customHeight="1">
      <c r="A23" s="426">
        <v>4.3</v>
      </c>
      <c r="B23" s="421"/>
      <c r="C23" s="421"/>
      <c r="D23" s="429" t="s">
        <v>442</v>
      </c>
      <c r="E23" s="76"/>
      <c r="F23" s="77"/>
      <c r="G23" s="78"/>
      <c r="H23" s="79"/>
      <c r="I23" s="121"/>
      <c r="J23" s="334" t="s">
        <v>190</v>
      </c>
      <c r="K23" s="154"/>
      <c r="L23" s="413"/>
    </row>
    <row r="24" spans="1:12" ht="40.5" customHeight="1">
      <c r="A24" s="426"/>
      <c r="B24" s="421"/>
      <c r="C24" s="421"/>
      <c r="D24" s="429"/>
      <c r="E24" s="464" t="s">
        <v>304</v>
      </c>
      <c r="F24" s="466" t="s">
        <v>629</v>
      </c>
      <c r="G24" s="468" t="s">
        <v>443</v>
      </c>
      <c r="H24" s="492" t="s">
        <v>289</v>
      </c>
      <c r="I24" s="121"/>
      <c r="J24" s="334" t="s">
        <v>191</v>
      </c>
      <c r="K24" s="154"/>
      <c r="L24" s="413"/>
    </row>
    <row r="25" spans="1:12" ht="40.5" customHeight="1">
      <c r="A25" s="426"/>
      <c r="B25" s="421"/>
      <c r="C25" s="421"/>
      <c r="D25" s="429"/>
      <c r="E25" s="465"/>
      <c r="F25" s="467"/>
      <c r="G25" s="469"/>
      <c r="H25" s="493"/>
      <c r="I25" s="121"/>
      <c r="J25" s="334" t="s">
        <v>192</v>
      </c>
      <c r="K25" s="154"/>
      <c r="L25" s="413"/>
    </row>
    <row r="26" spans="1:12" ht="40.5" customHeight="1">
      <c r="A26" s="426">
        <v>4.3</v>
      </c>
      <c r="B26" s="421"/>
      <c r="C26" s="421"/>
      <c r="D26" s="429" t="s">
        <v>630</v>
      </c>
      <c r="E26" s="76"/>
      <c r="F26" s="77"/>
      <c r="G26" s="78"/>
      <c r="H26" s="79"/>
      <c r="I26" s="121"/>
      <c r="J26" s="331"/>
      <c r="K26" s="154"/>
      <c r="L26" s="413"/>
    </row>
    <row r="27" spans="1:12" ht="40.5" customHeight="1">
      <c r="A27" s="426"/>
      <c r="B27" s="421"/>
      <c r="C27" s="421"/>
      <c r="D27" s="429"/>
      <c r="E27" s="464" t="s">
        <v>304</v>
      </c>
      <c r="F27" s="466" t="s">
        <v>340</v>
      </c>
      <c r="G27" s="468" t="s">
        <v>310</v>
      </c>
      <c r="H27" s="492" t="s">
        <v>289</v>
      </c>
      <c r="I27" s="121"/>
      <c r="J27" s="331"/>
      <c r="K27" s="154"/>
      <c r="L27" s="413"/>
    </row>
    <row r="28" spans="1:12" ht="40.5" customHeight="1">
      <c r="A28" s="426"/>
      <c r="B28" s="421"/>
      <c r="C28" s="421"/>
      <c r="D28" s="429"/>
      <c r="E28" s="465"/>
      <c r="F28" s="467"/>
      <c r="G28" s="469"/>
      <c r="H28" s="493"/>
      <c r="I28" s="121"/>
      <c r="J28" s="331"/>
      <c r="K28" s="154"/>
      <c r="L28" s="413"/>
    </row>
    <row r="29" spans="1:12" ht="40.5" customHeight="1">
      <c r="A29" s="426">
        <v>4.3</v>
      </c>
      <c r="B29" s="421"/>
      <c r="C29" s="421"/>
      <c r="D29" s="429" t="s">
        <v>444</v>
      </c>
      <c r="E29" s="76"/>
      <c r="F29" s="77"/>
      <c r="G29" s="78"/>
      <c r="H29" s="79"/>
      <c r="I29" s="121"/>
      <c r="J29" s="331"/>
      <c r="K29" s="154"/>
      <c r="L29" s="413"/>
    </row>
    <row r="30" spans="1:12" ht="40.5" customHeight="1">
      <c r="A30" s="427"/>
      <c r="B30" s="422"/>
      <c r="C30" s="422"/>
      <c r="D30" s="430"/>
      <c r="E30" s="464" t="s">
        <v>304</v>
      </c>
      <c r="F30" s="466" t="s">
        <v>340</v>
      </c>
      <c r="G30" s="468" t="s">
        <v>440</v>
      </c>
      <c r="H30" s="492" t="s">
        <v>289</v>
      </c>
      <c r="I30" s="121"/>
      <c r="J30" s="331"/>
      <c r="K30" s="154"/>
      <c r="L30" s="414"/>
    </row>
    <row r="31" spans="1:12" ht="40.5" customHeight="1" thickBot="1">
      <c r="A31" s="428"/>
      <c r="B31" s="423"/>
      <c r="C31" s="423"/>
      <c r="D31" s="431"/>
      <c r="E31" s="472"/>
      <c r="F31" s="473"/>
      <c r="G31" s="474"/>
      <c r="H31" s="494"/>
      <c r="I31" s="122"/>
      <c r="J31" s="332"/>
      <c r="K31" s="155"/>
      <c r="L31" s="415"/>
    </row>
    <row r="32" spans="1:12" ht="40.5" customHeight="1" thickTop="1">
      <c r="A32" s="449">
        <v>4.4000000000000004</v>
      </c>
      <c r="B32" s="392" t="s">
        <v>826</v>
      </c>
      <c r="C32" s="392" t="str">
        <f>VLOOKUP(A32,'Indicator List'!$B:$D,3,FALSE)</f>
        <v>Students feel successful because they feel supported through a variety of opportunities and programs.</v>
      </c>
      <c r="D32" s="435" t="s">
        <v>846</v>
      </c>
      <c r="E32" s="76"/>
      <c r="F32" s="77"/>
      <c r="G32" s="78"/>
      <c r="H32" s="79"/>
      <c r="I32" s="124"/>
      <c r="J32" s="333" t="s">
        <v>193</v>
      </c>
      <c r="K32" s="156"/>
      <c r="L32" s="406">
        <f>(SUMIFS(Control4!B1:B200,A1:A200,A32)-COUNTIFS(A1:A200,A32))/COUNTIFS(A1:A200,A32)</f>
        <v>0</v>
      </c>
    </row>
    <row r="33" spans="1:12" ht="40.5" customHeight="1">
      <c r="A33" s="450"/>
      <c r="B33" s="393"/>
      <c r="C33" s="393"/>
      <c r="D33" s="451"/>
      <c r="E33" s="464" t="s">
        <v>304</v>
      </c>
      <c r="F33" s="466" t="s">
        <v>562</v>
      </c>
      <c r="G33" s="468" t="s">
        <v>446</v>
      </c>
      <c r="H33" s="492" t="s">
        <v>445</v>
      </c>
      <c r="I33" s="121"/>
      <c r="J33" s="334" t="s">
        <v>511</v>
      </c>
      <c r="K33" s="154"/>
      <c r="L33" s="407"/>
    </row>
    <row r="34" spans="1:12" ht="40.5" customHeight="1">
      <c r="A34" s="443"/>
      <c r="B34" s="394"/>
      <c r="C34" s="394"/>
      <c r="D34" s="444"/>
      <c r="E34" s="465"/>
      <c r="F34" s="467"/>
      <c r="G34" s="469"/>
      <c r="H34" s="493"/>
      <c r="I34" s="121"/>
      <c r="J34" s="334" t="s">
        <v>512</v>
      </c>
      <c r="K34" s="154"/>
      <c r="L34" s="408"/>
    </row>
    <row r="35" spans="1:12" ht="40.5" customHeight="1">
      <c r="A35" s="443">
        <v>4.4000000000000004</v>
      </c>
      <c r="B35" s="394"/>
      <c r="C35" s="394"/>
      <c r="D35" s="444" t="s">
        <v>447</v>
      </c>
      <c r="E35" s="76"/>
      <c r="F35" s="77"/>
      <c r="G35" s="78"/>
      <c r="H35" s="79"/>
      <c r="I35" s="121"/>
      <c r="J35" s="334" t="s">
        <v>513</v>
      </c>
      <c r="K35" s="154"/>
      <c r="L35" s="408"/>
    </row>
    <row r="36" spans="1:12" ht="40.5" customHeight="1">
      <c r="A36" s="443"/>
      <c r="B36" s="394"/>
      <c r="C36" s="394"/>
      <c r="D36" s="444"/>
      <c r="E36" s="464" t="s">
        <v>304</v>
      </c>
      <c r="F36" s="466" t="s">
        <v>333</v>
      </c>
      <c r="G36" s="468" t="s">
        <v>332</v>
      </c>
      <c r="H36" s="492" t="s">
        <v>289</v>
      </c>
      <c r="I36" s="121"/>
      <c r="J36" s="331"/>
      <c r="K36" s="154"/>
      <c r="L36" s="408"/>
    </row>
    <row r="37" spans="1:12" ht="40.5" customHeight="1">
      <c r="A37" s="443"/>
      <c r="B37" s="394"/>
      <c r="C37" s="394"/>
      <c r="D37" s="444"/>
      <c r="E37" s="465"/>
      <c r="F37" s="467"/>
      <c r="G37" s="469"/>
      <c r="H37" s="493"/>
      <c r="I37" s="121"/>
      <c r="J37" s="331"/>
      <c r="K37" s="154"/>
      <c r="L37" s="408"/>
    </row>
    <row r="38" spans="1:12" ht="40.5" customHeight="1">
      <c r="A38" s="443">
        <v>4.4000000000000004</v>
      </c>
      <c r="B38" s="394"/>
      <c r="C38" s="394"/>
      <c r="D38" s="444" t="s">
        <v>448</v>
      </c>
      <c r="E38" s="76"/>
      <c r="F38" s="77"/>
      <c r="G38" s="78"/>
      <c r="H38" s="79"/>
      <c r="I38" s="121"/>
      <c r="J38" s="331"/>
      <c r="K38" s="154"/>
      <c r="L38" s="408"/>
    </row>
    <row r="39" spans="1:12" ht="75.599999999999994" customHeight="1">
      <c r="A39" s="443"/>
      <c r="B39" s="394"/>
      <c r="C39" s="394"/>
      <c r="D39" s="444"/>
      <c r="E39" s="464" t="s">
        <v>304</v>
      </c>
      <c r="F39" s="466" t="s">
        <v>398</v>
      </c>
      <c r="G39" s="468" t="s">
        <v>291</v>
      </c>
      <c r="H39" s="492" t="s">
        <v>290</v>
      </c>
      <c r="I39" s="121"/>
      <c r="J39" s="331"/>
      <c r="K39" s="154"/>
      <c r="L39" s="408"/>
    </row>
    <row r="40" spans="1:12" ht="75.599999999999994" customHeight="1">
      <c r="A40" s="443"/>
      <c r="B40" s="394"/>
      <c r="C40" s="394"/>
      <c r="D40" s="444"/>
      <c r="E40" s="465"/>
      <c r="F40" s="467"/>
      <c r="G40" s="469"/>
      <c r="H40" s="493"/>
      <c r="I40" s="121"/>
      <c r="J40" s="331"/>
      <c r="K40" s="154"/>
      <c r="L40" s="408"/>
    </row>
    <row r="41" spans="1:12" ht="40.5" customHeight="1">
      <c r="A41" s="443">
        <v>4.4000000000000004</v>
      </c>
      <c r="B41" s="394"/>
      <c r="C41" s="394"/>
      <c r="D41" s="444" t="s">
        <v>728</v>
      </c>
      <c r="E41" s="76"/>
      <c r="F41" s="77"/>
      <c r="G41" s="78"/>
      <c r="H41" s="79"/>
      <c r="I41" s="121"/>
      <c r="J41" s="331"/>
      <c r="K41" s="154"/>
      <c r="L41" s="408"/>
    </row>
    <row r="42" spans="1:12" ht="40.5" customHeight="1">
      <c r="A42" s="445"/>
      <c r="B42" s="395"/>
      <c r="C42" s="395"/>
      <c r="D42" s="447"/>
      <c r="E42" s="464" t="s">
        <v>304</v>
      </c>
      <c r="F42" s="466" t="s">
        <v>337</v>
      </c>
      <c r="G42" s="468" t="s">
        <v>449</v>
      </c>
      <c r="H42" s="492" t="s">
        <v>289</v>
      </c>
      <c r="I42" s="121"/>
      <c r="J42" s="331"/>
      <c r="K42" s="154"/>
      <c r="L42" s="409"/>
    </row>
    <row r="43" spans="1:12" ht="40.5" customHeight="1" thickBot="1">
      <c r="A43" s="446"/>
      <c r="B43" s="396"/>
      <c r="C43" s="396"/>
      <c r="D43" s="448"/>
      <c r="E43" s="472"/>
      <c r="F43" s="473"/>
      <c r="G43" s="474"/>
      <c r="H43" s="494"/>
      <c r="I43" s="122"/>
      <c r="J43" s="332"/>
      <c r="K43" s="155"/>
      <c r="L43" s="410"/>
    </row>
    <row r="44" spans="1:12" ht="40.5" customHeight="1" thickTop="1">
      <c r="A44" s="439">
        <v>4.5</v>
      </c>
      <c r="B44" s="419" t="str">
        <f>VLOOKUP(A44,'Indicator List'!$B:$C,2,FALSE)</f>
        <v>Our entire staff participates in professional learning to support effective implementation of adopted curricula.</v>
      </c>
      <c r="C44" s="419" t="str">
        <f>VLOOKUP(A44,'Indicator List'!$B:$D,3,FALSE)</f>
        <v xml:space="preserve">Students are engaged in curricula that is characterized by the use of effective instructional strategies and resources through a wide variety of disciplines. </v>
      </c>
      <c r="D44" s="441" t="s">
        <v>631</v>
      </c>
      <c r="E44" s="76"/>
      <c r="F44" s="77"/>
      <c r="G44" s="78"/>
      <c r="H44" s="79"/>
      <c r="I44" s="124"/>
      <c r="J44" s="333" t="s">
        <v>194</v>
      </c>
      <c r="K44" s="156"/>
      <c r="L44" s="411">
        <f>(SUMIFS(Control4!B1:B200,A1:A200,A44)-COUNTIFS(A1:A200,A44))/COUNTIFS(A1:A200,A44)</f>
        <v>0</v>
      </c>
    </row>
    <row r="45" spans="1:12" ht="77.45" customHeight="1">
      <c r="A45" s="440"/>
      <c r="B45" s="420"/>
      <c r="C45" s="420"/>
      <c r="D45" s="442"/>
      <c r="E45" s="464" t="s">
        <v>304</v>
      </c>
      <c r="F45" s="466" t="s">
        <v>452</v>
      </c>
      <c r="G45" s="468" t="s">
        <v>451</v>
      </c>
      <c r="H45" s="492" t="s">
        <v>450</v>
      </c>
      <c r="I45" s="121"/>
      <c r="J45" s="336" t="s">
        <v>632</v>
      </c>
      <c r="K45" s="154"/>
      <c r="L45" s="412"/>
    </row>
    <row r="46" spans="1:12" ht="77.45" customHeight="1" thickBot="1">
      <c r="A46" s="426"/>
      <c r="B46" s="421"/>
      <c r="C46" s="421"/>
      <c r="D46" s="429"/>
      <c r="E46" s="472"/>
      <c r="F46" s="473"/>
      <c r="G46" s="474"/>
      <c r="H46" s="494"/>
      <c r="I46" s="122"/>
      <c r="J46" s="332"/>
      <c r="K46" s="155"/>
      <c r="L46" s="413"/>
    </row>
    <row r="47" spans="1:12" ht="40.5" customHeight="1" thickTop="1">
      <c r="A47" s="449">
        <v>4.5999999999999996</v>
      </c>
      <c r="B47" s="392" t="str">
        <f>VLOOKUP(A47,'Indicator List'!$B:$C,2,FALSE)</f>
        <v>Our school staff systematically monitors, reviews and evaluates the implementation and effectiveness of adopted curricula ensuring continuous improvement for all students.</v>
      </c>
      <c r="C47" s="392" t="str">
        <f>VLOOKUP(A47,'Indicator List'!$B:$D,3,FALSE)</f>
        <v xml:space="preserve">Student performance increases due to the continual alignment of the curriculum, standards, instruction, and assessment. </v>
      </c>
      <c r="D47" s="435" t="s">
        <v>847</v>
      </c>
      <c r="E47" s="76"/>
      <c r="F47" s="77"/>
      <c r="G47" s="78"/>
      <c r="H47" s="79"/>
      <c r="I47" s="124"/>
      <c r="J47" s="333" t="s">
        <v>195</v>
      </c>
      <c r="K47" s="156"/>
      <c r="L47" s="406">
        <f>(SUMIFS(Control4!B1:B200,A1:A200,A47)-COUNTIFS(A1:A200,A47))/COUNTIFS(A1:A200,A47)</f>
        <v>0</v>
      </c>
    </row>
    <row r="48" spans="1:12" ht="40.5" customHeight="1">
      <c r="A48" s="450"/>
      <c r="B48" s="393"/>
      <c r="C48" s="393"/>
      <c r="D48" s="451"/>
      <c r="E48" s="464" t="s">
        <v>304</v>
      </c>
      <c r="F48" s="466" t="s">
        <v>455</v>
      </c>
      <c r="G48" s="468" t="s">
        <v>454</v>
      </c>
      <c r="H48" s="492" t="s">
        <v>453</v>
      </c>
      <c r="I48" s="121"/>
      <c r="J48" s="334" t="s">
        <v>196</v>
      </c>
      <c r="K48" s="154"/>
      <c r="L48" s="407"/>
    </row>
    <row r="49" spans="1:12" ht="40.5" customHeight="1">
      <c r="A49" s="443"/>
      <c r="B49" s="394"/>
      <c r="C49" s="394"/>
      <c r="D49" s="444"/>
      <c r="E49" s="465"/>
      <c r="F49" s="467"/>
      <c r="G49" s="469"/>
      <c r="H49" s="493"/>
      <c r="I49" s="121"/>
      <c r="J49" s="334" t="s">
        <v>197</v>
      </c>
      <c r="K49" s="154"/>
      <c r="L49" s="408"/>
    </row>
    <row r="50" spans="1:12" ht="40.5" customHeight="1">
      <c r="A50" s="443">
        <v>4.5999999999999996</v>
      </c>
      <c r="B50" s="394"/>
      <c r="C50" s="394"/>
      <c r="D50" s="444" t="s">
        <v>848</v>
      </c>
      <c r="E50" s="76"/>
      <c r="F50" s="77"/>
      <c r="G50" s="78"/>
      <c r="H50" s="79"/>
      <c r="I50" s="121"/>
      <c r="J50" s="334" t="s">
        <v>514</v>
      </c>
      <c r="K50" s="154"/>
      <c r="L50" s="408"/>
    </row>
    <row r="51" spans="1:12" ht="50.45" customHeight="1">
      <c r="A51" s="443"/>
      <c r="B51" s="394"/>
      <c r="C51" s="394"/>
      <c r="D51" s="444"/>
      <c r="E51" s="464" t="s">
        <v>304</v>
      </c>
      <c r="F51" s="466" t="s">
        <v>455</v>
      </c>
      <c r="G51" s="468" t="s">
        <v>454</v>
      </c>
      <c r="H51" s="492" t="s">
        <v>456</v>
      </c>
      <c r="I51" s="121"/>
      <c r="J51" s="334" t="s">
        <v>198</v>
      </c>
      <c r="K51" s="154"/>
      <c r="L51" s="408"/>
    </row>
    <row r="52" spans="1:12" ht="54" customHeight="1">
      <c r="A52" s="443"/>
      <c r="B52" s="394"/>
      <c r="C52" s="394"/>
      <c r="D52" s="444"/>
      <c r="E52" s="465"/>
      <c r="F52" s="467"/>
      <c r="G52" s="469"/>
      <c r="H52" s="493"/>
      <c r="I52" s="121"/>
      <c r="J52" s="334" t="s">
        <v>515</v>
      </c>
      <c r="K52" s="154"/>
      <c r="L52" s="408"/>
    </row>
    <row r="53" spans="1:12" ht="54" customHeight="1">
      <c r="A53" s="443">
        <v>4.5999999999999996</v>
      </c>
      <c r="B53" s="394"/>
      <c r="C53" s="394"/>
      <c r="D53" s="444" t="s">
        <v>849</v>
      </c>
      <c r="E53" s="76"/>
      <c r="F53" s="77"/>
      <c r="G53" s="78"/>
      <c r="H53" s="79"/>
      <c r="I53" s="121"/>
      <c r="J53" s="334" t="s">
        <v>516</v>
      </c>
      <c r="K53" s="154"/>
      <c r="L53" s="408"/>
    </row>
    <row r="54" spans="1:12" ht="40.5" customHeight="1">
      <c r="A54" s="445"/>
      <c r="B54" s="395"/>
      <c r="C54" s="395"/>
      <c r="D54" s="447"/>
      <c r="E54" s="464" t="s">
        <v>304</v>
      </c>
      <c r="F54" s="466" t="s">
        <v>455</v>
      </c>
      <c r="G54" s="468" t="s">
        <v>454</v>
      </c>
      <c r="H54" s="492" t="s">
        <v>456</v>
      </c>
      <c r="I54" s="121"/>
      <c r="J54" s="334" t="s">
        <v>517</v>
      </c>
      <c r="K54" s="154"/>
      <c r="L54" s="409"/>
    </row>
    <row r="55" spans="1:12" ht="40.5" customHeight="1" thickBot="1">
      <c r="A55" s="446"/>
      <c r="B55" s="396"/>
      <c r="C55" s="396"/>
      <c r="D55" s="448"/>
      <c r="E55" s="472"/>
      <c r="F55" s="473"/>
      <c r="G55" s="474"/>
      <c r="H55" s="494"/>
      <c r="I55" s="122"/>
      <c r="J55" s="335" t="s">
        <v>199</v>
      </c>
      <c r="K55" s="155"/>
      <c r="L55" s="410"/>
    </row>
    <row r="56" spans="1:12" ht="18.75" thickTop="1" thickBot="1"/>
    <row r="57" spans="1:12" ht="32.25" thickTop="1" thickBot="1">
      <c r="A57" s="503" t="s">
        <v>237</v>
      </c>
      <c r="B57" s="504"/>
      <c r="C57" s="504"/>
      <c r="D57" s="504"/>
      <c r="E57" s="504"/>
      <c r="F57" s="504"/>
      <c r="G57" s="504"/>
      <c r="H57" s="504"/>
      <c r="I57" s="504"/>
      <c r="J57" s="504"/>
      <c r="K57" s="504"/>
      <c r="L57" s="505"/>
    </row>
    <row r="58" spans="1:12" ht="73.5" thickTop="1" thickBot="1">
      <c r="A58" s="126"/>
      <c r="B58" s="119" t="s">
        <v>6</v>
      </c>
      <c r="C58" s="403" t="s">
        <v>1</v>
      </c>
      <c r="D58" s="403"/>
      <c r="E58" s="403"/>
      <c r="F58" s="403"/>
      <c r="G58" s="94" t="s">
        <v>10</v>
      </c>
      <c r="H58" s="95" t="s">
        <v>247</v>
      </c>
      <c r="I58" s="403" t="s">
        <v>488</v>
      </c>
      <c r="J58" s="403"/>
      <c r="K58" s="403"/>
      <c r="L58" s="405"/>
    </row>
    <row r="59" spans="1:12" ht="72.95" customHeight="1">
      <c r="A59" s="378" t="str">
        <f>A1</f>
        <v>Principle 4 - Effective Curriculum</v>
      </c>
      <c r="B59" s="96">
        <v>4.0999999999999996</v>
      </c>
      <c r="C59" s="438" t="str">
        <f>VLOOKUP(B59,'Indicator List'!B:C,2,FALSE)</f>
        <v xml:space="preserve"> Our written curricula provide access to a well-rounded education that fully maximizes the potential of the education for all students.</v>
      </c>
      <c r="D59" s="438"/>
      <c r="E59" s="438"/>
      <c r="F59" s="438"/>
      <c r="G59" s="97">
        <f>IFERROR(VLOOKUP(B59,Principle4!$A:$L,12, FALSE),"")</f>
        <v>0</v>
      </c>
      <c r="H59" s="98" t="str">
        <f t="shared" ref="H59:H64" si="0">IF(MAX($G$59:$G$64)=0,"",IF(MAX($G$59:$G$64)=G59,"&lt;-- Highest Score",IF(MIN($G$59:$G$64)=G59,"&lt;-- Lowest Score","")))</f>
        <v/>
      </c>
      <c r="I59" s="397"/>
      <c r="J59" s="397"/>
      <c r="K59" s="397"/>
      <c r="L59" s="399"/>
    </row>
    <row r="60" spans="1:12" ht="72.95" customHeight="1">
      <c r="A60" s="379"/>
      <c r="B60" s="85">
        <v>4.2</v>
      </c>
      <c r="C60" s="374" t="str">
        <f>VLOOKUP(B60,'Indicator List'!B:C,2,FALSE)</f>
        <v>Our written curricula align with the AZ State Standards and English Language Proficiency Standards, when appropriate, for all content areas.</v>
      </c>
      <c r="D60" s="374"/>
      <c r="E60" s="374"/>
      <c r="F60" s="374"/>
      <c r="G60" s="90">
        <f>IFERROR(VLOOKUP(B60,Principle4!$A:$L,12, FALSE),"")</f>
        <v>0</v>
      </c>
      <c r="H60" s="23" t="str">
        <f t="shared" si="0"/>
        <v/>
      </c>
      <c r="I60" s="400"/>
      <c r="J60" s="400"/>
      <c r="K60" s="400"/>
      <c r="L60" s="402"/>
    </row>
    <row r="61" spans="1:12" ht="72.95" customHeight="1">
      <c r="A61" s="379"/>
      <c r="B61" s="85">
        <v>4.3</v>
      </c>
      <c r="C61" s="374" t="str">
        <f>VLOOKUP(B61,'Indicator List'!B:C,2,FALSE)</f>
        <v>Our written curricula are evidence and standards based.</v>
      </c>
      <c r="D61" s="374"/>
      <c r="E61" s="374"/>
      <c r="F61" s="374"/>
      <c r="G61" s="90">
        <f>IFERROR(VLOOKUP(B61,Principle4!$A:$L,12, FALSE),"")</f>
        <v>0</v>
      </c>
      <c r="H61" s="23" t="str">
        <f t="shared" si="0"/>
        <v/>
      </c>
      <c r="I61" s="381"/>
      <c r="J61" s="381"/>
      <c r="K61" s="381"/>
      <c r="L61" s="383"/>
    </row>
    <row r="62" spans="1:12" ht="72.95" customHeight="1">
      <c r="A62" s="379"/>
      <c r="B62" s="85">
        <v>4.4000000000000004</v>
      </c>
      <c r="C62" s="374" t="s">
        <v>826</v>
      </c>
      <c r="D62" s="374"/>
      <c r="E62" s="374"/>
      <c r="F62" s="374"/>
      <c r="G62" s="90">
        <f>IFERROR(VLOOKUP(B62,Principle4!$A:$L,12, FALSE),"")</f>
        <v>0</v>
      </c>
      <c r="H62" s="23" t="str">
        <f t="shared" si="0"/>
        <v/>
      </c>
      <c r="I62" s="381"/>
      <c r="J62" s="381"/>
      <c r="K62" s="381"/>
      <c r="L62" s="383"/>
    </row>
    <row r="63" spans="1:12" ht="72.95" customHeight="1">
      <c r="A63" s="379"/>
      <c r="B63" s="85">
        <v>4.5</v>
      </c>
      <c r="C63" s="374" t="str">
        <f>VLOOKUP(B63,'Indicator List'!B:C,2,FALSE)</f>
        <v>Our entire staff participates in professional learning to support effective implementation of adopted curricula.</v>
      </c>
      <c r="D63" s="374"/>
      <c r="E63" s="374"/>
      <c r="F63" s="374"/>
      <c r="G63" s="90">
        <f>IFERROR(VLOOKUP(B63,Principle4!$A:$L,12, FALSE),"")</f>
        <v>0</v>
      </c>
      <c r="H63" s="23" t="str">
        <f t="shared" si="0"/>
        <v/>
      </c>
      <c r="I63" s="381"/>
      <c r="J63" s="381"/>
      <c r="K63" s="381"/>
      <c r="L63" s="383"/>
    </row>
    <row r="64" spans="1:12" ht="72.95" customHeight="1" thickBot="1">
      <c r="A64" s="380"/>
      <c r="B64" s="100">
        <v>4.5999999999999996</v>
      </c>
      <c r="C64" s="375" t="str">
        <f>VLOOKUP(B64,'Indicator List'!B:C,2,FALSE)</f>
        <v>Our school staff systematically monitors, reviews and evaluates the implementation and effectiveness of adopted curricula ensuring continuous improvement for all students.</v>
      </c>
      <c r="D64" s="375"/>
      <c r="E64" s="375"/>
      <c r="F64" s="375"/>
      <c r="G64" s="101">
        <f>IFERROR(VLOOKUP(B64,Principle4!$A:$L,12, FALSE),"")</f>
        <v>0</v>
      </c>
      <c r="H64" s="102" t="str">
        <f t="shared" si="0"/>
        <v/>
      </c>
      <c r="I64" s="384"/>
      <c r="J64" s="384"/>
      <c r="K64" s="384"/>
      <c r="L64" s="386"/>
    </row>
    <row r="65" spans="1:12" ht="79.5" customHeight="1" thickTop="1">
      <c r="A65" s="518" t="str">
        <f>"Average Score for "&amp;A59&amp;":"</f>
        <v>Average Score for Principle 4 - Effective Curriculum:</v>
      </c>
      <c r="B65" s="519"/>
      <c r="C65" s="103"/>
      <c r="D65" s="104"/>
      <c r="E65" s="104"/>
      <c r="F65" s="104"/>
      <c r="G65" s="99">
        <f>AVERAGE(G59:G64)</f>
        <v>0</v>
      </c>
      <c r="H65" s="516"/>
      <c r="I65" s="516"/>
      <c r="J65" s="516"/>
      <c r="K65" s="516"/>
      <c r="L65" s="517"/>
    </row>
    <row r="66" spans="1:12" ht="79.5" customHeight="1">
      <c r="A66" s="482" t="str">
        <f>"Identify trends and patterns for "&amp;A59&amp;":"</f>
        <v>Identify trends and patterns for Principle 4 - Effective Curriculum:</v>
      </c>
      <c r="B66" s="483"/>
      <c r="C66" s="484"/>
      <c r="D66" s="485"/>
      <c r="E66" s="485"/>
      <c r="F66" s="485"/>
      <c r="G66" s="485"/>
      <c r="H66" s="485"/>
      <c r="I66" s="485"/>
      <c r="J66" s="485"/>
      <c r="K66" s="485"/>
      <c r="L66" s="486"/>
    </row>
    <row r="67" spans="1:12" ht="79.5" customHeight="1" thickBot="1">
      <c r="A67" s="477" t="str">
        <f>"Identify possible primary needs for "&amp;A59&amp;":"</f>
        <v>Identify possible primary needs for Principle 4 - Effective Curriculum:</v>
      </c>
      <c r="B67" s="478"/>
      <c r="C67" s="479"/>
      <c r="D67" s="480"/>
      <c r="E67" s="480"/>
      <c r="F67" s="480"/>
      <c r="G67" s="480"/>
      <c r="H67" s="480"/>
      <c r="I67" s="480"/>
      <c r="J67" s="480"/>
      <c r="K67" s="480"/>
      <c r="L67" s="481"/>
    </row>
    <row r="68" spans="1:12" ht="18" thickTop="1"/>
  </sheetData>
  <sheetProtection formatCells="0" formatColumns="0" formatRows="0"/>
  <mergeCells count="149">
    <mergeCell ref="A65:B65"/>
    <mergeCell ref="A66:B66"/>
    <mergeCell ref="A67:B67"/>
    <mergeCell ref="C66:L66"/>
    <mergeCell ref="C67:L67"/>
    <mergeCell ref="H65:L65"/>
    <mergeCell ref="A57:L57"/>
    <mergeCell ref="C58:F58"/>
    <mergeCell ref="I58:L58"/>
    <mergeCell ref="A59:A64"/>
    <mergeCell ref="C59:F59"/>
    <mergeCell ref="I59:L59"/>
    <mergeCell ref="C60:F60"/>
    <mergeCell ref="C61:F61"/>
    <mergeCell ref="C62:F62"/>
    <mergeCell ref="C63:F63"/>
    <mergeCell ref="I63:L63"/>
    <mergeCell ref="C64:F64"/>
    <mergeCell ref="I64:L64"/>
    <mergeCell ref="I62:L62"/>
    <mergeCell ref="A8:A10"/>
    <mergeCell ref="A23:A25"/>
    <mergeCell ref="A50:A52"/>
    <mergeCell ref="D50:D52"/>
    <mergeCell ref="I60:L60"/>
    <mergeCell ref="I61:L61"/>
    <mergeCell ref="L47:L55"/>
    <mergeCell ref="A53:A55"/>
    <mergeCell ref="D53:D55"/>
    <mergeCell ref="A47:A49"/>
    <mergeCell ref="B47:B55"/>
    <mergeCell ref="C47:C55"/>
    <mergeCell ref="D47:D49"/>
    <mergeCell ref="L44:L46"/>
    <mergeCell ref="A44:A46"/>
    <mergeCell ref="B44:B46"/>
    <mergeCell ref="C44:C46"/>
    <mergeCell ref="D44:D46"/>
    <mergeCell ref="L32:L43"/>
    <mergeCell ref="A35:A37"/>
    <mergeCell ref="D35:D37"/>
    <mergeCell ref="A38:A40"/>
    <mergeCell ref="D38:D40"/>
    <mergeCell ref="A41:A43"/>
    <mergeCell ref="A32:A34"/>
    <mergeCell ref="B32:B43"/>
    <mergeCell ref="C32:C43"/>
    <mergeCell ref="D32:D34"/>
    <mergeCell ref="D41:D43"/>
    <mergeCell ref="E36:E37"/>
    <mergeCell ref="F36:F37"/>
    <mergeCell ref="G36:G37"/>
    <mergeCell ref="H36:H37"/>
    <mergeCell ref="E39:E40"/>
    <mergeCell ref="E33:E34"/>
    <mergeCell ref="F33:F34"/>
    <mergeCell ref="G33:G34"/>
    <mergeCell ref="H33:H34"/>
    <mergeCell ref="E15:E16"/>
    <mergeCell ref="F15:F16"/>
    <mergeCell ref="H15:H16"/>
    <mergeCell ref="L20:L31"/>
    <mergeCell ref="A26:A28"/>
    <mergeCell ref="D26:D28"/>
    <mergeCell ref="A29:A31"/>
    <mergeCell ref="D29:D31"/>
    <mergeCell ref="D23:D25"/>
    <mergeCell ref="A20:A22"/>
    <mergeCell ref="B20:B31"/>
    <mergeCell ref="C20:C31"/>
    <mergeCell ref="D20:D22"/>
    <mergeCell ref="E24:E25"/>
    <mergeCell ref="F24:F25"/>
    <mergeCell ref="G24:G25"/>
    <mergeCell ref="H24:H25"/>
    <mergeCell ref="E27:E28"/>
    <mergeCell ref="F27:F28"/>
    <mergeCell ref="E21:E22"/>
    <mergeCell ref="E18:E19"/>
    <mergeCell ref="F18:F19"/>
    <mergeCell ref="G18:G19"/>
    <mergeCell ref="G27:G28"/>
    <mergeCell ref="F6:F7"/>
    <mergeCell ref="G6:G7"/>
    <mergeCell ref="H6:H7"/>
    <mergeCell ref="E9:E10"/>
    <mergeCell ref="F9:F10"/>
    <mergeCell ref="G9:G10"/>
    <mergeCell ref="H9:H10"/>
    <mergeCell ref="E12:E13"/>
    <mergeCell ref="F12:F13"/>
    <mergeCell ref="G12:G13"/>
    <mergeCell ref="H12:H13"/>
    <mergeCell ref="A1:L1"/>
    <mergeCell ref="A2:L2"/>
    <mergeCell ref="A3:C3"/>
    <mergeCell ref="D3:D4"/>
    <mergeCell ref="E3:H3"/>
    <mergeCell ref="K3:K4"/>
    <mergeCell ref="L14:L19"/>
    <mergeCell ref="A17:A19"/>
    <mergeCell ref="D17:D19"/>
    <mergeCell ref="L5:L13"/>
    <mergeCell ref="A11:A13"/>
    <mergeCell ref="D11:D13"/>
    <mergeCell ref="A14:A16"/>
    <mergeCell ref="B14:B19"/>
    <mergeCell ref="C14:C19"/>
    <mergeCell ref="D14:D16"/>
    <mergeCell ref="A5:A7"/>
    <mergeCell ref="B5:B13"/>
    <mergeCell ref="C5:C13"/>
    <mergeCell ref="I3:J4"/>
    <mergeCell ref="G15:G16"/>
    <mergeCell ref="D5:D7"/>
    <mergeCell ref="D8:D10"/>
    <mergeCell ref="E6:E7"/>
    <mergeCell ref="E54:E55"/>
    <mergeCell ref="F54:F55"/>
    <mergeCell ref="G54:G55"/>
    <mergeCell ref="H54:H55"/>
    <mergeCell ref="F39:F40"/>
    <mergeCell ref="G39:G40"/>
    <mergeCell ref="H39:H40"/>
    <mergeCell ref="E42:E43"/>
    <mergeCell ref="F42:F43"/>
    <mergeCell ref="G42:G43"/>
    <mergeCell ref="H42:H43"/>
    <mergeCell ref="E45:E46"/>
    <mergeCell ref="F45:F46"/>
    <mergeCell ref="G45:G46"/>
    <mergeCell ref="H45:H46"/>
    <mergeCell ref="E48:E49"/>
    <mergeCell ref="F48:F49"/>
    <mergeCell ref="G48:G49"/>
    <mergeCell ref="H48:H49"/>
    <mergeCell ref="E51:E52"/>
    <mergeCell ref="F51:F52"/>
    <mergeCell ref="G51:G52"/>
    <mergeCell ref="H51:H52"/>
    <mergeCell ref="H27:H28"/>
    <mergeCell ref="E30:E31"/>
    <mergeCell ref="F30:F31"/>
    <mergeCell ref="G30:G31"/>
    <mergeCell ref="H30:H31"/>
    <mergeCell ref="H18:H19"/>
    <mergeCell ref="F21:F22"/>
    <mergeCell ref="G21:G22"/>
    <mergeCell ref="H21:H22"/>
  </mergeCells>
  <conditionalFormatting sqref="K5:K6 D68:K1048576 D5:H6 E9:H9 D11:H12 E15:H15 E18:H18 E21:H21 E24:H24 E27:H27 E30:H30 E33:H33 E36:H36 E39:H39 E42:H42 E45:H45 E48:H48 E51:H51 E54:H54">
    <cfRule type="containsText" dxfId="254" priority="47" operator="containsText" text="&lt;fill in here&gt;">
      <formula>NOT(ISERROR(SEARCH("&lt;fill in here&gt;",D5)))</formula>
    </cfRule>
  </conditionalFormatting>
  <conditionalFormatting sqref="K11:K12">
    <cfRule type="containsText" dxfId="253" priority="46" operator="containsText" text="&lt;fill in here&gt;">
      <formula>NOT(ISERROR(SEARCH("&lt;fill in here&gt;",K11)))</formula>
    </cfRule>
  </conditionalFormatting>
  <conditionalFormatting sqref="L5:L6">
    <cfRule type="containsText" dxfId="252" priority="45" operator="containsText" text="&lt;fill in here&gt;">
      <formula>NOT(ISERROR(SEARCH("&lt;fill in here&gt;",L5)))</formula>
    </cfRule>
  </conditionalFormatting>
  <conditionalFormatting sqref="K14:K15 D14:H14 D15">
    <cfRule type="containsText" dxfId="251" priority="44" operator="containsText" text="&lt;fill in here&gt;">
      <formula>NOT(ISERROR(SEARCH("&lt;fill in here&gt;",D14)))</formula>
    </cfRule>
  </conditionalFormatting>
  <conditionalFormatting sqref="K38:K39 D38:H38 D39">
    <cfRule type="containsText" dxfId="250" priority="35" operator="containsText" text="&lt;fill in here&gt;">
      <formula>NOT(ISERROR(SEARCH("&lt;fill in here&gt;",D38)))</formula>
    </cfRule>
  </conditionalFormatting>
  <conditionalFormatting sqref="K17:K18 D17:H17 D18">
    <cfRule type="containsText" dxfId="249" priority="42" operator="containsText" text="&lt;fill in here&gt;">
      <formula>NOT(ISERROR(SEARCH("&lt;fill in here&gt;",D17)))</formula>
    </cfRule>
  </conditionalFormatting>
  <conditionalFormatting sqref="L14:L15">
    <cfRule type="containsText" dxfId="248" priority="41" operator="containsText" text="&lt;fill in here&gt;">
      <formula>NOT(ISERROR(SEARCH("&lt;fill in here&gt;",L14)))</formula>
    </cfRule>
  </conditionalFormatting>
  <conditionalFormatting sqref="K20:K21 D20:H20 D21">
    <cfRule type="containsText" dxfId="247" priority="40" operator="containsText" text="&lt;fill in here&gt;">
      <formula>NOT(ISERROR(SEARCH("&lt;fill in here&gt;",D20)))</formula>
    </cfRule>
  </conditionalFormatting>
  <conditionalFormatting sqref="K26:K27 D26:H26 D27">
    <cfRule type="containsText" dxfId="246" priority="39" operator="containsText" text="&lt;fill in here&gt;">
      <formula>NOT(ISERROR(SEARCH("&lt;fill in here&gt;",D26)))</formula>
    </cfRule>
  </conditionalFormatting>
  <conditionalFormatting sqref="K29:K30 D29:H29 D30">
    <cfRule type="containsText" dxfId="245" priority="38" operator="containsText" text="&lt;fill in here&gt;">
      <formula>NOT(ISERROR(SEARCH("&lt;fill in here&gt;",D29)))</formula>
    </cfRule>
  </conditionalFormatting>
  <conditionalFormatting sqref="K32:K33 D32:H32 D33">
    <cfRule type="containsText" dxfId="244" priority="37" operator="containsText" text="&lt;fill in here&gt;">
      <formula>NOT(ISERROR(SEARCH("&lt;fill in here&gt;",D32)))</formula>
    </cfRule>
  </conditionalFormatting>
  <conditionalFormatting sqref="K35:K36 D35:H35 D36">
    <cfRule type="containsText" dxfId="243" priority="36" operator="containsText" text="&lt;fill in here&gt;">
      <formula>NOT(ISERROR(SEARCH("&lt;fill in here&gt;",D35)))</formula>
    </cfRule>
  </conditionalFormatting>
  <conditionalFormatting sqref="K41:K42 D41:H41 D42">
    <cfRule type="containsText" dxfId="242" priority="34" operator="containsText" text="&lt;fill in here&gt;">
      <formula>NOT(ISERROR(SEARCH("&lt;fill in here&gt;",D41)))</formula>
    </cfRule>
  </conditionalFormatting>
  <conditionalFormatting sqref="K44:K45 D44:H44 D45">
    <cfRule type="containsText" dxfId="241" priority="33" operator="containsText" text="&lt;fill in here&gt;">
      <formula>NOT(ISERROR(SEARCH("&lt;fill in here&gt;",D44)))</formula>
    </cfRule>
  </conditionalFormatting>
  <conditionalFormatting sqref="J14:J15">
    <cfRule type="containsText" dxfId="240" priority="23" operator="containsText" text="&lt;fill in here&gt;">
      <formula>NOT(ISERROR(SEARCH("&lt;fill in here&gt;",J14)))</formula>
    </cfRule>
  </conditionalFormatting>
  <conditionalFormatting sqref="K47:K48 D47:H47 D48">
    <cfRule type="containsText" dxfId="239" priority="30" operator="containsText" text="&lt;fill in here&gt;">
      <formula>NOT(ISERROR(SEARCH("&lt;fill in here&gt;",D47)))</formula>
    </cfRule>
  </conditionalFormatting>
  <conditionalFormatting sqref="K53:K54 D53:H53 D54">
    <cfRule type="containsText" dxfId="238" priority="29" operator="containsText" text="&lt;fill in here&gt;">
      <formula>NOT(ISERROR(SEARCH("&lt;fill in here&gt;",D53)))</formula>
    </cfRule>
  </conditionalFormatting>
  <conditionalFormatting sqref="L32:L33">
    <cfRule type="containsText" dxfId="237" priority="27" operator="containsText" text="&lt;fill in here&gt;">
      <formula>NOT(ISERROR(SEARCH("&lt;fill in here&gt;",L32)))</formula>
    </cfRule>
  </conditionalFormatting>
  <conditionalFormatting sqref="L20:L21">
    <cfRule type="containsText" dxfId="236" priority="28" operator="containsText" text="&lt;fill in here&gt;">
      <formula>NOT(ISERROR(SEARCH("&lt;fill in here&gt;",L20)))</formula>
    </cfRule>
  </conditionalFormatting>
  <conditionalFormatting sqref="L44:L45">
    <cfRule type="containsText" dxfId="235" priority="26" operator="containsText" text="&lt;fill in here&gt;">
      <formula>NOT(ISERROR(SEARCH("&lt;fill in here&gt;",L44)))</formula>
    </cfRule>
  </conditionalFormatting>
  <conditionalFormatting sqref="L47:L48">
    <cfRule type="containsText" dxfId="234" priority="25" operator="containsText" text="&lt;fill in here&gt;">
      <formula>NOT(ISERROR(SEARCH("&lt;fill in here&gt;",L47)))</formula>
    </cfRule>
  </conditionalFormatting>
  <conditionalFormatting sqref="J11:J12">
    <cfRule type="containsText" dxfId="233" priority="22" operator="containsText" text="&lt;fill in here&gt;">
      <formula>NOT(ISERROR(SEARCH("&lt;fill in here&gt;",J11)))</formula>
    </cfRule>
  </conditionalFormatting>
  <conditionalFormatting sqref="K50:K51 D50:H50 D51">
    <cfRule type="containsText" dxfId="232" priority="13" operator="containsText" text="&lt;fill in here&gt;">
      <formula>NOT(ISERROR(SEARCH("&lt;fill in here&gt;",D50)))</formula>
    </cfRule>
  </conditionalFormatting>
  <conditionalFormatting sqref="J17:J18">
    <cfRule type="containsText" dxfId="231" priority="20" operator="containsText" text="&lt;fill in here&gt;">
      <formula>NOT(ISERROR(SEARCH("&lt;fill in here&gt;",J17)))</formula>
    </cfRule>
  </conditionalFormatting>
  <conditionalFormatting sqref="J20:J21 J26:J27 J29:J30 J32:J33 J35:J36 J38:J39 J41:J42 J47:J48 J52:J54">
    <cfRule type="containsText" dxfId="230" priority="19" operator="containsText" text="&lt;fill in here&gt;">
      <formula>NOT(ISERROR(SEARCH("&lt;fill in here&gt;",J20)))</formula>
    </cfRule>
  </conditionalFormatting>
  <conditionalFormatting sqref="E4:H4 D3">
    <cfRule type="containsText" dxfId="229" priority="16" operator="containsText" text="&lt;fill in here&gt;">
      <formula>NOT(ISERROR(SEARCH("&lt;fill in here&gt;",D3)))</formula>
    </cfRule>
  </conditionalFormatting>
  <conditionalFormatting sqref="J5:J6">
    <cfRule type="containsText" dxfId="228" priority="7" operator="containsText" text="&lt;fill in here&gt;">
      <formula>NOT(ISERROR(SEARCH("&lt;fill in here&gt;",J5)))</formula>
    </cfRule>
  </conditionalFormatting>
  <conditionalFormatting sqref="J44:J45">
    <cfRule type="containsText" dxfId="227" priority="6" operator="containsText" text="&lt;fill in here&gt;">
      <formula>NOT(ISERROR(SEARCH("&lt;fill in here&gt;",J44)))</formula>
    </cfRule>
  </conditionalFormatting>
  <conditionalFormatting sqref="J49:J51">
    <cfRule type="containsText" dxfId="226" priority="12" operator="containsText" text="&lt;fill in here&gt;">
      <formula>NOT(ISERROR(SEARCH("&lt;fill in here&gt;",J49)))</formula>
    </cfRule>
  </conditionalFormatting>
  <conditionalFormatting sqref="K23:K24 D23:H23 D24">
    <cfRule type="containsText" dxfId="225" priority="11" operator="containsText" text="&lt;fill in here&gt;">
      <formula>NOT(ISERROR(SEARCH("&lt;fill in here&gt;",D23)))</formula>
    </cfRule>
  </conditionalFormatting>
  <conditionalFormatting sqref="J23:J24">
    <cfRule type="containsText" dxfId="224" priority="10" operator="containsText" text="&lt;fill in here&gt;">
      <formula>NOT(ISERROR(SEARCH("&lt;fill in here&gt;",J23)))</formula>
    </cfRule>
  </conditionalFormatting>
  <conditionalFormatting sqref="K8:K9 D8:H8 D9">
    <cfRule type="containsText" dxfId="223" priority="9" operator="containsText" text="&lt;fill in here&gt;">
      <formula>NOT(ISERROR(SEARCH("&lt;fill in here&gt;",D8)))</formula>
    </cfRule>
  </conditionalFormatting>
  <conditionalFormatting sqref="J8:J9">
    <cfRule type="containsText" dxfId="222" priority="8" operator="containsText" text="&lt;fill in here&gt;">
      <formula>NOT(ISERROR(SEARCH("&lt;fill in here&gt;",J8)))</formula>
    </cfRule>
  </conditionalFormatting>
  <conditionalFormatting sqref="I64:J64">
    <cfRule type="containsText" dxfId="221" priority="5" operator="containsText" text="&lt;fill in here&gt;">
      <formula>NOT(ISERROR(SEARCH("&lt;fill in here&gt;",I64)))</formula>
    </cfRule>
  </conditionalFormatting>
  <conditionalFormatting sqref="H59:H64">
    <cfRule type="containsText" dxfId="220" priority="3" operator="containsText" text="Highest">
      <formula>NOT(ISERROR(SEARCH("Highest",H59)))</formula>
    </cfRule>
    <cfRule type="containsText" dxfId="219" priority="4" operator="containsText" text="Lowest">
      <formula>NOT(ISERROR(SEARCH("Lowest",H59)))</formula>
    </cfRule>
  </conditionalFormatting>
  <conditionalFormatting sqref="I3">
    <cfRule type="containsText" dxfId="218" priority="2" operator="containsText" text="&lt;fill in here&gt;">
      <formula>NOT(ISERROR(SEARCH("&lt;fill in here&gt;",I3)))</formula>
    </cfRule>
  </conditionalFormatting>
  <conditionalFormatting sqref="I5:I55">
    <cfRule type="containsText" dxfId="217" priority="1" operator="containsText" text="&lt;fill in here&gt;">
      <formula>NOT(ISERROR(SEARCH("&lt;fill in here&gt;",I5)))</formula>
    </cfRule>
  </conditionalFormatting>
  <dataValidations disablePrompts="1" xWindow="1808" yWindow="817" count="1">
    <dataValidation allowBlank="1" showInputMessage="1" showErrorMessage="1" sqref="K11:K12" xr:uid="{00000000-0002-0000-0400-000000000000}"/>
  </dataValidations>
  <pageMargins left="0.7" right="0.7" top="0.75" bottom="0.75" header="0.3" footer="0.3"/>
  <pageSetup scale="33"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31747" r:id="rId6" name="Option Button 3">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31748" r:id="rId7" name="Option Button 4">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31749" r:id="rId8" name="Option Button 5">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31750" r:id="rId9" name="Option Button 6">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31751" r:id="rId10" name="Option Button 7">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31752" r:id="rId11" name="Option Button 8">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31757" r:id="rId12" name="Option Button 13">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31758" r:id="rId13" name="Option Button 14">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31759" r:id="rId14" name="Option Button 15">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31760" r:id="rId15" name="Option Button 16">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31761" r:id="rId16" name="Group Box 17">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31763" r:id="rId17" name="Group Box 19">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31764" r:id="rId18" name="Option Button 20">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31765" r:id="rId19" name="Option Button 2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31766" r:id="rId20" name="Option Button 2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31767" r:id="rId21" name="Option Button 2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31768" r:id="rId22" name="Group Box 2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31769" r:id="rId23" name="Group Box 25">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31770" r:id="rId24" name="Option Button 26">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31771" r:id="rId25" name="Option Button 27">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31772" r:id="rId26" name="Option Button 28">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31773" r:id="rId27" name="Option Button 29">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31774" r:id="rId28" name="Group Box 30">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31775" r:id="rId29" name="Option Button 31">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31776" r:id="rId30" name="Option Button 32">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31777" r:id="rId31" name="Option Button 33">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31778" r:id="rId32" name="Option Button 34">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31779" r:id="rId33" name="Group Box 35">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31780" r:id="rId34" name="Option Button 36">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31781" r:id="rId35" name="Option Button 37">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31782" r:id="rId36" name="Option Button 38">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31783" r:id="rId37" name="Option Button 39">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31784" r:id="rId38" name="Group Box 40">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31785" r:id="rId39" name="Option Button 41">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31786" r:id="rId40" name="Option Button 42">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31787" r:id="rId41" name="Option Button 43">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31788" r:id="rId42" name="Option Button 44">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31789" r:id="rId43" name="Group Box 45">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31790" r:id="rId44" name="Option Button 46">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31791" r:id="rId45" name="Option Button 47">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31792" r:id="rId46" name="Option Button 48">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31793" r:id="rId47" name="Option Button 49">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31794" r:id="rId48" name="Group Box 50">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31795" r:id="rId49" name="Option Button 51">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31796" r:id="rId50" name="Option Button 52">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31797" r:id="rId51" name="Option Button 53">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31798" r:id="rId52" name="Option Button 54">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31799" r:id="rId53" name="Group Box 55">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31800" r:id="rId54" name="Option Button 56">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31801" r:id="rId55" name="Option Button 57">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31802" r:id="rId56" name="Option Button 58">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31803" r:id="rId57" name="Option Button 59">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31804" r:id="rId58" name="Group Box 60">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31805" r:id="rId59" name="Option Button 61">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31806" r:id="rId60" name="Option Button 62">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31807" r:id="rId61" name="Option Button 63">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31808" r:id="rId62" name="Option Button 64">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31809" r:id="rId63" name="Group Box 65">
              <controlPr defaultSize="0" autoFill="0" autoPict="0">
                <anchor moveWithCells="1">
                  <from>
                    <xdr:col>4</xdr:col>
                    <xdr:colOff>9525</xdr:colOff>
                    <xdr:row>43</xdr:row>
                    <xdr:rowOff>104775</xdr:rowOff>
                  </from>
                  <to>
                    <xdr:col>8</xdr:col>
                    <xdr:colOff>0</xdr:colOff>
                    <xdr:row>43</xdr:row>
                    <xdr:rowOff>466725</xdr:rowOff>
                  </to>
                </anchor>
              </controlPr>
            </control>
          </mc:Choice>
        </mc:AlternateContent>
        <mc:AlternateContent xmlns:mc="http://schemas.openxmlformats.org/markup-compatibility/2006">
          <mc:Choice Requires="x14">
            <control shapeId="31820" r:id="rId64" name="Option Button 76">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31821" r:id="rId65" name="Option Button 77">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31822" r:id="rId66" name="Option Button 78">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31823" r:id="rId67" name="Option Button 79">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31824" r:id="rId68" name="Group Box 80">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31825" r:id="rId69" name="Group Box 81">
              <controlPr defaultSize="0" autoFill="0" autoPict="0">
                <anchor moveWithCells="1">
                  <from>
                    <xdr:col>4</xdr:col>
                    <xdr:colOff>0</xdr:colOff>
                    <xdr:row>52</xdr:row>
                    <xdr:rowOff>66675</xdr:rowOff>
                  </from>
                  <to>
                    <xdr:col>8</xdr:col>
                    <xdr:colOff>0</xdr:colOff>
                    <xdr:row>52</xdr:row>
                    <xdr:rowOff>428625</xdr:rowOff>
                  </to>
                </anchor>
              </controlPr>
            </control>
          </mc:Choice>
        </mc:AlternateContent>
        <mc:AlternateContent xmlns:mc="http://schemas.openxmlformats.org/markup-compatibility/2006">
          <mc:Choice Requires="x14">
            <control shapeId="31826" r:id="rId70" name="Option Button 82">
              <controlPr defaultSize="0" autoFill="0" autoLine="0" autoPict="0">
                <anchor moveWithCells="1">
                  <from>
                    <xdr:col>4</xdr:col>
                    <xdr:colOff>571500</xdr:colOff>
                    <xdr:row>52</xdr:row>
                    <xdr:rowOff>123825</xdr:rowOff>
                  </from>
                  <to>
                    <xdr:col>4</xdr:col>
                    <xdr:colOff>742950</xdr:colOff>
                    <xdr:row>52</xdr:row>
                    <xdr:rowOff>352425</xdr:rowOff>
                  </to>
                </anchor>
              </controlPr>
            </control>
          </mc:Choice>
        </mc:AlternateContent>
        <mc:AlternateContent xmlns:mc="http://schemas.openxmlformats.org/markup-compatibility/2006">
          <mc:Choice Requires="x14">
            <control shapeId="31827" r:id="rId71" name="Option Button 83">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31828" r:id="rId72" name="Option Button 84">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31829" r:id="rId73" name="Option Button 85">
              <controlPr defaultSize="0" autoFill="0" autoLine="0" autoPict="0">
                <anchor moveWithCells="1">
                  <from>
                    <xdr:col>7</xdr:col>
                    <xdr:colOff>609600</xdr:colOff>
                    <xdr:row>52</xdr:row>
                    <xdr:rowOff>123825</xdr:rowOff>
                  </from>
                  <to>
                    <xdr:col>7</xdr:col>
                    <xdr:colOff>762000</xdr:colOff>
                    <xdr:row>52</xdr:row>
                    <xdr:rowOff>333375</xdr:rowOff>
                  </to>
                </anchor>
              </controlPr>
            </control>
          </mc:Choice>
        </mc:AlternateContent>
        <mc:AlternateContent xmlns:mc="http://schemas.openxmlformats.org/markup-compatibility/2006">
          <mc:Choice Requires="x14">
            <control shapeId="31846" r:id="rId74" name="Option Button 102">
              <controlPr defaultSize="0" autoFill="0" autoLine="0" autoPict="0">
                <anchor moveWithCells="1">
                  <from>
                    <xdr:col>4</xdr:col>
                    <xdr:colOff>571500</xdr:colOff>
                    <xdr:row>49</xdr:row>
                    <xdr:rowOff>123825</xdr:rowOff>
                  </from>
                  <to>
                    <xdr:col>4</xdr:col>
                    <xdr:colOff>742950</xdr:colOff>
                    <xdr:row>49</xdr:row>
                    <xdr:rowOff>352425</xdr:rowOff>
                  </to>
                </anchor>
              </controlPr>
            </control>
          </mc:Choice>
        </mc:AlternateContent>
        <mc:AlternateContent xmlns:mc="http://schemas.openxmlformats.org/markup-compatibility/2006">
          <mc:Choice Requires="x14">
            <control shapeId="31847" r:id="rId75" name="Option Button 103">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31848" r:id="rId76" name="Option Button 104">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31849" r:id="rId77" name="Option Button 105">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31850" r:id="rId78" name="Group Box 106">
              <controlPr defaultSize="0" autoFill="0" autoPict="0">
                <anchor moveWithCells="1">
                  <from>
                    <xdr:col>4</xdr:col>
                    <xdr:colOff>0</xdr:colOff>
                    <xdr:row>49</xdr:row>
                    <xdr:rowOff>66675</xdr:rowOff>
                  </from>
                  <to>
                    <xdr:col>8</xdr:col>
                    <xdr:colOff>0</xdr:colOff>
                    <xdr:row>49</xdr:row>
                    <xdr:rowOff>438150</xdr:rowOff>
                  </to>
                </anchor>
              </controlPr>
            </control>
          </mc:Choice>
        </mc:AlternateContent>
        <mc:AlternateContent xmlns:mc="http://schemas.openxmlformats.org/markup-compatibility/2006">
          <mc:Choice Requires="x14">
            <control shapeId="31856" r:id="rId79" name="Option Button 112">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31857" r:id="rId80" name="Option Button 113">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31858" r:id="rId81" name="Option Button 114">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31859" r:id="rId82" name="Option Button 115">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31860" r:id="rId83" name="Group Box 116">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31861" r:id="rId84" name="Option Button 117">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31862" r:id="rId85" name="Option Button 118">
              <controlPr defaultSize="0" autoFill="0" autoLine="0" autoPict="0">
                <anchor moveWithCells="1">
                  <from>
                    <xdr:col>5</xdr:col>
                    <xdr:colOff>571500</xdr:colOff>
                    <xdr:row>7</xdr:row>
                    <xdr:rowOff>123825</xdr:rowOff>
                  </from>
                  <to>
                    <xdr:col>5</xdr:col>
                    <xdr:colOff>733425</xdr:colOff>
                    <xdr:row>7</xdr:row>
                    <xdr:rowOff>333375</xdr:rowOff>
                  </to>
                </anchor>
              </controlPr>
            </control>
          </mc:Choice>
        </mc:AlternateContent>
        <mc:AlternateContent xmlns:mc="http://schemas.openxmlformats.org/markup-compatibility/2006">
          <mc:Choice Requires="x14">
            <control shapeId="31863" r:id="rId86" name="Option Button 119">
              <controlPr defaultSize="0" autoFill="0" autoLine="0" autoPict="0">
                <anchor moveWithCells="1">
                  <from>
                    <xdr:col>6</xdr:col>
                    <xdr:colOff>581025</xdr:colOff>
                    <xdr:row>7</xdr:row>
                    <xdr:rowOff>123825</xdr:rowOff>
                  </from>
                  <to>
                    <xdr:col>6</xdr:col>
                    <xdr:colOff>742950</xdr:colOff>
                    <xdr:row>7</xdr:row>
                    <xdr:rowOff>333375</xdr:rowOff>
                  </to>
                </anchor>
              </controlPr>
            </control>
          </mc:Choice>
        </mc:AlternateContent>
        <mc:AlternateContent xmlns:mc="http://schemas.openxmlformats.org/markup-compatibility/2006">
          <mc:Choice Requires="x14">
            <control shapeId="31864" r:id="rId87" name="Option Button 120">
              <controlPr defaultSize="0" autoFill="0" autoLine="0" autoPict="0">
                <anchor moveWithCells="1">
                  <from>
                    <xdr:col>7</xdr:col>
                    <xdr:colOff>581025</xdr:colOff>
                    <xdr:row>7</xdr:row>
                    <xdr:rowOff>123825</xdr:rowOff>
                  </from>
                  <to>
                    <xdr:col>7</xdr:col>
                    <xdr:colOff>733425</xdr:colOff>
                    <xdr:row>7</xdr:row>
                    <xdr:rowOff>333375</xdr:rowOff>
                  </to>
                </anchor>
              </controlPr>
            </control>
          </mc:Choice>
        </mc:AlternateContent>
        <mc:AlternateContent xmlns:mc="http://schemas.openxmlformats.org/markup-compatibility/2006">
          <mc:Choice Requires="x14">
            <control shapeId="31865" r:id="rId88" name="Group Box 121">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31869" r:id="rId89" name="Check Box 125">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31870" r:id="rId90" name="Check Box 126">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31871" r:id="rId91" name="Check Box 127">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31872" r:id="rId92" name="Check Box 128">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31873" r:id="rId93" name="Check Box 129">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31874" r:id="rId94" name="Check Box 130">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31875" r:id="rId95" name="Check Box 131">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31876" r:id="rId96" name="Check Box 132">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31877" r:id="rId97" name="Check Box 133">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31878" r:id="rId98" name="Check Box 134">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31879" r:id="rId99" name="Check Box 135">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31880" r:id="rId100" name="Check Box 136">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31881" r:id="rId101" name="Check Box 137">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31882" r:id="rId102" name="Check Box 138">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31883" r:id="rId103" name="Check Box 139">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31884" r:id="rId104" name="Check Box 140">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31885" r:id="rId105" name="Check Box 141">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31886" r:id="rId106" name="Check Box 142">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31887" r:id="rId107" name="Check Box 143">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31888" r:id="rId108" name="Check Box 144">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31889" r:id="rId109" name="Check Box 145">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31890" r:id="rId110" name="Check Box 146">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31891" r:id="rId111" name="Check Box 147">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31892" r:id="rId112" name="Check Box 148">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31893" r:id="rId113" name="Check Box 149">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31894" r:id="rId114" name="Check Box 150">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31895" r:id="rId115" name="Check Box 151">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31896" r:id="rId116" name="Check Box 152">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31897" r:id="rId117" name="Check Box 153">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31898" r:id="rId118" name="Check Box 154">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31899" r:id="rId119" name="Check Box 155">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31900" r:id="rId120" name="Check Box 156">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31901" r:id="rId121" name="Check Box 157">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31902" r:id="rId122" name="Check Box 158">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31903" r:id="rId123" name="Check Box 159">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31904" r:id="rId124" name="Check Box 160">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31905" r:id="rId125" name="Check Box 161">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31906" r:id="rId126" name="Check Box 162">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31907" r:id="rId127" name="Check Box 163">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31908" r:id="rId128" name="Check Box 164">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31909" r:id="rId129" name="Check Box 165">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31910" r:id="rId130" name="Check Box 166">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31911" r:id="rId131" name="Check Box 167">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31912" r:id="rId132" name="Check Box 168">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31913" r:id="rId133" name="Check Box 169">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31914" r:id="rId134" name="Check Box 170">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31915" r:id="rId135" name="Check Box 171">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31916" r:id="rId136" name="Check Box 172">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31917" r:id="rId137" name="Check Box 173">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31918" r:id="rId138" name="Check Box 174">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31919" r:id="rId139" name="Check Box 175">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4" tint="-0.249977111117893"/>
    <pageSetUpPr autoPageBreaks="0"/>
  </sheetPr>
  <dimension ref="A1:L82"/>
  <sheetViews>
    <sheetView showGridLines="0" showRowColHeaders="0" topLeftCell="A64" zoomScale="95" zoomScaleNormal="95" workbookViewId="0">
      <selection activeCell="D68" sqref="D68:D70"/>
    </sheetView>
  </sheetViews>
  <sheetFormatPr defaultColWidth="8.7109375" defaultRowHeight="17.25"/>
  <cols>
    <col min="1" max="1" width="5.85546875" style="25" customWidth="1"/>
    <col min="2" max="3" width="21.5703125" style="14" customWidth="1"/>
    <col min="4" max="4" width="31.42578125" style="15" customWidth="1"/>
    <col min="5" max="8" width="18.42578125" style="16" customWidth="1"/>
    <col min="9" max="9" width="7.7109375" style="17" customWidth="1"/>
    <col min="10" max="10" width="66.85546875" style="17" customWidth="1"/>
    <col min="11" max="11" width="26" style="18" customWidth="1"/>
    <col min="12" max="12" width="18.5703125" style="14" customWidth="1"/>
    <col min="13" max="16384" width="8.7109375" style="14"/>
  </cols>
  <sheetData>
    <row r="1" spans="1:12" s="12" customFormat="1" ht="32.25" customHeight="1">
      <c r="A1" s="525" t="s">
        <v>240</v>
      </c>
      <c r="B1" s="525"/>
      <c r="C1" s="525"/>
      <c r="D1" s="525"/>
      <c r="E1" s="525"/>
      <c r="F1" s="525"/>
      <c r="G1" s="525"/>
      <c r="H1" s="525"/>
      <c r="I1" s="525"/>
      <c r="J1" s="525"/>
      <c r="K1" s="525"/>
      <c r="L1" s="525"/>
    </row>
    <row r="2" spans="1:12" s="12" customFormat="1" ht="119.1" customHeight="1" thickBot="1">
      <c r="A2" s="526" t="s">
        <v>242</v>
      </c>
      <c r="B2" s="527"/>
      <c r="C2" s="527"/>
      <c r="D2" s="527"/>
      <c r="E2" s="527"/>
      <c r="F2" s="527"/>
      <c r="G2" s="527"/>
      <c r="H2" s="527"/>
      <c r="I2" s="527"/>
      <c r="J2" s="527"/>
      <c r="K2" s="527"/>
      <c r="L2" s="528"/>
    </row>
    <row r="3" spans="1:12" s="12" customFormat="1" ht="48.6" customHeight="1" thickTop="1">
      <c r="A3" s="529" t="s">
        <v>6</v>
      </c>
      <c r="B3" s="529"/>
      <c r="C3" s="529"/>
      <c r="D3" s="529" t="s">
        <v>94</v>
      </c>
      <c r="E3" s="531" t="s">
        <v>57</v>
      </c>
      <c r="F3" s="531"/>
      <c r="G3" s="531"/>
      <c r="H3" s="531"/>
      <c r="I3" s="404" t="s">
        <v>491</v>
      </c>
      <c r="J3" s="487"/>
      <c r="K3" s="403" t="s">
        <v>505</v>
      </c>
      <c r="L3" s="45" t="s">
        <v>122</v>
      </c>
    </row>
    <row r="4" spans="1:12" s="13" customFormat="1" ht="24.75" thickBot="1">
      <c r="A4" s="46" t="s">
        <v>93</v>
      </c>
      <c r="B4" s="47" t="s">
        <v>1</v>
      </c>
      <c r="C4" s="48" t="s">
        <v>92</v>
      </c>
      <c r="D4" s="530"/>
      <c r="E4" s="130">
        <v>0</v>
      </c>
      <c r="F4" s="130">
        <v>1</v>
      </c>
      <c r="G4" s="130">
        <v>2</v>
      </c>
      <c r="H4" s="130">
        <v>3</v>
      </c>
      <c r="I4" s="490"/>
      <c r="J4" s="491"/>
      <c r="K4" s="512"/>
      <c r="L4" s="49" t="s">
        <v>234</v>
      </c>
    </row>
    <row r="5" spans="1:12" ht="39" customHeight="1" thickTop="1">
      <c r="A5" s="533">
        <v>5.0999999999999996</v>
      </c>
      <c r="B5" s="534" t="s">
        <v>774</v>
      </c>
      <c r="C5" s="534" t="str">
        <f>VLOOKUP(A5,'Indicator List'!$B:$D,3,FALSE)</f>
        <v>Students view themselves as integral members of an inclusive school community which increases student efficacy.</v>
      </c>
      <c r="D5" s="441" t="s">
        <v>559</v>
      </c>
      <c r="E5" s="56"/>
      <c r="F5" s="57"/>
      <c r="G5" s="58"/>
      <c r="H5" s="59"/>
      <c r="I5" s="121"/>
      <c r="J5" s="333" t="s">
        <v>202</v>
      </c>
      <c r="K5" s="154"/>
      <c r="L5" s="522">
        <f>(SUMIFS([1]Control5!B1:B200,A1:A200,A5)-COUNTIFS(A1:A200,A5))/COUNTIFS(A1:A200,A5)</f>
        <v>0</v>
      </c>
    </row>
    <row r="6" spans="1:12" ht="39" customHeight="1">
      <c r="A6" s="513"/>
      <c r="B6" s="535"/>
      <c r="C6" s="535"/>
      <c r="D6" s="442"/>
      <c r="E6" s="464" t="s">
        <v>304</v>
      </c>
      <c r="F6" s="466" t="s">
        <v>465</v>
      </c>
      <c r="G6" s="468" t="s">
        <v>289</v>
      </c>
      <c r="H6" s="492" t="s">
        <v>579</v>
      </c>
      <c r="I6" s="121"/>
      <c r="J6" s="334" t="s">
        <v>203</v>
      </c>
      <c r="K6" s="154"/>
      <c r="L6" s="523"/>
    </row>
    <row r="7" spans="1:12" ht="39" customHeight="1">
      <c r="A7" s="440"/>
      <c r="B7" s="535"/>
      <c r="C7" s="535"/>
      <c r="D7" s="429"/>
      <c r="E7" s="465"/>
      <c r="F7" s="467"/>
      <c r="G7" s="469"/>
      <c r="H7" s="493"/>
      <c r="I7" s="121"/>
      <c r="J7" s="334" t="s">
        <v>204</v>
      </c>
      <c r="K7" s="154"/>
      <c r="L7" s="523"/>
    </row>
    <row r="8" spans="1:12" ht="39" customHeight="1">
      <c r="A8" s="427">
        <v>5.0999999999999996</v>
      </c>
      <c r="B8" s="535"/>
      <c r="C8" s="535"/>
      <c r="D8" s="429" t="s">
        <v>459</v>
      </c>
      <c r="E8" s="64"/>
      <c r="F8" s="65"/>
      <c r="G8" s="66"/>
      <c r="H8" s="67"/>
      <c r="I8" s="121"/>
      <c r="J8" s="334" t="s">
        <v>205</v>
      </c>
      <c r="K8" s="154"/>
      <c r="L8" s="523"/>
    </row>
    <row r="9" spans="1:12" ht="62.1" customHeight="1">
      <c r="A9" s="513"/>
      <c r="B9" s="535"/>
      <c r="C9" s="535"/>
      <c r="D9" s="430"/>
      <c r="E9" s="464" t="s">
        <v>304</v>
      </c>
      <c r="F9" s="466" t="s">
        <v>398</v>
      </c>
      <c r="G9" s="468" t="s">
        <v>291</v>
      </c>
      <c r="H9" s="492" t="s">
        <v>405</v>
      </c>
      <c r="I9" s="121"/>
      <c r="J9" s="334" t="s">
        <v>206</v>
      </c>
      <c r="K9" s="154"/>
      <c r="L9" s="523"/>
    </row>
    <row r="10" spans="1:12" ht="62.1" customHeight="1" thickBot="1">
      <c r="A10" s="532"/>
      <c r="B10" s="536"/>
      <c r="C10" s="536"/>
      <c r="D10" s="431"/>
      <c r="E10" s="472"/>
      <c r="F10" s="473"/>
      <c r="G10" s="474"/>
      <c r="H10" s="494"/>
      <c r="I10" s="122"/>
      <c r="J10" s="335" t="s">
        <v>278</v>
      </c>
      <c r="K10" s="155"/>
      <c r="L10" s="524"/>
    </row>
    <row r="11" spans="1:12" ht="39" customHeight="1" thickTop="1">
      <c r="A11" s="540">
        <v>5.2</v>
      </c>
      <c r="B11" s="541" t="str">
        <f>VLOOKUP(A11,'Indicator List'!$B:$C,2,FALSE)</f>
        <v>Our staff creates an environment which builds mutual respect among leadership, teachers, students, and families.</v>
      </c>
      <c r="C11" s="541" t="str">
        <f>VLOOKUP(A11,'Indicator List'!$B:$D,3,FALSE)</f>
        <v>Student success thrives in an environment built on trust, communication, and mutual respect.</v>
      </c>
      <c r="D11" s="435" t="s">
        <v>458</v>
      </c>
      <c r="E11" s="56"/>
      <c r="F11" s="57"/>
      <c r="G11" s="58"/>
      <c r="H11" s="59"/>
      <c r="I11" s="124"/>
      <c r="J11" s="333" t="s">
        <v>521</v>
      </c>
      <c r="K11" s="156"/>
      <c r="L11" s="537">
        <f>(SUMIFS([1]Control5!B1:B200,A1:A200,A11)-COUNTIFS(A1:A200,A11))/COUNTIFS(A1:A200,A11)</f>
        <v>0</v>
      </c>
    </row>
    <row r="12" spans="1:12" ht="39" customHeight="1">
      <c r="A12" s="507"/>
      <c r="B12" s="424"/>
      <c r="C12" s="424"/>
      <c r="D12" s="451"/>
      <c r="E12" s="464" t="s">
        <v>304</v>
      </c>
      <c r="F12" s="466" t="s">
        <v>398</v>
      </c>
      <c r="G12" s="468" t="s">
        <v>332</v>
      </c>
      <c r="H12" s="492" t="s">
        <v>289</v>
      </c>
      <c r="I12" s="121"/>
      <c r="J12" s="334" t="s">
        <v>522</v>
      </c>
      <c r="K12" s="154"/>
      <c r="L12" s="506"/>
    </row>
    <row r="13" spans="1:12" ht="39" customHeight="1">
      <c r="A13" s="450"/>
      <c r="B13" s="424"/>
      <c r="C13" s="424"/>
      <c r="D13" s="444"/>
      <c r="E13" s="465"/>
      <c r="F13" s="467"/>
      <c r="G13" s="469"/>
      <c r="H13" s="493"/>
      <c r="I13" s="121"/>
      <c r="J13" s="334" t="s">
        <v>523</v>
      </c>
      <c r="K13" s="154"/>
      <c r="L13" s="506"/>
    </row>
    <row r="14" spans="1:12" ht="39" customHeight="1">
      <c r="A14" s="445">
        <v>5.2</v>
      </c>
      <c r="B14" s="424"/>
      <c r="C14" s="424"/>
      <c r="D14" s="444" t="s">
        <v>850</v>
      </c>
      <c r="E14" s="68"/>
      <c r="F14" s="69"/>
      <c r="G14" s="70"/>
      <c r="H14" s="71"/>
      <c r="I14" s="121"/>
      <c r="J14" s="334" t="s">
        <v>519</v>
      </c>
      <c r="K14" s="154"/>
      <c r="L14" s="506"/>
    </row>
    <row r="15" spans="1:12" ht="39" customHeight="1">
      <c r="A15" s="507"/>
      <c r="B15" s="424"/>
      <c r="C15" s="424"/>
      <c r="D15" s="444"/>
      <c r="E15" s="464" t="s">
        <v>304</v>
      </c>
      <c r="F15" s="466" t="s">
        <v>851</v>
      </c>
      <c r="G15" s="468" t="s">
        <v>633</v>
      </c>
      <c r="H15" s="492" t="s">
        <v>289</v>
      </c>
      <c r="I15" s="121"/>
      <c r="J15" s="334" t="s">
        <v>520</v>
      </c>
      <c r="K15" s="154"/>
      <c r="L15" s="506"/>
    </row>
    <row r="16" spans="1:12" ht="39" customHeight="1">
      <c r="A16" s="450"/>
      <c r="B16" s="424"/>
      <c r="C16" s="424"/>
      <c r="D16" s="444"/>
      <c r="E16" s="465"/>
      <c r="F16" s="467"/>
      <c r="G16" s="469"/>
      <c r="H16" s="493"/>
      <c r="I16" s="121"/>
      <c r="J16" s="331"/>
      <c r="K16" s="154"/>
      <c r="L16" s="506"/>
    </row>
    <row r="17" spans="1:12" ht="39" customHeight="1">
      <c r="A17" s="445">
        <v>5.2</v>
      </c>
      <c r="B17" s="424"/>
      <c r="C17" s="424"/>
      <c r="D17" s="444" t="s">
        <v>772</v>
      </c>
      <c r="E17" s="68"/>
      <c r="F17" s="69"/>
      <c r="G17" s="70"/>
      <c r="H17" s="71"/>
      <c r="I17" s="121"/>
      <c r="J17" s="331"/>
      <c r="K17" s="154"/>
      <c r="L17" s="506"/>
    </row>
    <row r="18" spans="1:12" ht="39" customHeight="1">
      <c r="A18" s="507"/>
      <c r="B18" s="424"/>
      <c r="C18" s="424"/>
      <c r="D18" s="447"/>
      <c r="E18" s="464" t="s">
        <v>304</v>
      </c>
      <c r="F18" s="466" t="s">
        <v>340</v>
      </c>
      <c r="G18" s="468" t="s">
        <v>477</v>
      </c>
      <c r="H18" s="492" t="s">
        <v>476</v>
      </c>
      <c r="I18" s="121"/>
      <c r="J18" s="331"/>
      <c r="K18" s="154"/>
      <c r="L18" s="506"/>
    </row>
    <row r="19" spans="1:12" ht="39" customHeight="1" thickBot="1">
      <c r="A19" s="507"/>
      <c r="B19" s="542"/>
      <c r="C19" s="542"/>
      <c r="D19" s="448"/>
      <c r="E19" s="472"/>
      <c r="F19" s="473"/>
      <c r="G19" s="474"/>
      <c r="H19" s="494"/>
      <c r="I19" s="122"/>
      <c r="J19" s="332"/>
      <c r="K19" s="155"/>
      <c r="L19" s="538"/>
    </row>
    <row r="20" spans="1:12" ht="39" customHeight="1" thickTop="1">
      <c r="A20" s="427">
        <v>5.3</v>
      </c>
      <c r="B20" s="534" t="str">
        <f>VLOOKUP(A20,'Indicator List'!$B:$C,2,FALSE)</f>
        <v>Our staff has intentional conversations that impact school conditions and physical and emotional safety, valuing the rich heritage of all of Arizona’s communities and cultures</v>
      </c>
      <c r="C20" s="534" t="str">
        <f>VLOOKUP(A20,'Indicator List'!$B:$D,3,FALSE)</f>
        <v>Student voice is respected in a school community where their heritage and culture is valued and accepted.</v>
      </c>
      <c r="D20" s="441" t="s">
        <v>733</v>
      </c>
      <c r="E20" s="56"/>
      <c r="F20" s="57"/>
      <c r="G20" s="58"/>
      <c r="H20" s="59"/>
      <c r="I20" s="124"/>
      <c r="J20" s="333" t="s">
        <v>557</v>
      </c>
      <c r="K20" s="156"/>
      <c r="L20" s="522">
        <f>(SUMIFS([1]Control5!B1:B200,A1:A200,A20)-COUNTIFS(A1:A200,A20))/COUNTIFS(A1:A200,A20)</f>
        <v>0</v>
      </c>
    </row>
    <row r="21" spans="1:12" ht="39" customHeight="1">
      <c r="A21" s="513"/>
      <c r="B21" s="535"/>
      <c r="C21" s="535"/>
      <c r="D21" s="442"/>
      <c r="E21" s="464" t="s">
        <v>304</v>
      </c>
      <c r="F21" s="466" t="s">
        <v>310</v>
      </c>
      <c r="G21" s="468" t="s">
        <v>460</v>
      </c>
      <c r="H21" s="492" t="s">
        <v>289</v>
      </c>
      <c r="I21" s="121"/>
      <c r="J21" s="331"/>
      <c r="K21" s="154"/>
      <c r="L21" s="523"/>
    </row>
    <row r="22" spans="1:12" ht="39" customHeight="1">
      <c r="A22" s="513"/>
      <c r="B22" s="535"/>
      <c r="C22" s="535"/>
      <c r="D22" s="429"/>
      <c r="E22" s="465"/>
      <c r="F22" s="467"/>
      <c r="G22" s="469"/>
      <c r="H22" s="493"/>
      <c r="I22" s="121"/>
      <c r="J22" s="331"/>
      <c r="K22" s="154"/>
      <c r="L22" s="523"/>
    </row>
    <row r="23" spans="1:12" ht="39" customHeight="1">
      <c r="A23" s="427">
        <v>5.3</v>
      </c>
      <c r="B23" s="535"/>
      <c r="C23" s="535"/>
      <c r="D23" s="429" t="s">
        <v>814</v>
      </c>
      <c r="E23" s="68"/>
      <c r="F23" s="69"/>
      <c r="G23" s="70"/>
      <c r="H23" s="71"/>
      <c r="I23" s="121"/>
      <c r="J23" s="331"/>
      <c r="K23" s="154"/>
      <c r="L23" s="523"/>
    </row>
    <row r="24" spans="1:12" ht="39" customHeight="1">
      <c r="A24" s="513"/>
      <c r="B24" s="535"/>
      <c r="C24" s="535"/>
      <c r="D24" s="429"/>
      <c r="E24" s="464" t="s">
        <v>304</v>
      </c>
      <c r="F24" s="466" t="s">
        <v>340</v>
      </c>
      <c r="G24" s="468" t="s">
        <v>310</v>
      </c>
      <c r="H24" s="492" t="s">
        <v>461</v>
      </c>
      <c r="I24" s="121"/>
      <c r="J24" s="331"/>
      <c r="K24" s="154"/>
      <c r="L24" s="523"/>
    </row>
    <row r="25" spans="1:12" ht="39" customHeight="1">
      <c r="A25" s="513"/>
      <c r="B25" s="535"/>
      <c r="C25" s="535"/>
      <c r="D25" s="429"/>
      <c r="E25" s="465"/>
      <c r="F25" s="467"/>
      <c r="G25" s="469"/>
      <c r="H25" s="493"/>
      <c r="I25" s="121"/>
      <c r="J25" s="331"/>
      <c r="K25" s="154"/>
      <c r="L25" s="523"/>
    </row>
    <row r="26" spans="1:12" ht="39" customHeight="1">
      <c r="A26" s="427">
        <v>5.3</v>
      </c>
      <c r="B26" s="535"/>
      <c r="C26" s="535"/>
      <c r="D26" s="429" t="s">
        <v>773</v>
      </c>
      <c r="E26" s="68"/>
      <c r="F26" s="69"/>
      <c r="G26" s="70"/>
      <c r="H26" s="71"/>
      <c r="I26" s="121"/>
      <c r="J26" s="331"/>
      <c r="K26" s="154"/>
      <c r="L26" s="523"/>
    </row>
    <row r="27" spans="1:12" ht="39" customHeight="1">
      <c r="A27" s="513"/>
      <c r="B27" s="535"/>
      <c r="C27" s="535"/>
      <c r="D27" s="429"/>
      <c r="E27" s="464" t="s">
        <v>304</v>
      </c>
      <c r="F27" s="466" t="s">
        <v>560</v>
      </c>
      <c r="G27" s="468" t="s">
        <v>298</v>
      </c>
      <c r="H27" s="492" t="s">
        <v>299</v>
      </c>
      <c r="I27" s="121"/>
      <c r="J27" s="331"/>
      <c r="K27" s="154"/>
      <c r="L27" s="523"/>
    </row>
    <row r="28" spans="1:12" ht="39" customHeight="1">
      <c r="A28" s="440"/>
      <c r="B28" s="535"/>
      <c r="C28" s="535"/>
      <c r="D28" s="429"/>
      <c r="E28" s="465"/>
      <c r="F28" s="467"/>
      <c r="G28" s="469"/>
      <c r="H28" s="493"/>
      <c r="I28" s="121"/>
      <c r="J28" s="331"/>
      <c r="K28" s="154"/>
      <c r="L28" s="523"/>
    </row>
    <row r="29" spans="1:12" ht="39" customHeight="1">
      <c r="A29" s="513">
        <v>5.3</v>
      </c>
      <c r="B29" s="535"/>
      <c r="C29" s="535"/>
      <c r="D29" s="429" t="s">
        <v>732</v>
      </c>
      <c r="E29" s="68"/>
      <c r="F29" s="69"/>
      <c r="G29" s="70"/>
      <c r="H29" s="71"/>
      <c r="I29" s="121"/>
      <c r="J29" s="331"/>
      <c r="K29" s="154"/>
      <c r="L29" s="523"/>
    </row>
    <row r="30" spans="1:12" ht="39" customHeight="1">
      <c r="A30" s="513"/>
      <c r="B30" s="535"/>
      <c r="C30" s="535"/>
      <c r="D30" s="429"/>
      <c r="E30" s="464" t="s">
        <v>304</v>
      </c>
      <c r="F30" s="466" t="s">
        <v>340</v>
      </c>
      <c r="G30" s="468" t="s">
        <v>462</v>
      </c>
      <c r="H30" s="492" t="s">
        <v>461</v>
      </c>
      <c r="I30" s="121"/>
      <c r="J30" s="331"/>
      <c r="K30" s="154"/>
      <c r="L30" s="523"/>
    </row>
    <row r="31" spans="1:12" ht="39" customHeight="1">
      <c r="A31" s="440"/>
      <c r="B31" s="535"/>
      <c r="C31" s="535"/>
      <c r="D31" s="429"/>
      <c r="E31" s="465"/>
      <c r="F31" s="467"/>
      <c r="G31" s="469"/>
      <c r="H31" s="493"/>
      <c r="I31" s="121"/>
      <c r="J31" s="331"/>
      <c r="K31" s="154"/>
      <c r="L31" s="523"/>
    </row>
    <row r="32" spans="1:12" ht="39" customHeight="1">
      <c r="A32" s="513">
        <v>5.3</v>
      </c>
      <c r="B32" s="535"/>
      <c r="C32" s="535"/>
      <c r="D32" s="429" t="s">
        <v>634</v>
      </c>
      <c r="E32" s="68"/>
      <c r="F32" s="69"/>
      <c r="G32" s="70"/>
      <c r="H32" s="71"/>
      <c r="I32" s="121"/>
      <c r="J32" s="331"/>
      <c r="K32" s="154"/>
      <c r="L32" s="523"/>
    </row>
    <row r="33" spans="1:12" ht="39" customHeight="1">
      <c r="A33" s="513"/>
      <c r="B33" s="535"/>
      <c r="C33" s="535"/>
      <c r="D33" s="429"/>
      <c r="E33" s="464" t="s">
        <v>304</v>
      </c>
      <c r="F33" s="466" t="s">
        <v>340</v>
      </c>
      <c r="G33" s="468" t="s">
        <v>310</v>
      </c>
      <c r="H33" s="492" t="s">
        <v>289</v>
      </c>
      <c r="I33" s="121"/>
      <c r="J33" s="331"/>
      <c r="K33" s="154"/>
      <c r="L33" s="523"/>
    </row>
    <row r="34" spans="1:12" ht="39" customHeight="1">
      <c r="A34" s="440"/>
      <c r="B34" s="535"/>
      <c r="C34" s="535"/>
      <c r="D34" s="429"/>
      <c r="E34" s="465"/>
      <c r="F34" s="467"/>
      <c r="G34" s="469"/>
      <c r="H34" s="493"/>
      <c r="I34" s="121"/>
      <c r="J34" s="331"/>
      <c r="K34" s="154"/>
      <c r="L34" s="523"/>
    </row>
    <row r="35" spans="1:12" ht="39" customHeight="1">
      <c r="A35" s="427">
        <v>5.3</v>
      </c>
      <c r="B35" s="535"/>
      <c r="C35" s="535"/>
      <c r="D35" s="429" t="s">
        <v>731</v>
      </c>
      <c r="E35" s="68"/>
      <c r="F35" s="69"/>
      <c r="G35" s="70"/>
      <c r="H35" s="71"/>
      <c r="I35" s="121"/>
      <c r="J35" s="331"/>
      <c r="K35" s="154"/>
      <c r="L35" s="523"/>
    </row>
    <row r="36" spans="1:12" ht="39" customHeight="1">
      <c r="A36" s="513"/>
      <c r="B36" s="535"/>
      <c r="C36" s="535"/>
      <c r="D36" s="429"/>
      <c r="E36" s="464" t="s">
        <v>304</v>
      </c>
      <c r="F36" s="466" t="s">
        <v>463</v>
      </c>
      <c r="G36" s="468" t="s">
        <v>561</v>
      </c>
      <c r="H36" s="492" t="s">
        <v>289</v>
      </c>
      <c r="I36" s="121"/>
      <c r="J36" s="331"/>
      <c r="K36" s="154"/>
      <c r="L36" s="523"/>
    </row>
    <row r="37" spans="1:12" ht="39" customHeight="1">
      <c r="A37" s="440"/>
      <c r="B37" s="535"/>
      <c r="C37" s="535"/>
      <c r="D37" s="429"/>
      <c r="E37" s="465"/>
      <c r="F37" s="467"/>
      <c r="G37" s="469"/>
      <c r="H37" s="493"/>
      <c r="I37" s="121"/>
      <c r="J37" s="331"/>
      <c r="K37" s="154"/>
      <c r="L37" s="523"/>
    </row>
    <row r="38" spans="1:12" ht="39" customHeight="1">
      <c r="A38" s="427">
        <v>5.3</v>
      </c>
      <c r="B38" s="535"/>
      <c r="C38" s="535"/>
      <c r="D38" s="429" t="s">
        <v>635</v>
      </c>
      <c r="E38" s="68"/>
      <c r="F38" s="69"/>
      <c r="G38" s="70"/>
      <c r="H38" s="71"/>
      <c r="I38" s="121"/>
      <c r="J38" s="331"/>
      <c r="K38" s="154"/>
      <c r="L38" s="523"/>
    </row>
    <row r="39" spans="1:12" ht="39" customHeight="1">
      <c r="A39" s="513"/>
      <c r="B39" s="535"/>
      <c r="C39" s="535"/>
      <c r="D39" s="430"/>
      <c r="E39" s="464" t="s">
        <v>304</v>
      </c>
      <c r="F39" s="466" t="s">
        <v>345</v>
      </c>
      <c r="G39" s="468" t="s">
        <v>464</v>
      </c>
      <c r="H39" s="492" t="s">
        <v>457</v>
      </c>
      <c r="I39" s="121"/>
      <c r="J39" s="331"/>
      <c r="K39" s="154"/>
      <c r="L39" s="523"/>
    </row>
    <row r="40" spans="1:12" ht="39" customHeight="1" thickBot="1">
      <c r="A40" s="440"/>
      <c r="B40" s="536"/>
      <c r="C40" s="536"/>
      <c r="D40" s="431"/>
      <c r="E40" s="472"/>
      <c r="F40" s="473"/>
      <c r="G40" s="474"/>
      <c r="H40" s="494"/>
      <c r="I40" s="122"/>
      <c r="J40" s="332"/>
      <c r="K40" s="155"/>
      <c r="L40" s="524"/>
    </row>
    <row r="41" spans="1:12" ht="39" customHeight="1" thickTop="1">
      <c r="A41" s="507">
        <v>5.4</v>
      </c>
      <c r="B41" s="541" t="str">
        <f>VLOOKUP(A41,'Indicator List'!$B:$C,2,FALSE)</f>
        <v>Our school provides guidelines and safe practices relating to school health services.</v>
      </c>
      <c r="C41" s="541" t="str">
        <f>VLOOKUP(A41,'Indicator List'!$B:$D,3,FALSE)</f>
        <v>Students receive services from a trained school health care provider supported by school policies and procedures.</v>
      </c>
      <c r="D41" s="544" t="s">
        <v>852</v>
      </c>
      <c r="E41" s="56"/>
      <c r="F41" s="57"/>
      <c r="G41" s="58"/>
      <c r="H41" s="59"/>
      <c r="I41" s="124"/>
      <c r="J41" s="333" t="s">
        <v>526</v>
      </c>
      <c r="K41" s="156"/>
      <c r="L41" s="537">
        <f>(SUMIFS([1]Control5!B10:B200,A10:A200,A41)-COUNTIFS(A10:A200,A41))/COUNTIFS(A10:A200,A41)</f>
        <v>0</v>
      </c>
    </row>
    <row r="42" spans="1:12" ht="39" customHeight="1">
      <c r="A42" s="507"/>
      <c r="B42" s="424"/>
      <c r="C42" s="424"/>
      <c r="D42" s="436"/>
      <c r="E42" s="464" t="s">
        <v>304</v>
      </c>
      <c r="F42" s="466" t="s">
        <v>639</v>
      </c>
      <c r="G42" s="468" t="s">
        <v>638</v>
      </c>
      <c r="H42" s="492" t="s">
        <v>637</v>
      </c>
      <c r="I42" s="121"/>
      <c r="J42" s="334" t="s">
        <v>527</v>
      </c>
      <c r="K42" s="154"/>
      <c r="L42" s="506"/>
    </row>
    <row r="43" spans="1:12" ht="39" customHeight="1">
      <c r="A43" s="450"/>
      <c r="B43" s="424"/>
      <c r="C43" s="424"/>
      <c r="D43" s="451"/>
      <c r="E43" s="465"/>
      <c r="F43" s="467"/>
      <c r="G43" s="469"/>
      <c r="H43" s="493"/>
      <c r="I43" s="121"/>
      <c r="J43" s="334" t="s">
        <v>201</v>
      </c>
      <c r="K43" s="154"/>
      <c r="L43" s="506"/>
    </row>
    <row r="44" spans="1:12" ht="39" customHeight="1">
      <c r="A44" s="445">
        <v>5.4</v>
      </c>
      <c r="B44" s="424"/>
      <c r="C44" s="424"/>
      <c r="D44" s="447" t="s">
        <v>640</v>
      </c>
      <c r="E44" s="68"/>
      <c r="F44" s="69"/>
      <c r="G44" s="70"/>
      <c r="H44" s="71"/>
      <c r="I44" s="121"/>
      <c r="J44" s="334" t="s">
        <v>524</v>
      </c>
      <c r="K44" s="154"/>
      <c r="L44" s="506"/>
    </row>
    <row r="45" spans="1:12" ht="39" customHeight="1">
      <c r="A45" s="507"/>
      <c r="B45" s="424"/>
      <c r="C45" s="424"/>
      <c r="D45" s="436"/>
      <c r="E45" s="464" t="s">
        <v>304</v>
      </c>
      <c r="F45" s="466" t="s">
        <v>409</v>
      </c>
      <c r="G45" s="468" t="s">
        <v>409</v>
      </c>
      <c r="H45" s="492" t="s">
        <v>289</v>
      </c>
      <c r="I45" s="121"/>
      <c r="J45" s="334" t="s">
        <v>525</v>
      </c>
      <c r="K45" s="154"/>
      <c r="L45" s="506"/>
    </row>
    <row r="46" spans="1:12" ht="39" customHeight="1">
      <c r="A46" s="450"/>
      <c r="B46" s="424"/>
      <c r="C46" s="424"/>
      <c r="D46" s="451"/>
      <c r="E46" s="465"/>
      <c r="F46" s="467"/>
      <c r="G46" s="469"/>
      <c r="H46" s="493"/>
      <c r="I46" s="121"/>
      <c r="J46" s="331"/>
      <c r="K46" s="154"/>
      <c r="L46" s="506"/>
    </row>
    <row r="47" spans="1:12" ht="39" customHeight="1">
      <c r="A47" s="445">
        <v>5.4</v>
      </c>
      <c r="B47" s="424"/>
      <c r="C47" s="424"/>
      <c r="D47" s="447" t="s">
        <v>641</v>
      </c>
      <c r="E47" s="68"/>
      <c r="F47" s="69"/>
      <c r="G47" s="70"/>
      <c r="H47" s="71"/>
      <c r="I47" s="121"/>
      <c r="J47" s="331"/>
      <c r="K47" s="154"/>
      <c r="L47" s="506"/>
    </row>
    <row r="48" spans="1:12" ht="39" customHeight="1">
      <c r="A48" s="507"/>
      <c r="B48" s="424"/>
      <c r="C48" s="424"/>
      <c r="D48" s="436"/>
      <c r="E48" s="464" t="s">
        <v>304</v>
      </c>
      <c r="F48" s="466" t="s">
        <v>340</v>
      </c>
      <c r="G48" s="468" t="s">
        <v>477</v>
      </c>
      <c r="H48" s="492" t="s">
        <v>476</v>
      </c>
      <c r="I48" s="121"/>
      <c r="J48" s="331"/>
      <c r="K48" s="154"/>
      <c r="L48" s="506"/>
    </row>
    <row r="49" spans="1:12" ht="39" customHeight="1" thickBot="1">
      <c r="A49" s="507"/>
      <c r="B49" s="542"/>
      <c r="C49" s="542"/>
      <c r="D49" s="559"/>
      <c r="E49" s="472"/>
      <c r="F49" s="473"/>
      <c r="G49" s="474"/>
      <c r="H49" s="494"/>
      <c r="I49" s="122"/>
      <c r="J49" s="332"/>
      <c r="K49" s="155"/>
      <c r="L49" s="538"/>
    </row>
    <row r="50" spans="1:12" ht="39" customHeight="1" thickTop="1">
      <c r="A50" s="427">
        <v>5.5</v>
      </c>
      <c r="B50" s="534" t="s">
        <v>819</v>
      </c>
      <c r="C50" s="534" t="str">
        <f>VLOOKUP(A50,'Indicator List'!$B:$D,3,FALSE)</f>
        <v>Students and families feel confident that their needs, both academic and social, will be met by the school.</v>
      </c>
      <c r="D50" s="539" t="s">
        <v>853</v>
      </c>
      <c r="E50" s="56"/>
      <c r="F50" s="57"/>
      <c r="G50" s="58"/>
      <c r="H50" s="59"/>
      <c r="I50" s="124"/>
      <c r="J50" s="330"/>
      <c r="K50" s="156"/>
      <c r="L50" s="522">
        <f>(SUMIFS(Control5!B1:B200,A1:A200,A50)-COUNTIFS(A1:A200,A50))/COUNTIFS(A1:A200,A50)</f>
        <v>0</v>
      </c>
    </row>
    <row r="51" spans="1:12" ht="92.45" customHeight="1">
      <c r="A51" s="513"/>
      <c r="B51" s="535"/>
      <c r="C51" s="535"/>
      <c r="D51" s="514"/>
      <c r="E51" s="464" t="s">
        <v>480</v>
      </c>
      <c r="F51" s="466" t="s">
        <v>644</v>
      </c>
      <c r="G51" s="468" t="s">
        <v>643</v>
      </c>
      <c r="H51" s="492" t="s">
        <v>642</v>
      </c>
      <c r="I51" s="121"/>
      <c r="J51" s="331"/>
      <c r="K51" s="154"/>
      <c r="L51" s="523"/>
    </row>
    <row r="52" spans="1:12" ht="92.45" customHeight="1">
      <c r="A52" s="440"/>
      <c r="B52" s="535"/>
      <c r="C52" s="535"/>
      <c r="D52" s="442"/>
      <c r="E52" s="465"/>
      <c r="F52" s="467"/>
      <c r="G52" s="469"/>
      <c r="H52" s="493"/>
      <c r="I52" s="121"/>
      <c r="J52" s="331"/>
      <c r="K52" s="154"/>
      <c r="L52" s="523"/>
    </row>
    <row r="53" spans="1:12" ht="39" customHeight="1">
      <c r="A53" s="427">
        <v>5.5</v>
      </c>
      <c r="B53" s="535"/>
      <c r="C53" s="535"/>
      <c r="D53" s="430" t="s">
        <v>729</v>
      </c>
      <c r="E53" s="68"/>
      <c r="F53" s="69"/>
      <c r="G53" s="70"/>
      <c r="H53" s="71"/>
      <c r="I53" s="121"/>
      <c r="J53" s="331"/>
      <c r="K53" s="154"/>
      <c r="L53" s="523"/>
    </row>
    <row r="54" spans="1:12" ht="39" customHeight="1">
      <c r="A54" s="513"/>
      <c r="B54" s="535"/>
      <c r="C54" s="535"/>
      <c r="D54" s="514"/>
      <c r="E54" s="464" t="s">
        <v>304</v>
      </c>
      <c r="F54" s="466" t="s">
        <v>645</v>
      </c>
      <c r="G54" s="468" t="s">
        <v>719</v>
      </c>
      <c r="H54" s="492" t="s">
        <v>289</v>
      </c>
      <c r="I54" s="121"/>
      <c r="J54" s="331"/>
      <c r="K54" s="154"/>
      <c r="L54" s="523"/>
    </row>
    <row r="55" spans="1:12" ht="39" customHeight="1">
      <c r="A55" s="440"/>
      <c r="B55" s="535"/>
      <c r="C55" s="535"/>
      <c r="D55" s="442"/>
      <c r="E55" s="465"/>
      <c r="F55" s="467"/>
      <c r="G55" s="469"/>
      <c r="H55" s="493"/>
      <c r="I55" s="121"/>
      <c r="J55" s="331"/>
      <c r="K55" s="154"/>
      <c r="L55" s="523"/>
    </row>
    <row r="56" spans="1:12" ht="39" customHeight="1">
      <c r="A56" s="427">
        <v>5.5</v>
      </c>
      <c r="B56" s="535"/>
      <c r="C56" s="535"/>
      <c r="D56" s="430" t="s">
        <v>730</v>
      </c>
      <c r="E56" s="68"/>
      <c r="F56" s="69"/>
      <c r="G56" s="70"/>
      <c r="H56" s="71"/>
      <c r="I56" s="121"/>
      <c r="J56" s="331"/>
      <c r="K56" s="154"/>
      <c r="L56" s="523"/>
    </row>
    <row r="57" spans="1:12" ht="39" customHeight="1">
      <c r="A57" s="513"/>
      <c r="B57" s="535"/>
      <c r="C57" s="535"/>
      <c r="D57" s="514"/>
      <c r="E57" s="464" t="s">
        <v>304</v>
      </c>
      <c r="F57" s="466" t="s">
        <v>409</v>
      </c>
      <c r="G57" s="468" t="s">
        <v>409</v>
      </c>
      <c r="H57" s="492" t="s">
        <v>289</v>
      </c>
      <c r="I57" s="121"/>
      <c r="J57" s="331"/>
      <c r="K57" s="154"/>
      <c r="L57" s="523"/>
    </row>
    <row r="58" spans="1:12" ht="39" customHeight="1">
      <c r="A58" s="440"/>
      <c r="B58" s="535"/>
      <c r="C58" s="535"/>
      <c r="D58" s="442"/>
      <c r="E58" s="465"/>
      <c r="F58" s="467"/>
      <c r="G58" s="469"/>
      <c r="H58" s="493"/>
      <c r="I58" s="121"/>
      <c r="J58" s="331"/>
      <c r="K58" s="154"/>
      <c r="L58" s="523"/>
    </row>
    <row r="59" spans="1:12" ht="39" customHeight="1">
      <c r="A59" s="427">
        <v>5.5</v>
      </c>
      <c r="B59" s="535"/>
      <c r="C59" s="535"/>
      <c r="D59" s="430" t="s">
        <v>815</v>
      </c>
      <c r="E59" s="68"/>
      <c r="F59" s="69"/>
      <c r="G59" s="70"/>
      <c r="H59" s="71"/>
      <c r="I59" s="121"/>
      <c r="J59" s="331"/>
      <c r="K59" s="154"/>
      <c r="L59" s="523"/>
    </row>
    <row r="60" spans="1:12" ht="39" customHeight="1">
      <c r="A60" s="513"/>
      <c r="B60" s="535"/>
      <c r="C60" s="535"/>
      <c r="D60" s="514"/>
      <c r="E60" s="464" t="s">
        <v>304</v>
      </c>
      <c r="F60" s="466" t="s">
        <v>409</v>
      </c>
      <c r="G60" s="468" t="s">
        <v>409</v>
      </c>
      <c r="H60" s="492" t="s">
        <v>289</v>
      </c>
      <c r="I60" s="121"/>
      <c r="J60" s="331"/>
      <c r="K60" s="154"/>
      <c r="L60" s="523"/>
    </row>
    <row r="61" spans="1:12" ht="39" customHeight="1">
      <c r="A61" s="440"/>
      <c r="B61" s="535"/>
      <c r="C61" s="535"/>
      <c r="D61" s="442"/>
      <c r="E61" s="465"/>
      <c r="F61" s="467"/>
      <c r="G61" s="469"/>
      <c r="H61" s="493"/>
      <c r="I61" s="121"/>
      <c r="J61" s="331"/>
      <c r="K61" s="154"/>
      <c r="L61" s="523"/>
    </row>
    <row r="62" spans="1:12" ht="39" customHeight="1">
      <c r="A62" s="427">
        <v>5.5</v>
      </c>
      <c r="B62" s="535"/>
      <c r="C62" s="535"/>
      <c r="D62" s="430" t="s">
        <v>816</v>
      </c>
      <c r="E62" s="68"/>
      <c r="F62" s="69"/>
      <c r="G62" s="70"/>
      <c r="H62" s="71"/>
      <c r="I62" s="121"/>
      <c r="J62" s="331"/>
      <c r="K62" s="154"/>
      <c r="L62" s="523"/>
    </row>
    <row r="63" spans="1:12" ht="39" customHeight="1">
      <c r="A63" s="513"/>
      <c r="B63" s="535"/>
      <c r="C63" s="535"/>
      <c r="D63" s="514"/>
      <c r="E63" s="464" t="s">
        <v>304</v>
      </c>
      <c r="F63" s="466" t="s">
        <v>409</v>
      </c>
      <c r="G63" s="468" t="s">
        <v>409</v>
      </c>
      <c r="H63" s="492" t="s">
        <v>289</v>
      </c>
      <c r="I63" s="121"/>
      <c r="J63" s="331"/>
      <c r="K63" s="154"/>
      <c r="L63" s="523"/>
    </row>
    <row r="64" spans="1:12" ht="39" customHeight="1">
      <c r="A64" s="440"/>
      <c r="B64" s="535"/>
      <c r="C64" s="535"/>
      <c r="D64" s="442"/>
      <c r="E64" s="465"/>
      <c r="F64" s="467"/>
      <c r="G64" s="469"/>
      <c r="H64" s="493"/>
      <c r="I64" s="121"/>
      <c r="J64" s="331"/>
      <c r="K64" s="154"/>
      <c r="L64" s="523"/>
    </row>
    <row r="65" spans="1:12" ht="39" customHeight="1">
      <c r="A65" s="427">
        <v>5.5</v>
      </c>
      <c r="B65" s="535"/>
      <c r="C65" s="535"/>
      <c r="D65" s="430" t="s">
        <v>817</v>
      </c>
      <c r="E65" s="68"/>
      <c r="F65" s="69"/>
      <c r="G65" s="70"/>
      <c r="H65" s="71"/>
      <c r="I65" s="121"/>
      <c r="J65" s="331"/>
      <c r="K65" s="154"/>
      <c r="L65" s="523"/>
    </row>
    <row r="66" spans="1:12" ht="39" customHeight="1">
      <c r="A66" s="513"/>
      <c r="B66" s="535"/>
      <c r="C66" s="535"/>
      <c r="D66" s="514"/>
      <c r="E66" s="464" t="s">
        <v>304</v>
      </c>
      <c r="F66" s="466" t="s">
        <v>409</v>
      </c>
      <c r="G66" s="468" t="s">
        <v>409</v>
      </c>
      <c r="H66" s="492" t="s">
        <v>289</v>
      </c>
      <c r="I66" s="121"/>
      <c r="J66" s="331"/>
      <c r="K66" s="154"/>
      <c r="L66" s="523"/>
    </row>
    <row r="67" spans="1:12" ht="39" customHeight="1">
      <c r="A67" s="440"/>
      <c r="B67" s="535"/>
      <c r="C67" s="535"/>
      <c r="D67" s="442"/>
      <c r="E67" s="465"/>
      <c r="F67" s="467"/>
      <c r="G67" s="469"/>
      <c r="H67" s="493"/>
      <c r="I67" s="121"/>
      <c r="J67" s="331"/>
      <c r="K67" s="154"/>
      <c r="L67" s="523"/>
    </row>
    <row r="68" spans="1:12" ht="39" customHeight="1">
      <c r="A68" s="427">
        <v>5.5</v>
      </c>
      <c r="B68" s="535"/>
      <c r="C68" s="535"/>
      <c r="D68" s="430" t="s">
        <v>818</v>
      </c>
      <c r="E68" s="68"/>
      <c r="F68" s="69"/>
      <c r="G68" s="70"/>
      <c r="H68" s="71"/>
      <c r="I68" s="121"/>
      <c r="J68" s="331"/>
      <c r="K68" s="154"/>
      <c r="L68" s="523"/>
    </row>
    <row r="69" spans="1:12" ht="39" customHeight="1">
      <c r="A69" s="513"/>
      <c r="B69" s="535"/>
      <c r="C69" s="535"/>
      <c r="D69" s="514"/>
      <c r="E69" s="464" t="s">
        <v>304</v>
      </c>
      <c r="F69" s="466" t="s">
        <v>409</v>
      </c>
      <c r="G69" s="468" t="s">
        <v>409</v>
      </c>
      <c r="H69" s="492" t="s">
        <v>289</v>
      </c>
      <c r="I69" s="121"/>
      <c r="J69" s="331"/>
      <c r="K69" s="154"/>
      <c r="L69" s="523"/>
    </row>
    <row r="70" spans="1:12" ht="39" customHeight="1" thickBot="1">
      <c r="A70" s="532"/>
      <c r="B70" s="536"/>
      <c r="C70" s="536"/>
      <c r="D70" s="543"/>
      <c r="E70" s="472"/>
      <c r="F70" s="473"/>
      <c r="G70" s="474"/>
      <c r="H70" s="494"/>
      <c r="I70" s="122"/>
      <c r="J70" s="155"/>
      <c r="K70" s="155"/>
      <c r="L70" s="524"/>
    </row>
    <row r="71" spans="1:12" ht="17.100000000000001" customHeight="1" thickTop="1" thickBot="1"/>
    <row r="72" spans="1:12" ht="32.25" thickTop="1" thickBot="1">
      <c r="A72" s="389" t="s">
        <v>237</v>
      </c>
      <c r="B72" s="390"/>
      <c r="C72" s="390"/>
      <c r="D72" s="390"/>
      <c r="E72" s="390"/>
      <c r="F72" s="390"/>
      <c r="G72" s="390"/>
      <c r="H72" s="390"/>
      <c r="I72" s="390"/>
      <c r="J72" s="390"/>
      <c r="K72" s="390"/>
      <c r="L72" s="391"/>
    </row>
    <row r="73" spans="1:12" ht="68.45" customHeight="1" thickTop="1" thickBot="1">
      <c r="A73" s="126"/>
      <c r="B73" s="129" t="s">
        <v>6</v>
      </c>
      <c r="C73" s="545" t="s">
        <v>1</v>
      </c>
      <c r="D73" s="546"/>
      <c r="E73" s="546"/>
      <c r="F73" s="547"/>
      <c r="G73" s="94" t="s">
        <v>10</v>
      </c>
      <c r="H73" s="95" t="s">
        <v>247</v>
      </c>
      <c r="I73" s="545" t="s">
        <v>487</v>
      </c>
      <c r="J73" s="546"/>
      <c r="K73" s="546"/>
      <c r="L73" s="548"/>
    </row>
    <row r="74" spans="1:12" ht="113.1" customHeight="1">
      <c r="A74" s="549" t="str">
        <f>A1</f>
        <v>Principle 5 - Conditions, Climate, and Culture</v>
      </c>
      <c r="B74" s="96">
        <v>5.0999999999999996</v>
      </c>
      <c r="C74" s="553" t="str">
        <f>VLOOKUP(B74,'Indicator List'!B:C,2,FALSE)</f>
        <v>Our staff has high expectations for learning for all students.</v>
      </c>
      <c r="D74" s="553"/>
      <c r="E74" s="553"/>
      <c r="F74" s="553"/>
      <c r="G74" s="97">
        <f>IFERROR(VLOOKUP(B74,Principle5!$A:$L,12, FALSE),"")</f>
        <v>0</v>
      </c>
      <c r="H74" s="98" t="str">
        <f>IF(MAX($G$74:$G$78)=0,"",IF(MAX($G$74:$G$78)=G74,"&lt;-- Highest Score",IF(MIN($G$74:$G$78)=G74,"&lt;-- Lowest Score","")))</f>
        <v/>
      </c>
      <c r="I74" s="554"/>
      <c r="J74" s="554"/>
      <c r="K74" s="554"/>
      <c r="L74" s="555"/>
    </row>
    <row r="75" spans="1:12" ht="113.1" customHeight="1">
      <c r="A75" s="550"/>
      <c r="B75" s="118">
        <v>5.2</v>
      </c>
      <c r="C75" s="374" t="str">
        <f>VLOOKUP(B75,'Indicator List'!B:C,2,FALSE)</f>
        <v>Our staff creates an environment which builds mutual respect among leadership, teachers, students, and families.</v>
      </c>
      <c r="D75" s="374"/>
      <c r="E75" s="374"/>
      <c r="F75" s="374"/>
      <c r="G75" s="116">
        <f>IFERROR(VLOOKUP(B75,Principle5!$A:$L,12, FALSE),"")</f>
        <v>0</v>
      </c>
      <c r="H75" s="138" t="str">
        <f t="shared" ref="H75:H78" si="0">IF(MAX($G$74:$G$78)=0,"",IF(MAX($G$74:$G$78)=G75,"&lt;-- Highest Score",IF(MIN($G$74:$G$78)=G75,"&lt;-- Lowest Score","")))</f>
        <v/>
      </c>
      <c r="I75" s="400"/>
      <c r="J75" s="400"/>
      <c r="K75" s="400"/>
      <c r="L75" s="402"/>
    </row>
    <row r="76" spans="1:12" ht="113.1" customHeight="1">
      <c r="A76" s="550"/>
      <c r="B76" s="118">
        <v>5.3</v>
      </c>
      <c r="C76" s="556" t="str">
        <f>VLOOKUP(B76,'Indicator List'!B:C,2,FALSE)</f>
        <v>Our staff has intentional conversations that impact school conditions and physical and emotional safety, valuing the rich heritage of all of Arizona’s communities and cultures</v>
      </c>
      <c r="D76" s="556"/>
      <c r="E76" s="556"/>
      <c r="F76" s="556"/>
      <c r="G76" s="116">
        <f>IFERROR(VLOOKUP(B76,Principle5!$A:$L,12, FALSE),"")</f>
        <v>0</v>
      </c>
      <c r="H76" s="138" t="str">
        <f t="shared" si="0"/>
        <v/>
      </c>
      <c r="I76" s="557"/>
      <c r="J76" s="557"/>
      <c r="K76" s="557"/>
      <c r="L76" s="558"/>
    </row>
    <row r="77" spans="1:12" ht="113.1" customHeight="1">
      <c r="A77" s="551"/>
      <c r="B77" s="85">
        <v>5.4</v>
      </c>
      <c r="C77" s="374" t="str">
        <f>VLOOKUP(B77,'Indicator List'!B:C,2,FALSE)</f>
        <v>Our school provides guidelines and safe practices relating to school health services.</v>
      </c>
      <c r="D77" s="374"/>
      <c r="E77" s="374"/>
      <c r="F77" s="374"/>
      <c r="G77" s="90">
        <f>IFERROR(VLOOKUP(B77,Principle5!$A:$L,12, FALSE),"")</f>
        <v>0</v>
      </c>
      <c r="H77" s="139" t="str">
        <f t="shared" si="0"/>
        <v/>
      </c>
      <c r="I77" s="381"/>
      <c r="J77" s="381"/>
      <c r="K77" s="381"/>
      <c r="L77" s="383"/>
    </row>
    <row r="78" spans="1:12" ht="113.1" customHeight="1" thickBot="1">
      <c r="A78" s="552"/>
      <c r="B78" s="100">
        <v>5.5</v>
      </c>
      <c r="C78" s="375" t="s">
        <v>819</v>
      </c>
      <c r="D78" s="375"/>
      <c r="E78" s="375"/>
      <c r="F78" s="375"/>
      <c r="G78" s="101">
        <f>IFERROR(VLOOKUP(B78,Principle5!$A:$L,12, FALSE),"")</f>
        <v>0</v>
      </c>
      <c r="H78" s="140" t="str">
        <f t="shared" si="0"/>
        <v/>
      </c>
      <c r="I78" s="384"/>
      <c r="J78" s="384"/>
      <c r="K78" s="384"/>
      <c r="L78" s="386"/>
    </row>
    <row r="79" spans="1:12" ht="82.5" customHeight="1" thickTop="1">
      <c r="A79" s="518" t="str">
        <f>"Average Score for "&amp;A74&amp;":"</f>
        <v>Average Score for Principle 5 - Conditions, Climate, and Culture:</v>
      </c>
      <c r="B79" s="519"/>
      <c r="C79" s="103"/>
      <c r="D79" s="104"/>
      <c r="E79" s="104"/>
      <c r="F79" s="104"/>
      <c r="G79" s="99">
        <f>AVERAGE(G74:G78)</f>
        <v>0</v>
      </c>
      <c r="H79" s="368"/>
      <c r="I79" s="368"/>
      <c r="J79" s="368"/>
      <c r="K79" s="368"/>
      <c r="L79" s="369"/>
    </row>
    <row r="80" spans="1:12" ht="82.5" customHeight="1">
      <c r="A80" s="482" t="str">
        <f>"Identify trends and patterns for "&amp;A74&amp;":"</f>
        <v>Identify trends and patterns for Principle 5 - Conditions, Climate, and Culture:</v>
      </c>
      <c r="B80" s="483"/>
      <c r="C80" s="484"/>
      <c r="D80" s="485"/>
      <c r="E80" s="485"/>
      <c r="F80" s="485"/>
      <c r="G80" s="485"/>
      <c r="H80" s="485"/>
      <c r="I80" s="485"/>
      <c r="J80" s="485"/>
      <c r="K80" s="485"/>
      <c r="L80" s="486"/>
    </row>
    <row r="81" spans="1:12" ht="82.5" customHeight="1" thickBot="1">
      <c r="A81" s="477" t="str">
        <f>"Identify possible primary needs for "&amp;A74&amp;":"</f>
        <v>Identify possible primary needs for Principle 5 - Conditions, Climate, and Culture:</v>
      </c>
      <c r="B81" s="478"/>
      <c r="C81" s="479"/>
      <c r="D81" s="480"/>
      <c r="E81" s="480"/>
      <c r="F81" s="480"/>
      <c r="G81" s="480"/>
      <c r="H81" s="480"/>
      <c r="I81" s="480"/>
      <c r="J81" s="480"/>
      <c r="K81" s="480"/>
      <c r="L81" s="481"/>
    </row>
    <row r="82" spans="1:12" ht="18" thickTop="1"/>
  </sheetData>
  <sheetProtection formatCells="0" formatColumns="0" formatRows="0"/>
  <mergeCells count="173">
    <mergeCell ref="L20:L40"/>
    <mergeCell ref="E21:E22"/>
    <mergeCell ref="F21:F22"/>
    <mergeCell ref="G21:G22"/>
    <mergeCell ref="H21:H22"/>
    <mergeCell ref="D47:D49"/>
    <mergeCell ref="E48:E49"/>
    <mergeCell ref="F48:F49"/>
    <mergeCell ref="G48:G49"/>
    <mergeCell ref="H48:H49"/>
    <mergeCell ref="H39:H40"/>
    <mergeCell ref="F45:F46"/>
    <mergeCell ref="G45:G46"/>
    <mergeCell ref="D35:D37"/>
    <mergeCell ref="E36:E37"/>
    <mergeCell ref="F36:F37"/>
    <mergeCell ref="G36:G37"/>
    <mergeCell ref="D32:D34"/>
    <mergeCell ref="E33:E34"/>
    <mergeCell ref="F33:F34"/>
    <mergeCell ref="G33:G34"/>
    <mergeCell ref="H33:H34"/>
    <mergeCell ref="A29:A31"/>
    <mergeCell ref="F27:F28"/>
    <mergeCell ref="G27:G28"/>
    <mergeCell ref="H27:H28"/>
    <mergeCell ref="E30:E31"/>
    <mergeCell ref="F30:F31"/>
    <mergeCell ref="A23:A25"/>
    <mergeCell ref="H30:H31"/>
    <mergeCell ref="D29:D31"/>
    <mergeCell ref="E24:E25"/>
    <mergeCell ref="F24:F25"/>
    <mergeCell ref="G24:G25"/>
    <mergeCell ref="H24:H25"/>
    <mergeCell ref="E27:E28"/>
    <mergeCell ref="D26:D28"/>
    <mergeCell ref="D23:D25"/>
    <mergeCell ref="A32:A34"/>
    <mergeCell ref="A38:A40"/>
    <mergeCell ref="D38:D40"/>
    <mergeCell ref="E39:E40"/>
    <mergeCell ref="F39:F40"/>
    <mergeCell ref="G39:G40"/>
    <mergeCell ref="G30:G31"/>
    <mergeCell ref="A81:B81"/>
    <mergeCell ref="C81:L81"/>
    <mergeCell ref="A72:L72"/>
    <mergeCell ref="C73:F73"/>
    <mergeCell ref="I73:L73"/>
    <mergeCell ref="A74:A78"/>
    <mergeCell ref="C74:F74"/>
    <mergeCell ref="I74:L74"/>
    <mergeCell ref="C77:F77"/>
    <mergeCell ref="I77:L77"/>
    <mergeCell ref="C78:F78"/>
    <mergeCell ref="I78:L78"/>
    <mergeCell ref="C75:F75"/>
    <mergeCell ref="C76:F76"/>
    <mergeCell ref="I75:L75"/>
    <mergeCell ref="I76:L76"/>
    <mergeCell ref="A35:A37"/>
    <mergeCell ref="A79:B79"/>
    <mergeCell ref="A80:B80"/>
    <mergeCell ref="C80:L80"/>
    <mergeCell ref="A68:A70"/>
    <mergeCell ref="D68:D70"/>
    <mergeCell ref="E69:E70"/>
    <mergeCell ref="F69:F70"/>
    <mergeCell ref="C41:C49"/>
    <mergeCell ref="D41:D43"/>
    <mergeCell ref="H45:H46"/>
    <mergeCell ref="L50:L70"/>
    <mergeCell ref="E51:E52"/>
    <mergeCell ref="F51:F52"/>
    <mergeCell ref="G51:G52"/>
    <mergeCell ref="H51:H52"/>
    <mergeCell ref="G69:G70"/>
    <mergeCell ref="H69:H70"/>
    <mergeCell ref="D53:D55"/>
    <mergeCell ref="E54:E55"/>
    <mergeCell ref="F54:F55"/>
    <mergeCell ref="L41:L49"/>
    <mergeCell ref="E42:E43"/>
    <mergeCell ref="F42:F43"/>
    <mergeCell ref="G54:G55"/>
    <mergeCell ref="H54:H55"/>
    <mergeCell ref="A50:A52"/>
    <mergeCell ref="B50:B70"/>
    <mergeCell ref="C50:C70"/>
    <mergeCell ref="D50:D52"/>
    <mergeCell ref="A53:A55"/>
    <mergeCell ref="A11:A13"/>
    <mergeCell ref="B11:B19"/>
    <mergeCell ref="C11:C19"/>
    <mergeCell ref="D11:D13"/>
    <mergeCell ref="A41:A43"/>
    <mergeCell ref="B41:B49"/>
    <mergeCell ref="A47:A49"/>
    <mergeCell ref="A20:A22"/>
    <mergeCell ref="B20:B40"/>
    <mergeCell ref="C20:C40"/>
    <mergeCell ref="D20:D22"/>
    <mergeCell ref="H36:H37"/>
    <mergeCell ref="G42:G43"/>
    <mergeCell ref="H42:H43"/>
    <mergeCell ref="A44:A46"/>
    <mergeCell ref="D44:D46"/>
    <mergeCell ref="E45:E46"/>
    <mergeCell ref="A26:A28"/>
    <mergeCell ref="L11:L19"/>
    <mergeCell ref="E12:E13"/>
    <mergeCell ref="F12:F13"/>
    <mergeCell ref="G12:G13"/>
    <mergeCell ref="H12:H13"/>
    <mergeCell ref="A14:A16"/>
    <mergeCell ref="D14:D16"/>
    <mergeCell ref="E15:E16"/>
    <mergeCell ref="F15:F16"/>
    <mergeCell ref="G15:G16"/>
    <mergeCell ref="H15:H16"/>
    <mergeCell ref="A17:A19"/>
    <mergeCell ref="D17:D19"/>
    <mergeCell ref="E18:E19"/>
    <mergeCell ref="F18:F19"/>
    <mergeCell ref="G18:G19"/>
    <mergeCell ref="H18:H19"/>
    <mergeCell ref="L5:L10"/>
    <mergeCell ref="E6:E7"/>
    <mergeCell ref="F6:F7"/>
    <mergeCell ref="G6:G7"/>
    <mergeCell ref="H6:H7"/>
    <mergeCell ref="A1:L1"/>
    <mergeCell ref="A2:L2"/>
    <mergeCell ref="A3:C3"/>
    <mergeCell ref="D3:D4"/>
    <mergeCell ref="E3:H3"/>
    <mergeCell ref="I3:J4"/>
    <mergeCell ref="K3:K4"/>
    <mergeCell ref="A8:A10"/>
    <mergeCell ref="D8:D10"/>
    <mergeCell ref="E9:E10"/>
    <mergeCell ref="F9:F10"/>
    <mergeCell ref="G9:G10"/>
    <mergeCell ref="H9:H10"/>
    <mergeCell ref="A5:A7"/>
    <mergeCell ref="B5:B10"/>
    <mergeCell ref="C5:C10"/>
    <mergeCell ref="D5:D7"/>
    <mergeCell ref="D65:D67"/>
    <mergeCell ref="D62:D64"/>
    <mergeCell ref="E63:E64"/>
    <mergeCell ref="F63:F64"/>
    <mergeCell ref="G63:G64"/>
    <mergeCell ref="H63:H64"/>
    <mergeCell ref="A56:A58"/>
    <mergeCell ref="A59:A61"/>
    <mergeCell ref="A62:A64"/>
    <mergeCell ref="A65:A67"/>
    <mergeCell ref="E66:E67"/>
    <mergeCell ref="F66:F67"/>
    <mergeCell ref="G66:G67"/>
    <mergeCell ref="H66:H67"/>
    <mergeCell ref="D56:D58"/>
    <mergeCell ref="E57:E58"/>
    <mergeCell ref="F57:F58"/>
    <mergeCell ref="G57:G58"/>
    <mergeCell ref="H57:H58"/>
    <mergeCell ref="D59:D61"/>
    <mergeCell ref="E60:E61"/>
    <mergeCell ref="F60:F61"/>
    <mergeCell ref="G60:G61"/>
    <mergeCell ref="H60:H61"/>
  </mergeCells>
  <conditionalFormatting sqref="K5:K6 D82:K1048576 E5:H6 E8:H9 E12:H12 E15:H15 E18:H18 E51:H51 E54:H54 E69:H69 I6:I19 I50:I70">
    <cfRule type="containsText" dxfId="216" priority="123" operator="containsText" text="&lt;fill in here&gt;">
      <formula>NOT(ISERROR(SEARCH("&lt;fill in here&gt;",D5)))</formula>
    </cfRule>
  </conditionalFormatting>
  <conditionalFormatting sqref="K8:K9">
    <cfRule type="containsText" dxfId="215" priority="122" operator="containsText" text="&lt;fill in here&gt;">
      <formula>NOT(ISERROR(SEARCH("&lt;fill in here&gt;",K8)))</formula>
    </cfRule>
  </conditionalFormatting>
  <conditionalFormatting sqref="K11:K12 E11:H11">
    <cfRule type="containsText" dxfId="214" priority="120" operator="containsText" text="&lt;fill in here&gt;">
      <formula>NOT(ISERROR(SEARCH("&lt;fill in here&gt;",E11)))</formula>
    </cfRule>
  </conditionalFormatting>
  <conditionalFormatting sqref="K14:K15 E14:H14">
    <cfRule type="containsText" dxfId="213" priority="119" operator="containsText" text="&lt;fill in here&gt;">
      <formula>NOT(ISERROR(SEARCH("&lt;fill in here&gt;",E14)))</formula>
    </cfRule>
  </conditionalFormatting>
  <conditionalFormatting sqref="K17:K18 E17:H17">
    <cfRule type="containsText" dxfId="212" priority="118" operator="containsText" text="&lt;fill in here&gt;">
      <formula>NOT(ISERROR(SEARCH("&lt;fill in here&gt;",E17)))</formula>
    </cfRule>
  </conditionalFormatting>
  <conditionalFormatting sqref="K50:K51 D50:H50 D51">
    <cfRule type="containsText" dxfId="211" priority="116" operator="containsText" text="&lt;fill in here&gt;">
      <formula>NOT(ISERROR(SEARCH("&lt;fill in here&gt;",D50)))</formula>
    </cfRule>
  </conditionalFormatting>
  <conditionalFormatting sqref="K68:K69 E68:H68">
    <cfRule type="containsText" dxfId="210" priority="114" operator="containsText" text="&lt;fill in here&gt;">
      <formula>NOT(ISERROR(SEARCH("&lt;fill in here&gt;",E68)))</formula>
    </cfRule>
  </conditionalFormatting>
  <conditionalFormatting sqref="L50:L51">
    <cfRule type="containsText" dxfId="209" priority="113" operator="containsText" text="&lt;fill in here&gt;">
      <formula>NOT(ISERROR(SEARCH("&lt;fill in here&gt;",L50)))</formula>
    </cfRule>
  </conditionalFormatting>
  <conditionalFormatting sqref="E4:H4 D3">
    <cfRule type="containsText" dxfId="208" priority="106" operator="containsText" text="&lt;fill in here&gt;">
      <formula>NOT(ISERROR(SEARCH("&lt;fill in here&gt;",D3)))</formula>
    </cfRule>
  </conditionalFormatting>
  <conditionalFormatting sqref="K53:K54 D53:H53 D54">
    <cfRule type="containsText" dxfId="207" priority="87" operator="containsText" text="&lt;fill in here&gt;">
      <formula>NOT(ISERROR(SEARCH("&lt;fill in here&gt;",D53)))</formula>
    </cfRule>
  </conditionalFormatting>
  <conditionalFormatting sqref="L53:L54">
    <cfRule type="containsText" dxfId="206" priority="86" operator="containsText" text="&lt;fill in here&gt;">
      <formula>NOT(ISERROR(SEARCH("&lt;fill in here&gt;",L53)))</formula>
    </cfRule>
  </conditionalFormatting>
  <conditionalFormatting sqref="K47:K48 D47:H47 D48">
    <cfRule type="containsText" dxfId="205" priority="75" operator="containsText" text="&lt;fill in here&gt;">
      <formula>NOT(ISERROR(SEARCH("&lt;fill in here&gt;",D47)))</formula>
    </cfRule>
  </conditionalFormatting>
  <conditionalFormatting sqref="I78:J78">
    <cfRule type="containsText" dxfId="204" priority="84" operator="containsText" text="&lt;fill in here&gt;">
      <formula>NOT(ISERROR(SEARCH("&lt;fill in here&gt;",I78)))</formula>
    </cfRule>
  </conditionalFormatting>
  <conditionalFormatting sqref="H75:H78">
    <cfRule type="containsText" dxfId="203" priority="82" operator="containsText" text="Highest">
      <formula>NOT(ISERROR(SEARCH("Highest",H75)))</formula>
    </cfRule>
    <cfRule type="containsText" dxfId="202" priority="83" operator="containsText" text="Lowest">
      <formula>NOT(ISERROR(SEARCH("Lowest",H75)))</formula>
    </cfRule>
  </conditionalFormatting>
  <conditionalFormatting sqref="I3">
    <cfRule type="containsText" dxfId="201" priority="81" operator="containsText" text="&lt;fill in here&gt;">
      <formula>NOT(ISERROR(SEARCH("&lt;fill in here&gt;",I3)))</formula>
    </cfRule>
  </conditionalFormatting>
  <conditionalFormatting sqref="I5">
    <cfRule type="containsText" dxfId="200" priority="80" operator="containsText" text="&lt;fill in here&gt;">
      <formula>NOT(ISERROR(SEARCH("&lt;fill in here&gt;",I5)))</formula>
    </cfRule>
  </conditionalFormatting>
  <conditionalFormatting sqref="E42:H42 E45:H45 E48:H48 I41:I49">
    <cfRule type="containsText" dxfId="199" priority="78" operator="containsText" text="&lt;fill in here&gt;">
      <formula>NOT(ISERROR(SEARCH("&lt;fill in here&gt;",E41)))</formula>
    </cfRule>
  </conditionalFormatting>
  <conditionalFormatting sqref="K41:K42 D41:H41 D42">
    <cfRule type="containsText" dxfId="198" priority="77" operator="containsText" text="&lt;fill in here&gt;">
      <formula>NOT(ISERROR(SEARCH("&lt;fill in here&gt;",D41)))</formula>
    </cfRule>
  </conditionalFormatting>
  <conditionalFormatting sqref="K44:K45 D44:H44 D45">
    <cfRule type="containsText" dxfId="197" priority="76" operator="containsText" text="&lt;fill in here&gt;">
      <formula>NOT(ISERROR(SEARCH("&lt;fill in here&gt;",D44)))</formula>
    </cfRule>
  </conditionalFormatting>
  <conditionalFormatting sqref="D5:D6">
    <cfRule type="containsText" dxfId="196" priority="62" operator="containsText" text="&lt;fill in here&gt;">
      <formula>NOT(ISERROR(SEARCH("&lt;fill in here&gt;",D5)))</formula>
    </cfRule>
  </conditionalFormatting>
  <conditionalFormatting sqref="D8:D9">
    <cfRule type="containsText" dxfId="195" priority="61" operator="containsText" text="&lt;fill in here&gt;">
      <formula>NOT(ISERROR(SEARCH("&lt;fill in here&gt;",D8)))</formula>
    </cfRule>
  </conditionalFormatting>
  <conditionalFormatting sqref="E21:H21 E36:H36 E39:H39 I20:I40">
    <cfRule type="containsText" dxfId="194" priority="70" operator="containsText" text="&lt;fill in here&gt;">
      <formula>NOT(ISERROR(SEARCH("&lt;fill in here&gt;",E20)))</formula>
    </cfRule>
  </conditionalFormatting>
  <conditionalFormatting sqref="K20:K21 E20:H20">
    <cfRule type="containsText" dxfId="193" priority="69" operator="containsText" text="&lt;fill in here&gt;">
      <formula>NOT(ISERROR(SEARCH("&lt;fill in here&gt;",E20)))</formula>
    </cfRule>
  </conditionalFormatting>
  <conditionalFormatting sqref="K35:K36 E35:H35">
    <cfRule type="containsText" dxfId="192" priority="68" operator="containsText" text="&lt;fill in here&gt;">
      <formula>NOT(ISERROR(SEARCH("&lt;fill in here&gt;",E35)))</formula>
    </cfRule>
  </conditionalFormatting>
  <conditionalFormatting sqref="K38:K39 E38:H38">
    <cfRule type="containsText" dxfId="191" priority="67" operator="containsText" text="&lt;fill in here&gt;">
      <formula>NOT(ISERROR(SEARCH("&lt;fill in here&gt;",E38)))</formula>
    </cfRule>
  </conditionalFormatting>
  <conditionalFormatting sqref="D26:D27">
    <cfRule type="containsText" dxfId="190" priority="55" operator="containsText" text="&lt;fill in here&gt;">
      <formula>NOT(ISERROR(SEARCH("&lt;fill in here&gt;",D26)))</formula>
    </cfRule>
  </conditionalFormatting>
  <conditionalFormatting sqref="J23:J24">
    <cfRule type="containsText" dxfId="189" priority="33" operator="containsText" text="&lt;fill in here&gt;">
      <formula>NOT(ISERROR(SEARCH("&lt;fill in here&gt;",J23)))</formula>
    </cfRule>
  </conditionalFormatting>
  <conditionalFormatting sqref="D11:D12">
    <cfRule type="containsText" dxfId="188" priority="60" operator="containsText" text="&lt;fill in here&gt;">
      <formula>NOT(ISERROR(SEARCH("&lt;fill in here&gt;",D11)))</formula>
    </cfRule>
  </conditionalFormatting>
  <conditionalFormatting sqref="D14:D15">
    <cfRule type="containsText" dxfId="187" priority="59" operator="containsText" text="&lt;fill in here&gt;">
      <formula>NOT(ISERROR(SEARCH("&lt;fill in here&gt;",D14)))</formula>
    </cfRule>
  </conditionalFormatting>
  <conditionalFormatting sqref="D17:D18">
    <cfRule type="containsText" dxfId="186" priority="58" operator="containsText" text="&lt;fill in here&gt;">
      <formula>NOT(ISERROR(SEARCH("&lt;fill in here&gt;",D17)))</formula>
    </cfRule>
  </conditionalFormatting>
  <conditionalFormatting sqref="D20:D21">
    <cfRule type="containsText" dxfId="185" priority="57" operator="containsText" text="&lt;fill in here&gt;">
      <formula>NOT(ISERROR(SEARCH("&lt;fill in here&gt;",D20)))</formula>
    </cfRule>
  </conditionalFormatting>
  <conditionalFormatting sqref="D23:D24">
    <cfRule type="containsText" dxfId="184" priority="56" operator="containsText" text="&lt;fill in here&gt;">
      <formula>NOT(ISERROR(SEARCH("&lt;fill in here&gt;",D23)))</formula>
    </cfRule>
  </conditionalFormatting>
  <conditionalFormatting sqref="J32:J33">
    <cfRule type="containsText" dxfId="183" priority="30" operator="containsText" text="&lt;fill in here&gt;">
      <formula>NOT(ISERROR(SEARCH("&lt;fill in here&gt;",J32)))</formula>
    </cfRule>
  </conditionalFormatting>
  <conditionalFormatting sqref="D29:D30">
    <cfRule type="containsText" dxfId="182" priority="51" operator="containsText" text="&lt;fill in here&gt;">
      <formula>NOT(ISERROR(SEARCH("&lt;fill in here&gt;",D29)))</formula>
    </cfRule>
  </conditionalFormatting>
  <conditionalFormatting sqref="D32:D33">
    <cfRule type="containsText" dxfId="181" priority="50" operator="containsText" text="&lt;fill in here&gt;">
      <formula>NOT(ISERROR(SEARCH("&lt;fill in here&gt;",D32)))</formula>
    </cfRule>
  </conditionalFormatting>
  <conditionalFormatting sqref="D35:D36">
    <cfRule type="containsText" dxfId="180" priority="49" operator="containsText" text="&lt;fill in here&gt;">
      <formula>NOT(ISERROR(SEARCH("&lt;fill in here&gt;",D35)))</formula>
    </cfRule>
  </conditionalFormatting>
  <conditionalFormatting sqref="D38:D39">
    <cfRule type="containsText" dxfId="179" priority="48" operator="containsText" text="&lt;fill in here&gt;">
      <formula>NOT(ISERROR(SEARCH("&lt;fill in here&gt;",D38)))</formula>
    </cfRule>
  </conditionalFormatting>
  <conditionalFormatting sqref="E24:H24">
    <cfRule type="containsText" dxfId="178" priority="47" operator="containsText" text="&lt;fill in here&gt;">
      <formula>NOT(ISERROR(SEARCH("&lt;fill in here&gt;",E24)))</formula>
    </cfRule>
  </conditionalFormatting>
  <conditionalFormatting sqref="E23:H23">
    <cfRule type="containsText" dxfId="177" priority="46" operator="containsText" text="&lt;fill in here&gt;">
      <formula>NOT(ISERROR(SEARCH("&lt;fill in here&gt;",E23)))</formula>
    </cfRule>
  </conditionalFormatting>
  <conditionalFormatting sqref="E27:H27">
    <cfRule type="containsText" dxfId="176" priority="45" operator="containsText" text="&lt;fill in here&gt;">
      <formula>NOT(ISERROR(SEARCH("&lt;fill in here&gt;",E27)))</formula>
    </cfRule>
  </conditionalFormatting>
  <conditionalFormatting sqref="E26:H26">
    <cfRule type="containsText" dxfId="175" priority="44" operator="containsText" text="&lt;fill in here&gt;">
      <formula>NOT(ISERROR(SEARCH("&lt;fill in here&gt;",E26)))</formula>
    </cfRule>
  </conditionalFormatting>
  <conditionalFormatting sqref="E30:H30">
    <cfRule type="containsText" dxfId="174" priority="43" operator="containsText" text="&lt;fill in here&gt;">
      <formula>NOT(ISERROR(SEARCH("&lt;fill in here&gt;",E30)))</formula>
    </cfRule>
  </conditionalFormatting>
  <conditionalFormatting sqref="E29:H29">
    <cfRule type="containsText" dxfId="173" priority="42" operator="containsText" text="&lt;fill in here&gt;">
      <formula>NOT(ISERROR(SEARCH("&lt;fill in here&gt;",E29)))</formula>
    </cfRule>
  </conditionalFormatting>
  <conditionalFormatting sqref="E33:H33">
    <cfRule type="containsText" dxfId="172" priority="41" operator="containsText" text="&lt;fill in here&gt;">
      <formula>NOT(ISERROR(SEARCH("&lt;fill in here&gt;",E33)))</formula>
    </cfRule>
  </conditionalFormatting>
  <conditionalFormatting sqref="E32:H32">
    <cfRule type="containsText" dxfId="171" priority="40" operator="containsText" text="&lt;fill in here&gt;">
      <formula>NOT(ISERROR(SEARCH("&lt;fill in here&gt;",E32)))</formula>
    </cfRule>
  </conditionalFormatting>
  <conditionalFormatting sqref="J8:J9">
    <cfRule type="containsText" dxfId="170" priority="38" operator="containsText" text="&lt;fill in here&gt;">
      <formula>NOT(ISERROR(SEARCH("&lt;fill in here&gt;",J8)))</formula>
    </cfRule>
  </conditionalFormatting>
  <conditionalFormatting sqref="J14:J15">
    <cfRule type="containsText" dxfId="169" priority="37" operator="containsText" text="&lt;fill in here&gt;">
      <formula>NOT(ISERROR(SEARCH("&lt;fill in here&gt;",J14)))</formula>
    </cfRule>
  </conditionalFormatting>
  <conditionalFormatting sqref="J11:J12">
    <cfRule type="containsText" dxfId="168" priority="39" operator="containsText" text="&lt;fill in here&gt;">
      <formula>NOT(ISERROR(SEARCH("&lt;fill in here&gt;",J11)))</formula>
    </cfRule>
  </conditionalFormatting>
  <conditionalFormatting sqref="J17:J18">
    <cfRule type="containsText" dxfId="167" priority="36" operator="containsText" text="&lt;fill in here&gt;">
      <formula>NOT(ISERROR(SEARCH("&lt;fill in here&gt;",J17)))</formula>
    </cfRule>
  </conditionalFormatting>
  <conditionalFormatting sqref="J20:J21 J35:J36 J38:J39 J41:J42 J44:J45 J47:J48 J50:J51 J53:J54 J68:J69">
    <cfRule type="containsText" dxfId="166" priority="35" operator="containsText" text="&lt;fill in here&gt;">
      <formula>NOT(ISERROR(SEARCH("&lt;fill in here&gt;",J20)))</formula>
    </cfRule>
  </conditionalFormatting>
  <conditionalFormatting sqref="J5:J6">
    <cfRule type="containsText" dxfId="165" priority="34" operator="containsText" text="&lt;fill in here&gt;">
      <formula>NOT(ISERROR(SEARCH("&lt;fill in here&gt;",J5)))</formula>
    </cfRule>
  </conditionalFormatting>
  <conditionalFormatting sqref="J26:J27">
    <cfRule type="containsText" dxfId="164" priority="32" operator="containsText" text="&lt;fill in here&gt;">
      <formula>NOT(ISERROR(SEARCH("&lt;fill in here&gt;",J26)))</formula>
    </cfRule>
  </conditionalFormatting>
  <conditionalFormatting sqref="J29:J30">
    <cfRule type="containsText" dxfId="163" priority="31" operator="containsText" text="&lt;fill in here&gt;">
      <formula>NOT(ISERROR(SEARCH("&lt;fill in here&gt;",J29)))</formula>
    </cfRule>
  </conditionalFormatting>
  <conditionalFormatting sqref="H74">
    <cfRule type="containsText" dxfId="162" priority="28" operator="containsText" text="Highest">
      <formula>NOT(ISERROR(SEARCH("Highest",H74)))</formula>
    </cfRule>
    <cfRule type="containsText" dxfId="161" priority="29" operator="containsText" text="Lowest">
      <formula>NOT(ISERROR(SEARCH("Lowest",H74)))</formula>
    </cfRule>
  </conditionalFormatting>
  <conditionalFormatting sqref="D56:D57">
    <cfRule type="containsText" dxfId="160" priority="20" operator="containsText" text="&lt;fill in here&gt;">
      <formula>NOT(ISERROR(SEARCH("&lt;fill in here&gt;",D56)))</formula>
    </cfRule>
  </conditionalFormatting>
  <conditionalFormatting sqref="D68:D69">
    <cfRule type="containsText" dxfId="159" priority="15" operator="containsText" text="&lt;fill in here&gt;">
      <formula>NOT(ISERROR(SEARCH("&lt;fill in here&gt;",D68)))</formula>
    </cfRule>
  </conditionalFormatting>
  <conditionalFormatting sqref="L5:L6">
    <cfRule type="containsText" dxfId="158" priority="8" operator="containsText" text="&lt;fill in here&gt;">
      <formula>NOT(ISERROR(SEARCH("&lt;fill in here&gt;",L5)))</formula>
    </cfRule>
  </conditionalFormatting>
  <conditionalFormatting sqref="L11:L12">
    <cfRule type="containsText" dxfId="157" priority="7" operator="containsText" text="&lt;fill in here&gt;">
      <formula>NOT(ISERROR(SEARCH("&lt;fill in here&gt;",L11)))</formula>
    </cfRule>
  </conditionalFormatting>
  <conditionalFormatting sqref="L20:L21">
    <cfRule type="containsText" dxfId="156" priority="6" operator="containsText" text="&lt;fill in here&gt;">
      <formula>NOT(ISERROR(SEARCH("&lt;fill in here&gt;",L20)))</formula>
    </cfRule>
  </conditionalFormatting>
  <conditionalFormatting sqref="L41:L42">
    <cfRule type="containsText" dxfId="155" priority="5" operator="containsText" text="&lt;fill in here&gt;">
      <formula>NOT(ISERROR(SEARCH("&lt;fill in here&gt;",L41)))</formula>
    </cfRule>
  </conditionalFormatting>
  <conditionalFormatting sqref="E57:H57">
    <cfRule type="containsText" dxfId="154" priority="4" operator="containsText" text="&lt;fill in here&gt;">
      <formula>NOT(ISERROR(SEARCH("&lt;fill in here&gt;",E57)))</formula>
    </cfRule>
  </conditionalFormatting>
  <conditionalFormatting sqref="E56:H56">
    <cfRule type="containsText" dxfId="153" priority="3" operator="containsText" text="&lt;fill in here&gt;">
      <formula>NOT(ISERROR(SEARCH("&lt;fill in here&gt;",E56)))</formula>
    </cfRule>
  </conditionalFormatting>
  <conditionalFormatting sqref="E60:H60 E63:H63 E66:H66">
    <cfRule type="containsText" dxfId="152" priority="2" operator="containsText" text="&lt;fill in here&gt;">
      <formula>NOT(ISERROR(SEARCH("&lt;fill in here&gt;",E60)))</formula>
    </cfRule>
  </conditionalFormatting>
  <conditionalFormatting sqref="E59:H59 E62:H62 E65:H65">
    <cfRule type="containsText" dxfId="151" priority="1" operator="containsText" text="&lt;fill in here&gt;">
      <formula>NOT(ISERROR(SEARCH("&lt;fill in here&gt;",E59)))</formula>
    </cfRule>
  </conditionalFormatting>
  <dataValidations disablePrompts="1" count="1">
    <dataValidation allowBlank="1" showInputMessage="1" showErrorMessage="1" sqref="K8:K9" xr:uid="{00000000-0002-0000-0500-000000000000}"/>
  </dataValidations>
  <pageMargins left="0.7" right="0.7" top="0.75" bottom="0.75" header="0.3" footer="0.3"/>
  <pageSetup scale="33"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Option Button 1">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46082" r:id="rId5" name="Option Button 2">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46083" r:id="rId6" name="Option Button 3">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46084" r:id="rId7" name="Option Button 4">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46085" r:id="rId8" name="Option Button 5">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46086" r:id="rId9" name="Option Button 6">
              <controlPr defaultSize="0" autoFill="0" autoLine="0" autoPict="0">
                <anchor moveWithCells="1">
                  <from>
                    <xdr:col>5</xdr:col>
                    <xdr:colOff>571500</xdr:colOff>
                    <xdr:row>10</xdr:row>
                    <xdr:rowOff>123825</xdr:rowOff>
                  </from>
                  <to>
                    <xdr:col>5</xdr:col>
                    <xdr:colOff>733425</xdr:colOff>
                    <xdr:row>10</xdr:row>
                    <xdr:rowOff>333375</xdr:rowOff>
                  </to>
                </anchor>
              </controlPr>
            </control>
          </mc:Choice>
        </mc:AlternateContent>
        <mc:AlternateContent xmlns:mc="http://schemas.openxmlformats.org/markup-compatibility/2006">
          <mc:Choice Requires="x14">
            <control shapeId="46087" r:id="rId10" name="Option Button 7">
              <controlPr defaultSize="0" autoFill="0" autoLine="0" autoPict="0">
                <anchor moveWithCells="1">
                  <from>
                    <xdr:col>6</xdr:col>
                    <xdr:colOff>581025</xdr:colOff>
                    <xdr:row>10</xdr:row>
                    <xdr:rowOff>123825</xdr:rowOff>
                  </from>
                  <to>
                    <xdr:col>6</xdr:col>
                    <xdr:colOff>742950</xdr:colOff>
                    <xdr:row>10</xdr:row>
                    <xdr:rowOff>333375</xdr:rowOff>
                  </to>
                </anchor>
              </controlPr>
            </control>
          </mc:Choice>
        </mc:AlternateContent>
        <mc:AlternateContent xmlns:mc="http://schemas.openxmlformats.org/markup-compatibility/2006">
          <mc:Choice Requires="x14">
            <control shapeId="46088" r:id="rId11" name="Option Button 8">
              <controlPr defaultSize="0" autoFill="0" autoLine="0" autoPict="0">
                <anchor moveWithCells="1">
                  <from>
                    <xdr:col>7</xdr:col>
                    <xdr:colOff>581025</xdr:colOff>
                    <xdr:row>10</xdr:row>
                    <xdr:rowOff>123825</xdr:rowOff>
                  </from>
                  <to>
                    <xdr:col>7</xdr:col>
                    <xdr:colOff>733425</xdr:colOff>
                    <xdr:row>10</xdr:row>
                    <xdr:rowOff>333375</xdr:rowOff>
                  </to>
                </anchor>
              </controlPr>
            </control>
          </mc:Choice>
        </mc:AlternateContent>
        <mc:AlternateContent xmlns:mc="http://schemas.openxmlformats.org/markup-compatibility/2006">
          <mc:Choice Requires="x14">
            <control shapeId="46089" r:id="rId12" name="Option Button 9">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46090" r:id="rId13" name="Option Button 10">
              <controlPr defaultSize="0" autoFill="0" autoLine="0" autoPict="0">
                <anchor moveWithCells="1">
                  <from>
                    <xdr:col>5</xdr:col>
                    <xdr:colOff>571500</xdr:colOff>
                    <xdr:row>13</xdr:row>
                    <xdr:rowOff>123825</xdr:rowOff>
                  </from>
                  <to>
                    <xdr:col>5</xdr:col>
                    <xdr:colOff>733425</xdr:colOff>
                    <xdr:row>13</xdr:row>
                    <xdr:rowOff>333375</xdr:rowOff>
                  </to>
                </anchor>
              </controlPr>
            </control>
          </mc:Choice>
        </mc:AlternateContent>
        <mc:AlternateContent xmlns:mc="http://schemas.openxmlformats.org/markup-compatibility/2006">
          <mc:Choice Requires="x14">
            <control shapeId="46091" r:id="rId14" name="Option Button 11">
              <controlPr defaultSize="0" autoFill="0" autoLine="0" autoPict="0">
                <anchor moveWithCells="1">
                  <from>
                    <xdr:col>6</xdr:col>
                    <xdr:colOff>581025</xdr:colOff>
                    <xdr:row>13</xdr:row>
                    <xdr:rowOff>123825</xdr:rowOff>
                  </from>
                  <to>
                    <xdr:col>6</xdr:col>
                    <xdr:colOff>742950</xdr:colOff>
                    <xdr:row>13</xdr:row>
                    <xdr:rowOff>333375</xdr:rowOff>
                  </to>
                </anchor>
              </controlPr>
            </control>
          </mc:Choice>
        </mc:AlternateContent>
        <mc:AlternateContent xmlns:mc="http://schemas.openxmlformats.org/markup-compatibility/2006">
          <mc:Choice Requires="x14">
            <control shapeId="46092" r:id="rId15" name="Option Button 12">
              <controlPr defaultSize="0" autoFill="0" autoLine="0" autoPict="0">
                <anchor moveWithCells="1">
                  <from>
                    <xdr:col>7</xdr:col>
                    <xdr:colOff>581025</xdr:colOff>
                    <xdr:row>13</xdr:row>
                    <xdr:rowOff>123825</xdr:rowOff>
                  </from>
                  <to>
                    <xdr:col>7</xdr:col>
                    <xdr:colOff>733425</xdr:colOff>
                    <xdr:row>13</xdr:row>
                    <xdr:rowOff>333375</xdr:rowOff>
                  </to>
                </anchor>
              </controlPr>
            </control>
          </mc:Choice>
        </mc:AlternateContent>
        <mc:AlternateContent xmlns:mc="http://schemas.openxmlformats.org/markup-compatibility/2006">
          <mc:Choice Requires="x14">
            <control shapeId="46093" r:id="rId16" name="Option Button 13">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46094" r:id="rId17" name="Option Button 14">
              <controlPr defaultSize="0" autoFill="0" autoLine="0" autoPict="0">
                <anchor moveWithCells="1">
                  <from>
                    <xdr:col>5</xdr:col>
                    <xdr:colOff>571500</xdr:colOff>
                    <xdr:row>16</xdr:row>
                    <xdr:rowOff>123825</xdr:rowOff>
                  </from>
                  <to>
                    <xdr:col>5</xdr:col>
                    <xdr:colOff>733425</xdr:colOff>
                    <xdr:row>16</xdr:row>
                    <xdr:rowOff>333375</xdr:rowOff>
                  </to>
                </anchor>
              </controlPr>
            </control>
          </mc:Choice>
        </mc:AlternateContent>
        <mc:AlternateContent xmlns:mc="http://schemas.openxmlformats.org/markup-compatibility/2006">
          <mc:Choice Requires="x14">
            <control shapeId="46095" r:id="rId18" name="Option Button 15">
              <controlPr defaultSize="0" autoFill="0" autoLine="0" autoPict="0">
                <anchor moveWithCells="1">
                  <from>
                    <xdr:col>6</xdr:col>
                    <xdr:colOff>581025</xdr:colOff>
                    <xdr:row>16</xdr:row>
                    <xdr:rowOff>123825</xdr:rowOff>
                  </from>
                  <to>
                    <xdr:col>6</xdr:col>
                    <xdr:colOff>742950</xdr:colOff>
                    <xdr:row>16</xdr:row>
                    <xdr:rowOff>333375</xdr:rowOff>
                  </to>
                </anchor>
              </controlPr>
            </control>
          </mc:Choice>
        </mc:AlternateContent>
        <mc:AlternateContent xmlns:mc="http://schemas.openxmlformats.org/markup-compatibility/2006">
          <mc:Choice Requires="x14">
            <control shapeId="46096" r:id="rId19" name="Option Button 16">
              <controlPr defaultSize="0" autoFill="0" autoLine="0" autoPict="0">
                <anchor moveWithCells="1">
                  <from>
                    <xdr:col>7</xdr:col>
                    <xdr:colOff>581025</xdr:colOff>
                    <xdr:row>16</xdr:row>
                    <xdr:rowOff>123825</xdr:rowOff>
                  </from>
                  <to>
                    <xdr:col>7</xdr:col>
                    <xdr:colOff>733425</xdr:colOff>
                    <xdr:row>16</xdr:row>
                    <xdr:rowOff>333375</xdr:rowOff>
                  </to>
                </anchor>
              </controlPr>
            </control>
          </mc:Choice>
        </mc:AlternateContent>
        <mc:AlternateContent xmlns:mc="http://schemas.openxmlformats.org/markup-compatibility/2006">
          <mc:Choice Requires="x14">
            <control shapeId="46097" r:id="rId20" name="Group Box 17">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46098" r:id="rId21" name="Group Box 18">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46099" r:id="rId22" name="Group Box 19">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46100" r:id="rId23" name="Option Button 20">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46101" r:id="rId24" name="Option Button 2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46102" r:id="rId25" name="Option Button 2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46103" r:id="rId26" name="Option Button 2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46104" r:id="rId27" name="Group Box 2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46105" r:id="rId28" name="Group Box 25">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46106" r:id="rId29" name="Option Button 26">
              <controlPr defaultSize="0" autoFill="0" autoLine="0" autoPict="0">
                <anchor moveWithCells="1">
                  <from>
                    <xdr:col>4</xdr:col>
                    <xdr:colOff>571500</xdr:colOff>
                    <xdr:row>49</xdr:row>
                    <xdr:rowOff>123825</xdr:rowOff>
                  </from>
                  <to>
                    <xdr:col>4</xdr:col>
                    <xdr:colOff>742950</xdr:colOff>
                    <xdr:row>49</xdr:row>
                    <xdr:rowOff>352425</xdr:rowOff>
                  </to>
                </anchor>
              </controlPr>
            </control>
          </mc:Choice>
        </mc:AlternateContent>
        <mc:AlternateContent xmlns:mc="http://schemas.openxmlformats.org/markup-compatibility/2006">
          <mc:Choice Requires="x14">
            <control shapeId="46107" r:id="rId30" name="Option Button 27">
              <controlPr defaultSize="0" autoFill="0" autoLine="0" autoPict="0">
                <anchor moveWithCells="1">
                  <from>
                    <xdr:col>5</xdr:col>
                    <xdr:colOff>571500</xdr:colOff>
                    <xdr:row>49</xdr:row>
                    <xdr:rowOff>123825</xdr:rowOff>
                  </from>
                  <to>
                    <xdr:col>5</xdr:col>
                    <xdr:colOff>733425</xdr:colOff>
                    <xdr:row>49</xdr:row>
                    <xdr:rowOff>333375</xdr:rowOff>
                  </to>
                </anchor>
              </controlPr>
            </control>
          </mc:Choice>
        </mc:AlternateContent>
        <mc:AlternateContent xmlns:mc="http://schemas.openxmlformats.org/markup-compatibility/2006">
          <mc:Choice Requires="x14">
            <control shapeId="46108" r:id="rId31" name="Option Button 28">
              <controlPr defaultSize="0" autoFill="0" autoLine="0" autoPict="0">
                <anchor moveWithCells="1">
                  <from>
                    <xdr:col>6</xdr:col>
                    <xdr:colOff>581025</xdr:colOff>
                    <xdr:row>49</xdr:row>
                    <xdr:rowOff>123825</xdr:rowOff>
                  </from>
                  <to>
                    <xdr:col>6</xdr:col>
                    <xdr:colOff>742950</xdr:colOff>
                    <xdr:row>49</xdr:row>
                    <xdr:rowOff>333375</xdr:rowOff>
                  </to>
                </anchor>
              </controlPr>
            </control>
          </mc:Choice>
        </mc:AlternateContent>
        <mc:AlternateContent xmlns:mc="http://schemas.openxmlformats.org/markup-compatibility/2006">
          <mc:Choice Requires="x14">
            <control shapeId="46109" r:id="rId32" name="Option Button 29">
              <controlPr defaultSize="0" autoFill="0" autoLine="0" autoPict="0">
                <anchor moveWithCells="1">
                  <from>
                    <xdr:col>7</xdr:col>
                    <xdr:colOff>581025</xdr:colOff>
                    <xdr:row>49</xdr:row>
                    <xdr:rowOff>123825</xdr:rowOff>
                  </from>
                  <to>
                    <xdr:col>7</xdr:col>
                    <xdr:colOff>733425</xdr:colOff>
                    <xdr:row>49</xdr:row>
                    <xdr:rowOff>333375</xdr:rowOff>
                  </to>
                </anchor>
              </controlPr>
            </control>
          </mc:Choice>
        </mc:AlternateContent>
        <mc:AlternateContent xmlns:mc="http://schemas.openxmlformats.org/markup-compatibility/2006">
          <mc:Choice Requires="x14">
            <control shapeId="46110" r:id="rId33" name="Group Box 30">
              <controlPr defaultSize="0" autoFill="0" autoPict="0">
                <anchor moveWithCells="1">
                  <from>
                    <xdr:col>4</xdr:col>
                    <xdr:colOff>0</xdr:colOff>
                    <xdr:row>49</xdr:row>
                    <xdr:rowOff>66675</xdr:rowOff>
                  </from>
                  <to>
                    <xdr:col>8</xdr:col>
                    <xdr:colOff>0</xdr:colOff>
                    <xdr:row>49</xdr:row>
                    <xdr:rowOff>438150</xdr:rowOff>
                  </to>
                </anchor>
              </controlPr>
            </control>
          </mc:Choice>
        </mc:AlternateContent>
        <mc:AlternateContent xmlns:mc="http://schemas.openxmlformats.org/markup-compatibility/2006">
          <mc:Choice Requires="x14">
            <control shapeId="46115" r:id="rId34" name="Group Box 35">
              <controlPr defaultSize="0" autoFill="0" autoPict="0">
                <anchor moveWithCells="1">
                  <from>
                    <xdr:col>4</xdr:col>
                    <xdr:colOff>0</xdr:colOff>
                    <xdr:row>67</xdr:row>
                    <xdr:rowOff>0</xdr:rowOff>
                  </from>
                  <to>
                    <xdr:col>8</xdr:col>
                    <xdr:colOff>0</xdr:colOff>
                    <xdr:row>67</xdr:row>
                    <xdr:rowOff>371475</xdr:rowOff>
                  </to>
                </anchor>
              </controlPr>
            </control>
          </mc:Choice>
        </mc:AlternateContent>
        <mc:AlternateContent xmlns:mc="http://schemas.openxmlformats.org/markup-compatibility/2006">
          <mc:Choice Requires="x14">
            <control shapeId="46116" r:id="rId35" name="Option Button 36">
              <controlPr defaultSize="0" autoFill="0" autoLine="0" autoPict="0">
                <anchor moveWithCells="1">
                  <from>
                    <xdr:col>4</xdr:col>
                    <xdr:colOff>571500</xdr:colOff>
                    <xdr:row>67</xdr:row>
                    <xdr:rowOff>123825</xdr:rowOff>
                  </from>
                  <to>
                    <xdr:col>4</xdr:col>
                    <xdr:colOff>742950</xdr:colOff>
                    <xdr:row>67</xdr:row>
                    <xdr:rowOff>352425</xdr:rowOff>
                  </to>
                </anchor>
              </controlPr>
            </control>
          </mc:Choice>
        </mc:AlternateContent>
        <mc:AlternateContent xmlns:mc="http://schemas.openxmlformats.org/markup-compatibility/2006">
          <mc:Choice Requires="x14">
            <control shapeId="46117" r:id="rId36" name="Option Button 37">
              <controlPr defaultSize="0" autoFill="0" autoLine="0" autoPict="0">
                <anchor moveWithCells="1">
                  <from>
                    <xdr:col>5</xdr:col>
                    <xdr:colOff>571500</xdr:colOff>
                    <xdr:row>67</xdr:row>
                    <xdr:rowOff>123825</xdr:rowOff>
                  </from>
                  <to>
                    <xdr:col>5</xdr:col>
                    <xdr:colOff>733425</xdr:colOff>
                    <xdr:row>67</xdr:row>
                    <xdr:rowOff>333375</xdr:rowOff>
                  </to>
                </anchor>
              </controlPr>
            </control>
          </mc:Choice>
        </mc:AlternateContent>
        <mc:AlternateContent xmlns:mc="http://schemas.openxmlformats.org/markup-compatibility/2006">
          <mc:Choice Requires="x14">
            <control shapeId="46118" r:id="rId37" name="Option Button 38">
              <controlPr defaultSize="0" autoFill="0" autoLine="0" autoPict="0">
                <anchor moveWithCells="1">
                  <from>
                    <xdr:col>6</xdr:col>
                    <xdr:colOff>581025</xdr:colOff>
                    <xdr:row>67</xdr:row>
                    <xdr:rowOff>123825</xdr:rowOff>
                  </from>
                  <to>
                    <xdr:col>6</xdr:col>
                    <xdr:colOff>742950</xdr:colOff>
                    <xdr:row>67</xdr:row>
                    <xdr:rowOff>333375</xdr:rowOff>
                  </to>
                </anchor>
              </controlPr>
            </control>
          </mc:Choice>
        </mc:AlternateContent>
        <mc:AlternateContent xmlns:mc="http://schemas.openxmlformats.org/markup-compatibility/2006">
          <mc:Choice Requires="x14">
            <control shapeId="46119" r:id="rId38" name="Option Button 39">
              <controlPr defaultSize="0" autoFill="0" autoLine="0" autoPict="0">
                <anchor moveWithCells="1">
                  <from>
                    <xdr:col>7</xdr:col>
                    <xdr:colOff>581025</xdr:colOff>
                    <xdr:row>67</xdr:row>
                    <xdr:rowOff>123825</xdr:rowOff>
                  </from>
                  <to>
                    <xdr:col>7</xdr:col>
                    <xdr:colOff>733425</xdr:colOff>
                    <xdr:row>67</xdr:row>
                    <xdr:rowOff>333375</xdr:rowOff>
                  </to>
                </anchor>
              </controlPr>
            </control>
          </mc:Choice>
        </mc:AlternateContent>
        <mc:AlternateContent xmlns:mc="http://schemas.openxmlformats.org/markup-compatibility/2006">
          <mc:Choice Requires="x14">
            <control shapeId="46120" r:id="rId39" name="Group Box 40">
              <controlPr defaultSize="0" autoFill="0" autoPict="0">
                <anchor moveWithCells="1">
                  <from>
                    <xdr:col>4</xdr:col>
                    <xdr:colOff>0</xdr:colOff>
                    <xdr:row>67</xdr:row>
                    <xdr:rowOff>66675</xdr:rowOff>
                  </from>
                  <to>
                    <xdr:col>8</xdr:col>
                    <xdr:colOff>0</xdr:colOff>
                    <xdr:row>67</xdr:row>
                    <xdr:rowOff>438150</xdr:rowOff>
                  </to>
                </anchor>
              </controlPr>
            </control>
          </mc:Choice>
        </mc:AlternateContent>
        <mc:AlternateContent xmlns:mc="http://schemas.openxmlformats.org/markup-compatibility/2006">
          <mc:Choice Requires="x14">
            <control shapeId="46125" r:id="rId40" name="Group Box 45">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30" r:id="rId41" name="Group Box 50">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35" r:id="rId42" name="Group Box 55">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40" r:id="rId43" name="Group Box 60">
              <controlPr defaultSize="0" autoFill="0" autoPict="0">
                <anchor moveWithCells="1">
                  <from>
                    <xdr:col>4</xdr:col>
                    <xdr:colOff>0</xdr:colOff>
                    <xdr:row>7</xdr:row>
                    <xdr:rowOff>0</xdr:rowOff>
                  </from>
                  <to>
                    <xdr:col>8</xdr:col>
                    <xdr:colOff>0</xdr:colOff>
                    <xdr:row>7</xdr:row>
                    <xdr:rowOff>371475</xdr:rowOff>
                  </to>
                </anchor>
              </controlPr>
            </control>
          </mc:Choice>
        </mc:AlternateContent>
        <mc:AlternateContent xmlns:mc="http://schemas.openxmlformats.org/markup-compatibility/2006">
          <mc:Choice Requires="x14">
            <control shapeId="46145" r:id="rId44" name="Group Box 65">
              <controlPr defaultSize="0" autoFill="0" autoPict="0">
                <anchor moveWithCells="1">
                  <from>
                    <xdr:col>4</xdr:col>
                    <xdr:colOff>0</xdr:colOff>
                    <xdr:row>13</xdr:row>
                    <xdr:rowOff>0</xdr:rowOff>
                  </from>
                  <to>
                    <xdr:col>8</xdr:col>
                    <xdr:colOff>0</xdr:colOff>
                    <xdr:row>13</xdr:row>
                    <xdr:rowOff>371475</xdr:rowOff>
                  </to>
                </anchor>
              </controlPr>
            </control>
          </mc:Choice>
        </mc:AlternateContent>
        <mc:AlternateContent xmlns:mc="http://schemas.openxmlformats.org/markup-compatibility/2006">
          <mc:Choice Requires="x14">
            <control shapeId="46150" r:id="rId45" name="Group Box 70">
              <controlPr defaultSize="0" autoFill="0" autoPict="0">
                <anchor moveWithCells="1">
                  <from>
                    <xdr:col>4</xdr:col>
                    <xdr:colOff>0</xdr:colOff>
                    <xdr:row>13</xdr:row>
                    <xdr:rowOff>0</xdr:rowOff>
                  </from>
                  <to>
                    <xdr:col>8</xdr:col>
                    <xdr:colOff>0</xdr:colOff>
                    <xdr:row>13</xdr:row>
                    <xdr:rowOff>371475</xdr:rowOff>
                  </to>
                </anchor>
              </controlPr>
            </control>
          </mc:Choice>
        </mc:AlternateContent>
        <mc:AlternateContent xmlns:mc="http://schemas.openxmlformats.org/markup-compatibility/2006">
          <mc:Choice Requires="x14">
            <control shapeId="46151" r:id="rId46" name="Option Button 71">
              <controlPr defaultSize="0" autoFill="0" autoLine="0" autoPict="0">
                <anchor moveWithCells="1">
                  <from>
                    <xdr:col>4</xdr:col>
                    <xdr:colOff>571500</xdr:colOff>
                    <xdr:row>52</xdr:row>
                    <xdr:rowOff>123825</xdr:rowOff>
                  </from>
                  <to>
                    <xdr:col>4</xdr:col>
                    <xdr:colOff>742950</xdr:colOff>
                    <xdr:row>52</xdr:row>
                    <xdr:rowOff>352425</xdr:rowOff>
                  </to>
                </anchor>
              </controlPr>
            </control>
          </mc:Choice>
        </mc:AlternateContent>
        <mc:AlternateContent xmlns:mc="http://schemas.openxmlformats.org/markup-compatibility/2006">
          <mc:Choice Requires="x14">
            <control shapeId="46152" r:id="rId47" name="Option Button 72">
              <controlPr defaultSize="0" autoFill="0" autoLine="0" autoPict="0">
                <anchor moveWithCells="1">
                  <from>
                    <xdr:col>5</xdr:col>
                    <xdr:colOff>571500</xdr:colOff>
                    <xdr:row>52</xdr:row>
                    <xdr:rowOff>123825</xdr:rowOff>
                  </from>
                  <to>
                    <xdr:col>5</xdr:col>
                    <xdr:colOff>733425</xdr:colOff>
                    <xdr:row>52</xdr:row>
                    <xdr:rowOff>333375</xdr:rowOff>
                  </to>
                </anchor>
              </controlPr>
            </control>
          </mc:Choice>
        </mc:AlternateContent>
        <mc:AlternateContent xmlns:mc="http://schemas.openxmlformats.org/markup-compatibility/2006">
          <mc:Choice Requires="x14">
            <control shapeId="46153" r:id="rId48" name="Option Button 73">
              <controlPr defaultSize="0" autoFill="0" autoLine="0" autoPict="0">
                <anchor moveWithCells="1">
                  <from>
                    <xdr:col>6</xdr:col>
                    <xdr:colOff>581025</xdr:colOff>
                    <xdr:row>52</xdr:row>
                    <xdr:rowOff>123825</xdr:rowOff>
                  </from>
                  <to>
                    <xdr:col>6</xdr:col>
                    <xdr:colOff>742950</xdr:colOff>
                    <xdr:row>52</xdr:row>
                    <xdr:rowOff>333375</xdr:rowOff>
                  </to>
                </anchor>
              </controlPr>
            </control>
          </mc:Choice>
        </mc:AlternateContent>
        <mc:AlternateContent xmlns:mc="http://schemas.openxmlformats.org/markup-compatibility/2006">
          <mc:Choice Requires="x14">
            <control shapeId="46154" r:id="rId49" name="Option Button 74">
              <controlPr defaultSize="0" autoFill="0" autoLine="0" autoPict="0">
                <anchor moveWithCells="1">
                  <from>
                    <xdr:col>7</xdr:col>
                    <xdr:colOff>581025</xdr:colOff>
                    <xdr:row>52</xdr:row>
                    <xdr:rowOff>123825</xdr:rowOff>
                  </from>
                  <to>
                    <xdr:col>7</xdr:col>
                    <xdr:colOff>733425</xdr:colOff>
                    <xdr:row>52</xdr:row>
                    <xdr:rowOff>333375</xdr:rowOff>
                  </to>
                </anchor>
              </controlPr>
            </control>
          </mc:Choice>
        </mc:AlternateContent>
        <mc:AlternateContent xmlns:mc="http://schemas.openxmlformats.org/markup-compatibility/2006">
          <mc:Choice Requires="x14">
            <control shapeId="46155" r:id="rId50" name="Group Box 75">
              <controlPr defaultSize="0" autoFill="0" autoPict="0">
                <anchor moveWithCells="1">
                  <from>
                    <xdr:col>4</xdr:col>
                    <xdr:colOff>0</xdr:colOff>
                    <xdr:row>52</xdr:row>
                    <xdr:rowOff>66675</xdr:rowOff>
                  </from>
                  <to>
                    <xdr:col>8</xdr:col>
                    <xdr:colOff>0</xdr:colOff>
                    <xdr:row>52</xdr:row>
                    <xdr:rowOff>438150</xdr:rowOff>
                  </to>
                </anchor>
              </controlPr>
            </control>
          </mc:Choice>
        </mc:AlternateContent>
        <mc:AlternateContent xmlns:mc="http://schemas.openxmlformats.org/markup-compatibility/2006">
          <mc:Choice Requires="x14">
            <control shapeId="46156" r:id="rId51" name="Check Box 76">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46157" r:id="rId52" name="Check Box 77">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46158" r:id="rId53" name="Check Box 78">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46171" r:id="rId54" name="Check Box 91">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46172" r:id="rId55" name="Check Box 92">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46173" r:id="rId56" name="Check Box 93">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46174" r:id="rId57" name="Check Box 94">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46175" r:id="rId58" name="Check Box 95">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46176" r:id="rId59" name="Check Box 96">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46183" r:id="rId60" name="Check Box 103">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46184" r:id="rId61" name="Check Box 104">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46185" r:id="rId62" name="Check Box 105">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46186" r:id="rId63" name="Check Box 106">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46187" r:id="rId64" name="Check Box 107">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46188" r:id="rId65" name="Check Box 108">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46189" r:id="rId66" name="Check Box 109">
              <controlPr defaultSize="0" autoFill="0" autoLine="0" autoPict="0">
                <anchor moveWithCells="1" sizeWithCells="1">
                  <from>
                    <xdr:col>8</xdr:col>
                    <xdr:colOff>200025</xdr:colOff>
                    <xdr:row>49</xdr:row>
                    <xdr:rowOff>123825</xdr:rowOff>
                  </from>
                  <to>
                    <xdr:col>8</xdr:col>
                    <xdr:colOff>409575</xdr:colOff>
                    <xdr:row>49</xdr:row>
                    <xdr:rowOff>342900</xdr:rowOff>
                  </to>
                </anchor>
              </controlPr>
            </control>
          </mc:Choice>
        </mc:AlternateContent>
        <mc:AlternateContent xmlns:mc="http://schemas.openxmlformats.org/markup-compatibility/2006">
          <mc:Choice Requires="x14">
            <control shapeId="46190" r:id="rId67" name="Check Box 110">
              <controlPr defaultSize="0" autoFill="0" autoLine="0" autoPict="0">
                <anchor moveWithCells="1" sizeWithCells="1">
                  <from>
                    <xdr:col>8</xdr:col>
                    <xdr:colOff>200025</xdr:colOff>
                    <xdr:row>50</xdr:row>
                    <xdr:rowOff>123825</xdr:rowOff>
                  </from>
                  <to>
                    <xdr:col>8</xdr:col>
                    <xdr:colOff>409575</xdr:colOff>
                    <xdr:row>50</xdr:row>
                    <xdr:rowOff>342900</xdr:rowOff>
                  </to>
                </anchor>
              </controlPr>
            </control>
          </mc:Choice>
        </mc:AlternateContent>
        <mc:AlternateContent xmlns:mc="http://schemas.openxmlformats.org/markup-compatibility/2006">
          <mc:Choice Requires="x14">
            <control shapeId="46191" r:id="rId68" name="Check Box 111">
              <controlPr defaultSize="0" autoFill="0" autoLine="0" autoPict="0">
                <anchor moveWithCells="1" sizeWithCells="1">
                  <from>
                    <xdr:col>8</xdr:col>
                    <xdr:colOff>200025</xdr:colOff>
                    <xdr:row>51</xdr:row>
                    <xdr:rowOff>123825</xdr:rowOff>
                  </from>
                  <to>
                    <xdr:col>8</xdr:col>
                    <xdr:colOff>409575</xdr:colOff>
                    <xdr:row>51</xdr:row>
                    <xdr:rowOff>342900</xdr:rowOff>
                  </to>
                </anchor>
              </controlPr>
            </control>
          </mc:Choice>
        </mc:AlternateContent>
        <mc:AlternateContent xmlns:mc="http://schemas.openxmlformats.org/markup-compatibility/2006">
          <mc:Choice Requires="x14">
            <control shapeId="46192" r:id="rId69" name="Check Box 112">
              <controlPr defaultSize="0" autoFill="0" autoLine="0" autoPict="0">
                <anchor moveWithCells="1" sizeWithCells="1">
                  <from>
                    <xdr:col>8</xdr:col>
                    <xdr:colOff>200025</xdr:colOff>
                    <xdr:row>52</xdr:row>
                    <xdr:rowOff>123825</xdr:rowOff>
                  </from>
                  <to>
                    <xdr:col>8</xdr:col>
                    <xdr:colOff>409575</xdr:colOff>
                    <xdr:row>52</xdr:row>
                    <xdr:rowOff>342900</xdr:rowOff>
                  </to>
                </anchor>
              </controlPr>
            </control>
          </mc:Choice>
        </mc:AlternateContent>
        <mc:AlternateContent xmlns:mc="http://schemas.openxmlformats.org/markup-compatibility/2006">
          <mc:Choice Requires="x14">
            <control shapeId="46193" r:id="rId70" name="Check Box 113">
              <controlPr defaultSize="0" autoFill="0" autoLine="0" autoPict="0">
                <anchor moveWithCells="1" sizeWithCells="1">
                  <from>
                    <xdr:col>8</xdr:col>
                    <xdr:colOff>200025</xdr:colOff>
                    <xdr:row>53</xdr:row>
                    <xdr:rowOff>123825</xdr:rowOff>
                  </from>
                  <to>
                    <xdr:col>8</xdr:col>
                    <xdr:colOff>409575</xdr:colOff>
                    <xdr:row>53</xdr:row>
                    <xdr:rowOff>342900</xdr:rowOff>
                  </to>
                </anchor>
              </controlPr>
            </control>
          </mc:Choice>
        </mc:AlternateContent>
        <mc:AlternateContent xmlns:mc="http://schemas.openxmlformats.org/markup-compatibility/2006">
          <mc:Choice Requires="x14">
            <control shapeId="46194" r:id="rId71" name="Check Box 114">
              <controlPr defaultSize="0" autoFill="0" autoLine="0" autoPict="0">
                <anchor moveWithCells="1" sizeWithCells="1">
                  <from>
                    <xdr:col>8</xdr:col>
                    <xdr:colOff>200025</xdr:colOff>
                    <xdr:row>54</xdr:row>
                    <xdr:rowOff>123825</xdr:rowOff>
                  </from>
                  <to>
                    <xdr:col>8</xdr:col>
                    <xdr:colOff>409575</xdr:colOff>
                    <xdr:row>54</xdr:row>
                    <xdr:rowOff>342900</xdr:rowOff>
                  </to>
                </anchor>
              </controlPr>
            </control>
          </mc:Choice>
        </mc:AlternateContent>
        <mc:AlternateContent xmlns:mc="http://schemas.openxmlformats.org/markup-compatibility/2006">
          <mc:Choice Requires="x14">
            <control shapeId="46198" r:id="rId72" name="Check Box 118">
              <controlPr defaultSize="0" autoFill="0" autoLine="0" autoPict="0">
                <anchor moveWithCells="1" sizeWithCells="1">
                  <from>
                    <xdr:col>8</xdr:col>
                    <xdr:colOff>200025</xdr:colOff>
                    <xdr:row>67</xdr:row>
                    <xdr:rowOff>123825</xdr:rowOff>
                  </from>
                  <to>
                    <xdr:col>8</xdr:col>
                    <xdr:colOff>409575</xdr:colOff>
                    <xdr:row>67</xdr:row>
                    <xdr:rowOff>342900</xdr:rowOff>
                  </to>
                </anchor>
              </controlPr>
            </control>
          </mc:Choice>
        </mc:AlternateContent>
        <mc:AlternateContent xmlns:mc="http://schemas.openxmlformats.org/markup-compatibility/2006">
          <mc:Choice Requires="x14">
            <control shapeId="46199" r:id="rId73" name="Check Box 119">
              <controlPr defaultSize="0" autoFill="0" autoLine="0" autoPict="0">
                <anchor moveWithCells="1" sizeWithCells="1">
                  <from>
                    <xdr:col>8</xdr:col>
                    <xdr:colOff>200025</xdr:colOff>
                    <xdr:row>68</xdr:row>
                    <xdr:rowOff>123825</xdr:rowOff>
                  </from>
                  <to>
                    <xdr:col>8</xdr:col>
                    <xdr:colOff>409575</xdr:colOff>
                    <xdr:row>68</xdr:row>
                    <xdr:rowOff>342900</xdr:rowOff>
                  </to>
                </anchor>
              </controlPr>
            </control>
          </mc:Choice>
        </mc:AlternateContent>
        <mc:AlternateContent xmlns:mc="http://schemas.openxmlformats.org/markup-compatibility/2006">
          <mc:Choice Requires="x14">
            <control shapeId="46200" r:id="rId74" name="Check Box 120">
              <controlPr defaultSize="0" autoFill="0" autoLine="0" autoPict="0">
                <anchor moveWithCells="1" sizeWithCells="1">
                  <from>
                    <xdr:col>8</xdr:col>
                    <xdr:colOff>200025</xdr:colOff>
                    <xdr:row>69</xdr:row>
                    <xdr:rowOff>123825</xdr:rowOff>
                  </from>
                  <to>
                    <xdr:col>8</xdr:col>
                    <xdr:colOff>409575</xdr:colOff>
                    <xdr:row>69</xdr:row>
                    <xdr:rowOff>342900</xdr:rowOff>
                  </to>
                </anchor>
              </controlPr>
            </control>
          </mc:Choice>
        </mc:AlternateContent>
        <mc:AlternateContent xmlns:mc="http://schemas.openxmlformats.org/markup-compatibility/2006">
          <mc:Choice Requires="x14">
            <control shapeId="46201" r:id="rId75" name="Option Button 121">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46202" r:id="rId76" name="Option Button 122">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46203" r:id="rId77" name="Option Button 123">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46204" r:id="rId78" name="Option Button 124">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46205" r:id="rId79" name="Option Button 125">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46206" r:id="rId80" name="Option Button 126">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46207" r:id="rId81" name="Option Button 127">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46208" r:id="rId82" name="Option Button 128">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46209" r:id="rId83" name="Option Button 129">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46210" r:id="rId84" name="Option Button 130">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46211" r:id="rId85" name="Option Button 131">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46212" r:id="rId86" name="Option Button 132">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46213" r:id="rId87" name="Group Box 133">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46214" r:id="rId88" name="Group Box 134">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46215" r:id="rId89" name="Group Box 135">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46220" r:id="rId90" name="Group Box 140">
              <controlPr defaultSize="0" autoFill="0" autoPict="0">
                <anchor moveWithCells="1">
                  <from>
                    <xdr:col>4</xdr:col>
                    <xdr:colOff>0</xdr:colOff>
                    <xdr:row>43</xdr:row>
                    <xdr:rowOff>0</xdr:rowOff>
                  </from>
                  <to>
                    <xdr:col>8</xdr:col>
                    <xdr:colOff>0</xdr:colOff>
                    <xdr:row>43</xdr:row>
                    <xdr:rowOff>371475</xdr:rowOff>
                  </to>
                </anchor>
              </controlPr>
            </control>
          </mc:Choice>
        </mc:AlternateContent>
        <mc:AlternateContent xmlns:mc="http://schemas.openxmlformats.org/markup-compatibility/2006">
          <mc:Choice Requires="x14">
            <control shapeId="46225" r:id="rId91" name="Group Box 145">
              <controlPr defaultSize="0" autoFill="0" autoPict="0">
                <anchor moveWithCells="1">
                  <from>
                    <xdr:col>4</xdr:col>
                    <xdr:colOff>0</xdr:colOff>
                    <xdr:row>43</xdr:row>
                    <xdr:rowOff>0</xdr:rowOff>
                  </from>
                  <to>
                    <xdr:col>8</xdr:col>
                    <xdr:colOff>0</xdr:colOff>
                    <xdr:row>43</xdr:row>
                    <xdr:rowOff>371475</xdr:rowOff>
                  </to>
                </anchor>
              </controlPr>
            </control>
          </mc:Choice>
        </mc:AlternateContent>
        <mc:AlternateContent xmlns:mc="http://schemas.openxmlformats.org/markup-compatibility/2006">
          <mc:Choice Requires="x14">
            <control shapeId="46226" r:id="rId92" name="Check Box 146">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46227" r:id="rId93" name="Check Box 147">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46228" r:id="rId94" name="Check Box 148">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46229" r:id="rId95" name="Check Box 149">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46230" r:id="rId96" name="Check Box 150">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46231" r:id="rId97" name="Check Box 151">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46232" r:id="rId98" name="Check Box 152">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46233" r:id="rId99" name="Check Box 153">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46234" r:id="rId100" name="Check Box 154">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mc:AlternateContent xmlns:mc="http://schemas.openxmlformats.org/markup-compatibility/2006">
          <mc:Choice Requires="x14">
            <control shapeId="46235" r:id="rId101" name="Option Button 155">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46236" r:id="rId102" name="Option Button 156">
              <controlPr defaultSize="0" autoFill="0" autoLine="0" autoPict="0">
                <anchor moveWithCells="1">
                  <from>
                    <xdr:col>5</xdr:col>
                    <xdr:colOff>571500</xdr:colOff>
                    <xdr:row>19</xdr:row>
                    <xdr:rowOff>123825</xdr:rowOff>
                  </from>
                  <to>
                    <xdr:col>5</xdr:col>
                    <xdr:colOff>733425</xdr:colOff>
                    <xdr:row>19</xdr:row>
                    <xdr:rowOff>333375</xdr:rowOff>
                  </to>
                </anchor>
              </controlPr>
            </control>
          </mc:Choice>
        </mc:AlternateContent>
        <mc:AlternateContent xmlns:mc="http://schemas.openxmlformats.org/markup-compatibility/2006">
          <mc:Choice Requires="x14">
            <control shapeId="46237" r:id="rId103" name="Option Button 157">
              <controlPr defaultSize="0" autoFill="0" autoLine="0" autoPict="0">
                <anchor moveWithCells="1">
                  <from>
                    <xdr:col>6</xdr:col>
                    <xdr:colOff>581025</xdr:colOff>
                    <xdr:row>19</xdr:row>
                    <xdr:rowOff>123825</xdr:rowOff>
                  </from>
                  <to>
                    <xdr:col>6</xdr:col>
                    <xdr:colOff>742950</xdr:colOff>
                    <xdr:row>19</xdr:row>
                    <xdr:rowOff>333375</xdr:rowOff>
                  </to>
                </anchor>
              </controlPr>
            </control>
          </mc:Choice>
        </mc:AlternateContent>
        <mc:AlternateContent xmlns:mc="http://schemas.openxmlformats.org/markup-compatibility/2006">
          <mc:Choice Requires="x14">
            <control shapeId="46238" r:id="rId104" name="Option Button 158">
              <controlPr defaultSize="0" autoFill="0" autoLine="0" autoPict="0">
                <anchor moveWithCells="1">
                  <from>
                    <xdr:col>7</xdr:col>
                    <xdr:colOff>581025</xdr:colOff>
                    <xdr:row>19</xdr:row>
                    <xdr:rowOff>123825</xdr:rowOff>
                  </from>
                  <to>
                    <xdr:col>7</xdr:col>
                    <xdr:colOff>733425</xdr:colOff>
                    <xdr:row>19</xdr:row>
                    <xdr:rowOff>333375</xdr:rowOff>
                  </to>
                </anchor>
              </controlPr>
            </control>
          </mc:Choice>
        </mc:AlternateContent>
        <mc:AlternateContent xmlns:mc="http://schemas.openxmlformats.org/markup-compatibility/2006">
          <mc:Choice Requires="x14">
            <control shapeId="46239" r:id="rId105" name="Option Button 159">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46240" r:id="rId106" name="Option Button 160">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46241" r:id="rId107" name="Option Button 161">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46242" r:id="rId108" name="Option Button 162">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46243" r:id="rId109" name="Option Button 163">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46244" r:id="rId110" name="Option Button 164">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46245" r:id="rId111" name="Option Button 165">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46246" r:id="rId112" name="Option Button 166">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46247" r:id="rId113" name="Group Box 167">
              <controlPr defaultSize="0" autoFill="0" autoPict="0">
                <anchor moveWithCells="1">
                  <from>
                    <xdr:col>4</xdr:col>
                    <xdr:colOff>0</xdr:colOff>
                    <xdr:row>34</xdr:row>
                    <xdr:rowOff>66675</xdr:rowOff>
                  </from>
                  <to>
                    <xdr:col>8</xdr:col>
                    <xdr:colOff>9525</xdr:colOff>
                    <xdr:row>34</xdr:row>
                    <xdr:rowOff>438150</xdr:rowOff>
                  </to>
                </anchor>
              </controlPr>
            </control>
          </mc:Choice>
        </mc:AlternateContent>
        <mc:AlternateContent xmlns:mc="http://schemas.openxmlformats.org/markup-compatibility/2006">
          <mc:Choice Requires="x14">
            <control shapeId="46248" r:id="rId114" name="Group Box 168">
              <controlPr defaultSize="0" autoFill="0" autoPict="0">
                <anchor moveWithCells="1">
                  <from>
                    <xdr:col>4</xdr:col>
                    <xdr:colOff>0</xdr:colOff>
                    <xdr:row>37</xdr:row>
                    <xdr:rowOff>66675</xdr:rowOff>
                  </from>
                  <to>
                    <xdr:col>8</xdr:col>
                    <xdr:colOff>9525</xdr:colOff>
                    <xdr:row>37</xdr:row>
                    <xdr:rowOff>438150</xdr:rowOff>
                  </to>
                </anchor>
              </controlPr>
            </control>
          </mc:Choice>
        </mc:AlternateContent>
        <mc:AlternateContent xmlns:mc="http://schemas.openxmlformats.org/markup-compatibility/2006">
          <mc:Choice Requires="x14">
            <control shapeId="46249" r:id="rId115" name="Group Box 169">
              <controlPr defaultSize="0" autoFill="0" autoPict="0">
                <anchor moveWithCells="1">
                  <from>
                    <xdr:col>4</xdr:col>
                    <xdr:colOff>0</xdr:colOff>
                    <xdr:row>19</xdr:row>
                    <xdr:rowOff>66675</xdr:rowOff>
                  </from>
                  <to>
                    <xdr:col>8</xdr:col>
                    <xdr:colOff>9525</xdr:colOff>
                    <xdr:row>19</xdr:row>
                    <xdr:rowOff>438150</xdr:rowOff>
                  </to>
                </anchor>
              </controlPr>
            </control>
          </mc:Choice>
        </mc:AlternateContent>
        <mc:AlternateContent xmlns:mc="http://schemas.openxmlformats.org/markup-compatibility/2006">
          <mc:Choice Requires="x14">
            <control shapeId="46250" r:id="rId116" name="Group Box 170">
              <controlPr defaultSize="0" autoFill="0" autoPict="0">
                <anchor moveWithCells="1">
                  <from>
                    <xdr:col>4</xdr:col>
                    <xdr:colOff>0</xdr:colOff>
                    <xdr:row>34</xdr:row>
                    <xdr:rowOff>0</xdr:rowOff>
                  </from>
                  <to>
                    <xdr:col>8</xdr:col>
                    <xdr:colOff>9525</xdr:colOff>
                    <xdr:row>34</xdr:row>
                    <xdr:rowOff>371475</xdr:rowOff>
                  </to>
                </anchor>
              </controlPr>
            </control>
          </mc:Choice>
        </mc:AlternateContent>
        <mc:AlternateContent xmlns:mc="http://schemas.openxmlformats.org/markup-compatibility/2006">
          <mc:Choice Requires="x14">
            <control shapeId="46251" r:id="rId117" name="Group Box 171">
              <controlPr defaultSize="0" autoFill="0" autoPict="0">
                <anchor moveWithCells="1">
                  <from>
                    <xdr:col>4</xdr:col>
                    <xdr:colOff>0</xdr:colOff>
                    <xdr:row>34</xdr:row>
                    <xdr:rowOff>0</xdr:rowOff>
                  </from>
                  <to>
                    <xdr:col>8</xdr:col>
                    <xdr:colOff>9525</xdr:colOff>
                    <xdr:row>34</xdr:row>
                    <xdr:rowOff>371475</xdr:rowOff>
                  </to>
                </anchor>
              </controlPr>
            </control>
          </mc:Choice>
        </mc:AlternateContent>
        <mc:AlternateContent xmlns:mc="http://schemas.openxmlformats.org/markup-compatibility/2006">
          <mc:Choice Requires="x14">
            <control shapeId="46252" r:id="rId118" name="Check Box 172">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46253" r:id="rId119" name="Check Box 173">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46254" r:id="rId120" name="Check Box 174">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46255" r:id="rId121" name="Check Box 175">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46256" r:id="rId122" name="Check Box 176">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46257" r:id="rId123" name="Check Box 177">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46258" r:id="rId124" name="Check Box 178">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46259" r:id="rId125" name="Check Box 179">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46260" r:id="rId126" name="Check Box 180">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46261" r:id="rId127" name="Option Button 181">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46262" r:id="rId128" name="Option Button 182">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46263" r:id="rId129" name="Option Button 183">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46264" r:id="rId130" name="Option Button 184">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46265" r:id="rId131" name="Group Box 185">
              <controlPr defaultSize="0" autoFill="0" autoPict="0">
                <anchor moveWithCells="1">
                  <from>
                    <xdr:col>4</xdr:col>
                    <xdr:colOff>0</xdr:colOff>
                    <xdr:row>22</xdr:row>
                    <xdr:rowOff>66675</xdr:rowOff>
                  </from>
                  <to>
                    <xdr:col>8</xdr:col>
                    <xdr:colOff>9525</xdr:colOff>
                    <xdr:row>22</xdr:row>
                    <xdr:rowOff>438150</xdr:rowOff>
                  </to>
                </anchor>
              </controlPr>
            </control>
          </mc:Choice>
        </mc:AlternateContent>
        <mc:AlternateContent xmlns:mc="http://schemas.openxmlformats.org/markup-compatibility/2006">
          <mc:Choice Requires="x14">
            <control shapeId="46266" r:id="rId132" name="Group Box 186">
              <controlPr defaultSize="0" autoFill="0" autoPict="0">
                <anchor moveWithCells="1">
                  <from>
                    <xdr:col>4</xdr:col>
                    <xdr:colOff>0</xdr:colOff>
                    <xdr:row>22</xdr:row>
                    <xdr:rowOff>0</xdr:rowOff>
                  </from>
                  <to>
                    <xdr:col>8</xdr:col>
                    <xdr:colOff>9525</xdr:colOff>
                    <xdr:row>22</xdr:row>
                    <xdr:rowOff>371475</xdr:rowOff>
                  </to>
                </anchor>
              </controlPr>
            </control>
          </mc:Choice>
        </mc:AlternateContent>
        <mc:AlternateContent xmlns:mc="http://schemas.openxmlformats.org/markup-compatibility/2006">
          <mc:Choice Requires="x14">
            <control shapeId="46267" r:id="rId133" name="Group Box 187">
              <controlPr defaultSize="0" autoFill="0" autoPict="0">
                <anchor moveWithCells="1">
                  <from>
                    <xdr:col>4</xdr:col>
                    <xdr:colOff>0</xdr:colOff>
                    <xdr:row>22</xdr:row>
                    <xdr:rowOff>0</xdr:rowOff>
                  </from>
                  <to>
                    <xdr:col>8</xdr:col>
                    <xdr:colOff>9525</xdr:colOff>
                    <xdr:row>22</xdr:row>
                    <xdr:rowOff>371475</xdr:rowOff>
                  </to>
                </anchor>
              </controlPr>
            </control>
          </mc:Choice>
        </mc:AlternateContent>
        <mc:AlternateContent xmlns:mc="http://schemas.openxmlformats.org/markup-compatibility/2006">
          <mc:Choice Requires="x14">
            <control shapeId="46268" r:id="rId134" name="Option Button 188">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46269" r:id="rId135" name="Option Button 189">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46270" r:id="rId136" name="Option Button 190">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46271" r:id="rId137" name="Option Button 191">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46272" r:id="rId138" name="Group Box 192">
              <controlPr defaultSize="0" autoFill="0" autoPict="0">
                <anchor moveWithCells="1">
                  <from>
                    <xdr:col>4</xdr:col>
                    <xdr:colOff>0</xdr:colOff>
                    <xdr:row>25</xdr:row>
                    <xdr:rowOff>66675</xdr:rowOff>
                  </from>
                  <to>
                    <xdr:col>8</xdr:col>
                    <xdr:colOff>9525</xdr:colOff>
                    <xdr:row>25</xdr:row>
                    <xdr:rowOff>438150</xdr:rowOff>
                  </to>
                </anchor>
              </controlPr>
            </control>
          </mc:Choice>
        </mc:AlternateContent>
        <mc:AlternateContent xmlns:mc="http://schemas.openxmlformats.org/markup-compatibility/2006">
          <mc:Choice Requires="x14">
            <control shapeId="46273" r:id="rId139" name="Group Box 193">
              <controlPr defaultSize="0" autoFill="0" autoPict="0">
                <anchor moveWithCells="1">
                  <from>
                    <xdr:col>4</xdr:col>
                    <xdr:colOff>0</xdr:colOff>
                    <xdr:row>25</xdr:row>
                    <xdr:rowOff>0</xdr:rowOff>
                  </from>
                  <to>
                    <xdr:col>8</xdr:col>
                    <xdr:colOff>9525</xdr:colOff>
                    <xdr:row>25</xdr:row>
                    <xdr:rowOff>371475</xdr:rowOff>
                  </to>
                </anchor>
              </controlPr>
            </control>
          </mc:Choice>
        </mc:AlternateContent>
        <mc:AlternateContent xmlns:mc="http://schemas.openxmlformats.org/markup-compatibility/2006">
          <mc:Choice Requires="x14">
            <control shapeId="46274" r:id="rId140" name="Group Box 194">
              <controlPr defaultSize="0" autoFill="0" autoPict="0">
                <anchor moveWithCells="1">
                  <from>
                    <xdr:col>4</xdr:col>
                    <xdr:colOff>0</xdr:colOff>
                    <xdr:row>25</xdr:row>
                    <xdr:rowOff>0</xdr:rowOff>
                  </from>
                  <to>
                    <xdr:col>8</xdr:col>
                    <xdr:colOff>9525</xdr:colOff>
                    <xdr:row>25</xdr:row>
                    <xdr:rowOff>371475</xdr:rowOff>
                  </to>
                </anchor>
              </controlPr>
            </control>
          </mc:Choice>
        </mc:AlternateContent>
        <mc:AlternateContent xmlns:mc="http://schemas.openxmlformats.org/markup-compatibility/2006">
          <mc:Choice Requires="x14">
            <control shapeId="46275" r:id="rId141" name="Option Button 195">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46276" r:id="rId142" name="Option Button 196">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46277" r:id="rId143" name="Option Button 197">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46278" r:id="rId144" name="Option Button 198">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46279" r:id="rId145" name="Group Box 199">
              <controlPr defaultSize="0" autoFill="0" autoPict="0">
                <anchor moveWithCells="1">
                  <from>
                    <xdr:col>4</xdr:col>
                    <xdr:colOff>0</xdr:colOff>
                    <xdr:row>28</xdr:row>
                    <xdr:rowOff>66675</xdr:rowOff>
                  </from>
                  <to>
                    <xdr:col>8</xdr:col>
                    <xdr:colOff>9525</xdr:colOff>
                    <xdr:row>28</xdr:row>
                    <xdr:rowOff>438150</xdr:rowOff>
                  </to>
                </anchor>
              </controlPr>
            </control>
          </mc:Choice>
        </mc:AlternateContent>
        <mc:AlternateContent xmlns:mc="http://schemas.openxmlformats.org/markup-compatibility/2006">
          <mc:Choice Requires="x14">
            <control shapeId="46280" r:id="rId146" name="Group Box 200">
              <controlPr defaultSize="0" autoFill="0" autoPict="0">
                <anchor moveWithCells="1">
                  <from>
                    <xdr:col>4</xdr:col>
                    <xdr:colOff>0</xdr:colOff>
                    <xdr:row>28</xdr:row>
                    <xdr:rowOff>0</xdr:rowOff>
                  </from>
                  <to>
                    <xdr:col>8</xdr:col>
                    <xdr:colOff>9525</xdr:colOff>
                    <xdr:row>28</xdr:row>
                    <xdr:rowOff>371475</xdr:rowOff>
                  </to>
                </anchor>
              </controlPr>
            </control>
          </mc:Choice>
        </mc:AlternateContent>
        <mc:AlternateContent xmlns:mc="http://schemas.openxmlformats.org/markup-compatibility/2006">
          <mc:Choice Requires="x14">
            <control shapeId="46281" r:id="rId147" name="Group Box 201">
              <controlPr defaultSize="0" autoFill="0" autoPict="0">
                <anchor moveWithCells="1">
                  <from>
                    <xdr:col>4</xdr:col>
                    <xdr:colOff>0</xdr:colOff>
                    <xdr:row>28</xdr:row>
                    <xdr:rowOff>0</xdr:rowOff>
                  </from>
                  <to>
                    <xdr:col>8</xdr:col>
                    <xdr:colOff>9525</xdr:colOff>
                    <xdr:row>28</xdr:row>
                    <xdr:rowOff>371475</xdr:rowOff>
                  </to>
                </anchor>
              </controlPr>
            </control>
          </mc:Choice>
        </mc:AlternateContent>
        <mc:AlternateContent xmlns:mc="http://schemas.openxmlformats.org/markup-compatibility/2006">
          <mc:Choice Requires="x14">
            <control shapeId="46282" r:id="rId148" name="Option Button 202">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46283" r:id="rId149" name="Option Button 203">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46284" r:id="rId150" name="Option Button 204">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46285" r:id="rId151" name="Option Button 205">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46286" r:id="rId152" name="Group Box 206">
              <controlPr defaultSize="0" autoFill="0" autoPict="0">
                <anchor moveWithCells="1">
                  <from>
                    <xdr:col>4</xdr:col>
                    <xdr:colOff>0</xdr:colOff>
                    <xdr:row>31</xdr:row>
                    <xdr:rowOff>66675</xdr:rowOff>
                  </from>
                  <to>
                    <xdr:col>8</xdr:col>
                    <xdr:colOff>9525</xdr:colOff>
                    <xdr:row>31</xdr:row>
                    <xdr:rowOff>438150</xdr:rowOff>
                  </to>
                </anchor>
              </controlPr>
            </control>
          </mc:Choice>
        </mc:AlternateContent>
        <mc:AlternateContent xmlns:mc="http://schemas.openxmlformats.org/markup-compatibility/2006">
          <mc:Choice Requires="x14">
            <control shapeId="46287" r:id="rId153" name="Group Box 207">
              <controlPr defaultSize="0" autoFill="0" autoPict="0">
                <anchor moveWithCells="1">
                  <from>
                    <xdr:col>4</xdr:col>
                    <xdr:colOff>0</xdr:colOff>
                    <xdr:row>31</xdr:row>
                    <xdr:rowOff>0</xdr:rowOff>
                  </from>
                  <to>
                    <xdr:col>8</xdr:col>
                    <xdr:colOff>9525</xdr:colOff>
                    <xdr:row>31</xdr:row>
                    <xdr:rowOff>371475</xdr:rowOff>
                  </to>
                </anchor>
              </controlPr>
            </control>
          </mc:Choice>
        </mc:AlternateContent>
        <mc:AlternateContent xmlns:mc="http://schemas.openxmlformats.org/markup-compatibility/2006">
          <mc:Choice Requires="x14">
            <control shapeId="46288" r:id="rId154" name="Group Box 208">
              <controlPr defaultSize="0" autoFill="0" autoPict="0">
                <anchor moveWithCells="1">
                  <from>
                    <xdr:col>4</xdr:col>
                    <xdr:colOff>0</xdr:colOff>
                    <xdr:row>31</xdr:row>
                    <xdr:rowOff>0</xdr:rowOff>
                  </from>
                  <to>
                    <xdr:col>8</xdr:col>
                    <xdr:colOff>9525</xdr:colOff>
                    <xdr:row>31</xdr:row>
                    <xdr:rowOff>371475</xdr:rowOff>
                  </to>
                </anchor>
              </controlPr>
            </control>
          </mc:Choice>
        </mc:AlternateContent>
        <mc:AlternateContent xmlns:mc="http://schemas.openxmlformats.org/markup-compatibility/2006">
          <mc:Choice Requires="x14">
            <control shapeId="46324" r:id="rId155" name="Check Box 244">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46325" r:id="rId156" name="Check Box 245">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46326" r:id="rId157" name="Check Box 246">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46327" r:id="rId158" name="Check Box 247">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46328" r:id="rId159" name="Check Box 248">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46329" r:id="rId160" name="Check Box 249">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46330" r:id="rId161" name="Check Box 250">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46331" r:id="rId162" name="Check Box 251">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46332" r:id="rId163" name="Check Box 252">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46333" r:id="rId164" name="Check Box 253">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46334" r:id="rId165" name="Check Box 254">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46335" r:id="rId166" name="Check Box 255">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46336" r:id="rId167" name="Group Box 256">
              <controlPr defaultSize="0" autoFill="0" autoPict="0">
                <anchor moveWithCells="1">
                  <from>
                    <xdr:col>4</xdr:col>
                    <xdr:colOff>0</xdr:colOff>
                    <xdr:row>55</xdr:row>
                    <xdr:rowOff>0</xdr:rowOff>
                  </from>
                  <to>
                    <xdr:col>8</xdr:col>
                    <xdr:colOff>0</xdr:colOff>
                    <xdr:row>55</xdr:row>
                    <xdr:rowOff>371475</xdr:rowOff>
                  </to>
                </anchor>
              </controlPr>
            </control>
          </mc:Choice>
        </mc:AlternateContent>
        <mc:AlternateContent xmlns:mc="http://schemas.openxmlformats.org/markup-compatibility/2006">
          <mc:Choice Requires="x14">
            <control shapeId="46337" r:id="rId168" name="Option Button 257">
              <controlPr defaultSize="0" autoFill="0" autoLine="0" autoPict="0">
                <anchor moveWithCells="1">
                  <from>
                    <xdr:col>4</xdr:col>
                    <xdr:colOff>571500</xdr:colOff>
                    <xdr:row>55</xdr:row>
                    <xdr:rowOff>123825</xdr:rowOff>
                  </from>
                  <to>
                    <xdr:col>4</xdr:col>
                    <xdr:colOff>742950</xdr:colOff>
                    <xdr:row>55</xdr:row>
                    <xdr:rowOff>352425</xdr:rowOff>
                  </to>
                </anchor>
              </controlPr>
            </control>
          </mc:Choice>
        </mc:AlternateContent>
        <mc:AlternateContent xmlns:mc="http://schemas.openxmlformats.org/markup-compatibility/2006">
          <mc:Choice Requires="x14">
            <control shapeId="46338" r:id="rId169" name="Option Button 258">
              <controlPr defaultSize="0" autoFill="0" autoLine="0" autoPict="0">
                <anchor moveWithCells="1">
                  <from>
                    <xdr:col>5</xdr:col>
                    <xdr:colOff>571500</xdr:colOff>
                    <xdr:row>55</xdr:row>
                    <xdr:rowOff>123825</xdr:rowOff>
                  </from>
                  <to>
                    <xdr:col>5</xdr:col>
                    <xdr:colOff>733425</xdr:colOff>
                    <xdr:row>55</xdr:row>
                    <xdr:rowOff>333375</xdr:rowOff>
                  </to>
                </anchor>
              </controlPr>
            </control>
          </mc:Choice>
        </mc:AlternateContent>
        <mc:AlternateContent xmlns:mc="http://schemas.openxmlformats.org/markup-compatibility/2006">
          <mc:Choice Requires="x14">
            <control shapeId="46339" r:id="rId170" name="Option Button 259">
              <controlPr defaultSize="0" autoFill="0" autoLine="0" autoPict="0">
                <anchor moveWithCells="1">
                  <from>
                    <xdr:col>6</xdr:col>
                    <xdr:colOff>581025</xdr:colOff>
                    <xdr:row>55</xdr:row>
                    <xdr:rowOff>123825</xdr:rowOff>
                  </from>
                  <to>
                    <xdr:col>6</xdr:col>
                    <xdr:colOff>742950</xdr:colOff>
                    <xdr:row>55</xdr:row>
                    <xdr:rowOff>333375</xdr:rowOff>
                  </to>
                </anchor>
              </controlPr>
            </control>
          </mc:Choice>
        </mc:AlternateContent>
        <mc:AlternateContent xmlns:mc="http://schemas.openxmlformats.org/markup-compatibility/2006">
          <mc:Choice Requires="x14">
            <control shapeId="46340" r:id="rId171" name="Option Button 260">
              <controlPr defaultSize="0" autoFill="0" autoLine="0" autoPict="0">
                <anchor moveWithCells="1">
                  <from>
                    <xdr:col>7</xdr:col>
                    <xdr:colOff>581025</xdr:colOff>
                    <xdr:row>55</xdr:row>
                    <xdr:rowOff>123825</xdr:rowOff>
                  </from>
                  <to>
                    <xdr:col>7</xdr:col>
                    <xdr:colOff>733425</xdr:colOff>
                    <xdr:row>55</xdr:row>
                    <xdr:rowOff>333375</xdr:rowOff>
                  </to>
                </anchor>
              </controlPr>
            </control>
          </mc:Choice>
        </mc:AlternateContent>
        <mc:AlternateContent xmlns:mc="http://schemas.openxmlformats.org/markup-compatibility/2006">
          <mc:Choice Requires="x14">
            <control shapeId="46341" r:id="rId172" name="Group Box 261">
              <controlPr defaultSize="0" autoFill="0" autoPict="0">
                <anchor moveWithCells="1">
                  <from>
                    <xdr:col>4</xdr:col>
                    <xdr:colOff>0</xdr:colOff>
                    <xdr:row>55</xdr:row>
                    <xdr:rowOff>66675</xdr:rowOff>
                  </from>
                  <to>
                    <xdr:col>8</xdr:col>
                    <xdr:colOff>0</xdr:colOff>
                    <xdr:row>55</xdr:row>
                    <xdr:rowOff>438150</xdr:rowOff>
                  </to>
                </anchor>
              </controlPr>
            </control>
          </mc:Choice>
        </mc:AlternateContent>
        <mc:AlternateContent xmlns:mc="http://schemas.openxmlformats.org/markup-compatibility/2006">
          <mc:Choice Requires="x14">
            <control shapeId="46342" r:id="rId173" name="Group Box 262">
              <controlPr defaultSize="0" autoFill="0" autoPict="0">
                <anchor moveWithCells="1">
                  <from>
                    <xdr:col>4</xdr:col>
                    <xdr:colOff>0</xdr:colOff>
                    <xdr:row>58</xdr:row>
                    <xdr:rowOff>0</xdr:rowOff>
                  </from>
                  <to>
                    <xdr:col>8</xdr:col>
                    <xdr:colOff>0</xdr:colOff>
                    <xdr:row>58</xdr:row>
                    <xdr:rowOff>371475</xdr:rowOff>
                  </to>
                </anchor>
              </controlPr>
            </control>
          </mc:Choice>
        </mc:AlternateContent>
        <mc:AlternateContent xmlns:mc="http://schemas.openxmlformats.org/markup-compatibility/2006">
          <mc:Choice Requires="x14">
            <control shapeId="46343" r:id="rId174" name="Option Button 263">
              <controlPr defaultSize="0" autoFill="0" autoLine="0" autoPict="0">
                <anchor moveWithCells="1">
                  <from>
                    <xdr:col>4</xdr:col>
                    <xdr:colOff>571500</xdr:colOff>
                    <xdr:row>58</xdr:row>
                    <xdr:rowOff>123825</xdr:rowOff>
                  </from>
                  <to>
                    <xdr:col>4</xdr:col>
                    <xdr:colOff>742950</xdr:colOff>
                    <xdr:row>58</xdr:row>
                    <xdr:rowOff>352425</xdr:rowOff>
                  </to>
                </anchor>
              </controlPr>
            </control>
          </mc:Choice>
        </mc:AlternateContent>
        <mc:AlternateContent xmlns:mc="http://schemas.openxmlformats.org/markup-compatibility/2006">
          <mc:Choice Requires="x14">
            <control shapeId="46344" r:id="rId175" name="Option Button 264">
              <controlPr defaultSize="0" autoFill="0" autoLine="0" autoPict="0">
                <anchor moveWithCells="1">
                  <from>
                    <xdr:col>5</xdr:col>
                    <xdr:colOff>571500</xdr:colOff>
                    <xdr:row>58</xdr:row>
                    <xdr:rowOff>123825</xdr:rowOff>
                  </from>
                  <to>
                    <xdr:col>5</xdr:col>
                    <xdr:colOff>733425</xdr:colOff>
                    <xdr:row>58</xdr:row>
                    <xdr:rowOff>333375</xdr:rowOff>
                  </to>
                </anchor>
              </controlPr>
            </control>
          </mc:Choice>
        </mc:AlternateContent>
        <mc:AlternateContent xmlns:mc="http://schemas.openxmlformats.org/markup-compatibility/2006">
          <mc:Choice Requires="x14">
            <control shapeId="46345" r:id="rId176" name="Option Button 265">
              <controlPr defaultSize="0" autoFill="0" autoLine="0" autoPict="0">
                <anchor moveWithCells="1">
                  <from>
                    <xdr:col>6</xdr:col>
                    <xdr:colOff>581025</xdr:colOff>
                    <xdr:row>58</xdr:row>
                    <xdr:rowOff>123825</xdr:rowOff>
                  </from>
                  <to>
                    <xdr:col>6</xdr:col>
                    <xdr:colOff>742950</xdr:colOff>
                    <xdr:row>58</xdr:row>
                    <xdr:rowOff>333375</xdr:rowOff>
                  </to>
                </anchor>
              </controlPr>
            </control>
          </mc:Choice>
        </mc:AlternateContent>
        <mc:AlternateContent xmlns:mc="http://schemas.openxmlformats.org/markup-compatibility/2006">
          <mc:Choice Requires="x14">
            <control shapeId="46346" r:id="rId177" name="Option Button 266">
              <controlPr defaultSize="0" autoFill="0" autoLine="0" autoPict="0">
                <anchor moveWithCells="1">
                  <from>
                    <xdr:col>7</xdr:col>
                    <xdr:colOff>581025</xdr:colOff>
                    <xdr:row>58</xdr:row>
                    <xdr:rowOff>123825</xdr:rowOff>
                  </from>
                  <to>
                    <xdr:col>7</xdr:col>
                    <xdr:colOff>733425</xdr:colOff>
                    <xdr:row>58</xdr:row>
                    <xdr:rowOff>333375</xdr:rowOff>
                  </to>
                </anchor>
              </controlPr>
            </control>
          </mc:Choice>
        </mc:AlternateContent>
        <mc:AlternateContent xmlns:mc="http://schemas.openxmlformats.org/markup-compatibility/2006">
          <mc:Choice Requires="x14">
            <control shapeId="46347" r:id="rId178" name="Group Box 267">
              <controlPr defaultSize="0" autoFill="0" autoPict="0">
                <anchor moveWithCells="1">
                  <from>
                    <xdr:col>4</xdr:col>
                    <xdr:colOff>0</xdr:colOff>
                    <xdr:row>58</xdr:row>
                    <xdr:rowOff>66675</xdr:rowOff>
                  </from>
                  <to>
                    <xdr:col>8</xdr:col>
                    <xdr:colOff>0</xdr:colOff>
                    <xdr:row>58</xdr:row>
                    <xdr:rowOff>438150</xdr:rowOff>
                  </to>
                </anchor>
              </controlPr>
            </control>
          </mc:Choice>
        </mc:AlternateContent>
        <mc:AlternateContent xmlns:mc="http://schemas.openxmlformats.org/markup-compatibility/2006">
          <mc:Choice Requires="x14">
            <control shapeId="46348" r:id="rId179" name="Group Box 268">
              <controlPr defaultSize="0" autoFill="0" autoPict="0">
                <anchor moveWithCells="1">
                  <from>
                    <xdr:col>4</xdr:col>
                    <xdr:colOff>0</xdr:colOff>
                    <xdr:row>61</xdr:row>
                    <xdr:rowOff>0</xdr:rowOff>
                  </from>
                  <to>
                    <xdr:col>8</xdr:col>
                    <xdr:colOff>0</xdr:colOff>
                    <xdr:row>61</xdr:row>
                    <xdr:rowOff>371475</xdr:rowOff>
                  </to>
                </anchor>
              </controlPr>
            </control>
          </mc:Choice>
        </mc:AlternateContent>
        <mc:AlternateContent xmlns:mc="http://schemas.openxmlformats.org/markup-compatibility/2006">
          <mc:Choice Requires="x14">
            <control shapeId="46349" r:id="rId180" name="Option Button 269">
              <controlPr defaultSize="0" autoFill="0" autoLine="0" autoPict="0">
                <anchor moveWithCells="1">
                  <from>
                    <xdr:col>4</xdr:col>
                    <xdr:colOff>571500</xdr:colOff>
                    <xdr:row>61</xdr:row>
                    <xdr:rowOff>123825</xdr:rowOff>
                  </from>
                  <to>
                    <xdr:col>4</xdr:col>
                    <xdr:colOff>742950</xdr:colOff>
                    <xdr:row>61</xdr:row>
                    <xdr:rowOff>352425</xdr:rowOff>
                  </to>
                </anchor>
              </controlPr>
            </control>
          </mc:Choice>
        </mc:AlternateContent>
        <mc:AlternateContent xmlns:mc="http://schemas.openxmlformats.org/markup-compatibility/2006">
          <mc:Choice Requires="x14">
            <control shapeId="46350" r:id="rId181" name="Option Button 270">
              <controlPr defaultSize="0" autoFill="0" autoLine="0" autoPict="0">
                <anchor moveWithCells="1">
                  <from>
                    <xdr:col>5</xdr:col>
                    <xdr:colOff>571500</xdr:colOff>
                    <xdr:row>61</xdr:row>
                    <xdr:rowOff>123825</xdr:rowOff>
                  </from>
                  <to>
                    <xdr:col>5</xdr:col>
                    <xdr:colOff>733425</xdr:colOff>
                    <xdr:row>61</xdr:row>
                    <xdr:rowOff>333375</xdr:rowOff>
                  </to>
                </anchor>
              </controlPr>
            </control>
          </mc:Choice>
        </mc:AlternateContent>
        <mc:AlternateContent xmlns:mc="http://schemas.openxmlformats.org/markup-compatibility/2006">
          <mc:Choice Requires="x14">
            <control shapeId="46351" r:id="rId182" name="Option Button 271">
              <controlPr defaultSize="0" autoFill="0" autoLine="0" autoPict="0">
                <anchor moveWithCells="1">
                  <from>
                    <xdr:col>6</xdr:col>
                    <xdr:colOff>581025</xdr:colOff>
                    <xdr:row>61</xdr:row>
                    <xdr:rowOff>123825</xdr:rowOff>
                  </from>
                  <to>
                    <xdr:col>6</xdr:col>
                    <xdr:colOff>742950</xdr:colOff>
                    <xdr:row>61</xdr:row>
                    <xdr:rowOff>333375</xdr:rowOff>
                  </to>
                </anchor>
              </controlPr>
            </control>
          </mc:Choice>
        </mc:AlternateContent>
        <mc:AlternateContent xmlns:mc="http://schemas.openxmlformats.org/markup-compatibility/2006">
          <mc:Choice Requires="x14">
            <control shapeId="46352" r:id="rId183" name="Option Button 272">
              <controlPr defaultSize="0" autoFill="0" autoLine="0" autoPict="0">
                <anchor moveWithCells="1">
                  <from>
                    <xdr:col>7</xdr:col>
                    <xdr:colOff>581025</xdr:colOff>
                    <xdr:row>61</xdr:row>
                    <xdr:rowOff>123825</xdr:rowOff>
                  </from>
                  <to>
                    <xdr:col>7</xdr:col>
                    <xdr:colOff>733425</xdr:colOff>
                    <xdr:row>61</xdr:row>
                    <xdr:rowOff>333375</xdr:rowOff>
                  </to>
                </anchor>
              </controlPr>
            </control>
          </mc:Choice>
        </mc:AlternateContent>
        <mc:AlternateContent xmlns:mc="http://schemas.openxmlformats.org/markup-compatibility/2006">
          <mc:Choice Requires="x14">
            <control shapeId="46353" r:id="rId184" name="Group Box 273">
              <controlPr defaultSize="0" autoFill="0" autoPict="0">
                <anchor moveWithCells="1">
                  <from>
                    <xdr:col>4</xdr:col>
                    <xdr:colOff>0</xdr:colOff>
                    <xdr:row>61</xdr:row>
                    <xdr:rowOff>66675</xdr:rowOff>
                  </from>
                  <to>
                    <xdr:col>8</xdr:col>
                    <xdr:colOff>0</xdr:colOff>
                    <xdr:row>61</xdr:row>
                    <xdr:rowOff>438150</xdr:rowOff>
                  </to>
                </anchor>
              </controlPr>
            </control>
          </mc:Choice>
        </mc:AlternateContent>
        <mc:AlternateContent xmlns:mc="http://schemas.openxmlformats.org/markup-compatibility/2006">
          <mc:Choice Requires="x14">
            <control shapeId="46354" r:id="rId185" name="Group Box 274">
              <controlPr defaultSize="0" autoFill="0" autoPict="0">
                <anchor moveWithCells="1">
                  <from>
                    <xdr:col>4</xdr:col>
                    <xdr:colOff>0</xdr:colOff>
                    <xdr:row>64</xdr:row>
                    <xdr:rowOff>0</xdr:rowOff>
                  </from>
                  <to>
                    <xdr:col>8</xdr:col>
                    <xdr:colOff>0</xdr:colOff>
                    <xdr:row>64</xdr:row>
                    <xdr:rowOff>371475</xdr:rowOff>
                  </to>
                </anchor>
              </controlPr>
            </control>
          </mc:Choice>
        </mc:AlternateContent>
        <mc:AlternateContent xmlns:mc="http://schemas.openxmlformats.org/markup-compatibility/2006">
          <mc:Choice Requires="x14">
            <control shapeId="46355" r:id="rId186" name="Option Button 275">
              <controlPr defaultSize="0" autoFill="0" autoLine="0" autoPict="0">
                <anchor moveWithCells="1">
                  <from>
                    <xdr:col>4</xdr:col>
                    <xdr:colOff>571500</xdr:colOff>
                    <xdr:row>64</xdr:row>
                    <xdr:rowOff>123825</xdr:rowOff>
                  </from>
                  <to>
                    <xdr:col>4</xdr:col>
                    <xdr:colOff>742950</xdr:colOff>
                    <xdr:row>64</xdr:row>
                    <xdr:rowOff>352425</xdr:rowOff>
                  </to>
                </anchor>
              </controlPr>
            </control>
          </mc:Choice>
        </mc:AlternateContent>
        <mc:AlternateContent xmlns:mc="http://schemas.openxmlformats.org/markup-compatibility/2006">
          <mc:Choice Requires="x14">
            <control shapeId="46356" r:id="rId187" name="Option Button 276">
              <controlPr defaultSize="0" autoFill="0" autoLine="0" autoPict="0">
                <anchor moveWithCells="1">
                  <from>
                    <xdr:col>5</xdr:col>
                    <xdr:colOff>571500</xdr:colOff>
                    <xdr:row>64</xdr:row>
                    <xdr:rowOff>123825</xdr:rowOff>
                  </from>
                  <to>
                    <xdr:col>5</xdr:col>
                    <xdr:colOff>733425</xdr:colOff>
                    <xdr:row>64</xdr:row>
                    <xdr:rowOff>333375</xdr:rowOff>
                  </to>
                </anchor>
              </controlPr>
            </control>
          </mc:Choice>
        </mc:AlternateContent>
        <mc:AlternateContent xmlns:mc="http://schemas.openxmlformats.org/markup-compatibility/2006">
          <mc:Choice Requires="x14">
            <control shapeId="46357" r:id="rId188" name="Option Button 277">
              <controlPr defaultSize="0" autoFill="0" autoLine="0" autoPict="0">
                <anchor moveWithCells="1">
                  <from>
                    <xdr:col>6</xdr:col>
                    <xdr:colOff>581025</xdr:colOff>
                    <xdr:row>64</xdr:row>
                    <xdr:rowOff>123825</xdr:rowOff>
                  </from>
                  <to>
                    <xdr:col>6</xdr:col>
                    <xdr:colOff>742950</xdr:colOff>
                    <xdr:row>64</xdr:row>
                    <xdr:rowOff>333375</xdr:rowOff>
                  </to>
                </anchor>
              </controlPr>
            </control>
          </mc:Choice>
        </mc:AlternateContent>
        <mc:AlternateContent xmlns:mc="http://schemas.openxmlformats.org/markup-compatibility/2006">
          <mc:Choice Requires="x14">
            <control shapeId="46358" r:id="rId189" name="Option Button 278">
              <controlPr defaultSize="0" autoFill="0" autoLine="0" autoPict="0">
                <anchor moveWithCells="1">
                  <from>
                    <xdr:col>7</xdr:col>
                    <xdr:colOff>581025</xdr:colOff>
                    <xdr:row>64</xdr:row>
                    <xdr:rowOff>123825</xdr:rowOff>
                  </from>
                  <to>
                    <xdr:col>7</xdr:col>
                    <xdr:colOff>733425</xdr:colOff>
                    <xdr:row>64</xdr:row>
                    <xdr:rowOff>333375</xdr:rowOff>
                  </to>
                </anchor>
              </controlPr>
            </control>
          </mc:Choice>
        </mc:AlternateContent>
        <mc:AlternateContent xmlns:mc="http://schemas.openxmlformats.org/markup-compatibility/2006">
          <mc:Choice Requires="x14">
            <control shapeId="46359" r:id="rId190" name="Group Box 279">
              <controlPr defaultSize="0" autoFill="0" autoPict="0">
                <anchor moveWithCells="1">
                  <from>
                    <xdr:col>4</xdr:col>
                    <xdr:colOff>0</xdr:colOff>
                    <xdr:row>64</xdr:row>
                    <xdr:rowOff>66675</xdr:rowOff>
                  </from>
                  <to>
                    <xdr:col>8</xdr:col>
                    <xdr:colOff>0</xdr:colOff>
                    <xdr:row>64</xdr:row>
                    <xdr:rowOff>438150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D8C012"/>
    <pageSetUpPr autoPageBreaks="0"/>
  </sheetPr>
  <dimension ref="A1:L59"/>
  <sheetViews>
    <sheetView showGridLines="0" showRowColHeaders="0" tabSelected="1" topLeftCell="A44" zoomScale="91" zoomScaleNormal="91" workbookViewId="0">
      <selection activeCell="E48" sqref="E48:E49"/>
    </sheetView>
  </sheetViews>
  <sheetFormatPr defaultColWidth="8.7109375" defaultRowHeight="17.25"/>
  <cols>
    <col min="1" max="1" width="5.85546875" style="25" customWidth="1"/>
    <col min="2" max="3" width="21.5703125" style="14" customWidth="1"/>
    <col min="4" max="4" width="38.42578125" style="15" customWidth="1"/>
    <col min="5" max="8" width="18.42578125" style="16" customWidth="1"/>
    <col min="9" max="9" width="7.7109375" style="17" customWidth="1"/>
    <col min="10" max="10" width="66.85546875" style="17" customWidth="1"/>
    <col min="11" max="11" width="26" style="18" customWidth="1"/>
    <col min="12" max="12" width="18.5703125" style="14" customWidth="1"/>
    <col min="13" max="16384" width="8.7109375" style="14"/>
  </cols>
  <sheetData>
    <row r="1" spans="1:12" s="12" customFormat="1" ht="32.25" customHeight="1">
      <c r="A1" s="525" t="s">
        <v>244</v>
      </c>
      <c r="B1" s="525"/>
      <c r="C1" s="525"/>
      <c r="D1" s="525"/>
      <c r="E1" s="525"/>
      <c r="F1" s="525"/>
      <c r="G1" s="525"/>
      <c r="H1" s="525"/>
      <c r="I1" s="525"/>
      <c r="J1" s="525"/>
      <c r="K1" s="525"/>
      <c r="L1" s="525"/>
    </row>
    <row r="2" spans="1:12" s="12" customFormat="1" ht="74.099999999999994" customHeight="1" thickBot="1">
      <c r="A2" s="526" t="s">
        <v>243</v>
      </c>
      <c r="B2" s="527"/>
      <c r="C2" s="527"/>
      <c r="D2" s="527"/>
      <c r="E2" s="527"/>
      <c r="F2" s="527"/>
      <c r="G2" s="527"/>
      <c r="H2" s="527"/>
      <c r="I2" s="527"/>
      <c r="J2" s="527"/>
      <c r="K2" s="527"/>
      <c r="L2" s="528"/>
    </row>
    <row r="3" spans="1:12" s="12" customFormat="1" ht="48.6" customHeight="1" thickTop="1">
      <c r="A3" s="529" t="s">
        <v>6</v>
      </c>
      <c r="B3" s="529"/>
      <c r="C3" s="529"/>
      <c r="D3" s="529" t="s">
        <v>94</v>
      </c>
      <c r="E3" s="531" t="s">
        <v>57</v>
      </c>
      <c r="F3" s="531"/>
      <c r="G3" s="531"/>
      <c r="H3" s="531"/>
      <c r="I3" s="404" t="s">
        <v>491</v>
      </c>
      <c r="J3" s="487"/>
      <c r="K3" s="403" t="s">
        <v>505</v>
      </c>
      <c r="L3" s="45" t="s">
        <v>122</v>
      </c>
    </row>
    <row r="4" spans="1:12" s="13" customFormat="1" ht="24.75" thickBot="1">
      <c r="A4" s="46" t="s">
        <v>93</v>
      </c>
      <c r="B4" s="47" t="s">
        <v>1</v>
      </c>
      <c r="C4" s="48" t="s">
        <v>92</v>
      </c>
      <c r="D4" s="530"/>
      <c r="E4" s="125">
        <v>0</v>
      </c>
      <c r="F4" s="125">
        <v>1</v>
      </c>
      <c r="G4" s="125">
        <v>2</v>
      </c>
      <c r="H4" s="125">
        <v>3</v>
      </c>
      <c r="I4" s="490"/>
      <c r="J4" s="491"/>
      <c r="K4" s="512"/>
      <c r="L4" s="49" t="s">
        <v>234</v>
      </c>
    </row>
    <row r="5" spans="1:12" ht="41.45" customHeight="1" thickTop="1">
      <c r="A5" s="439">
        <v>6.1</v>
      </c>
      <c r="B5" s="419" t="s">
        <v>775</v>
      </c>
      <c r="C5" s="419" t="str">
        <f>VLOOKUP(A5,'Indicator List'!$B:$D,3,FALSE)</f>
        <v>Achievement increases when students are immersed in a strong partnership built among all school and community members.</v>
      </c>
      <c r="D5" s="441" t="s">
        <v>720</v>
      </c>
      <c r="E5" s="56"/>
      <c r="F5" s="57"/>
      <c r="G5" s="58"/>
      <c r="H5" s="59"/>
      <c r="I5" s="121"/>
      <c r="J5" s="327" t="s">
        <v>528</v>
      </c>
      <c r="K5" s="154"/>
      <c r="L5" s="411">
        <f>(SUMIFS(Control6!B1:B200,A1:A200,A5)-COUNTIFS(A1:A200,A5))/COUNTIFS(A1:A200,A5)</f>
        <v>0</v>
      </c>
    </row>
    <row r="6" spans="1:12" ht="41.45" customHeight="1">
      <c r="A6" s="440"/>
      <c r="B6" s="420"/>
      <c r="C6" s="420"/>
      <c r="D6" s="442"/>
      <c r="E6" s="464" t="s">
        <v>304</v>
      </c>
      <c r="F6" s="466" t="s">
        <v>465</v>
      </c>
      <c r="G6" s="468" t="s">
        <v>776</v>
      </c>
      <c r="H6" s="492" t="s">
        <v>854</v>
      </c>
      <c r="I6" s="121"/>
      <c r="J6" s="327" t="s">
        <v>529</v>
      </c>
      <c r="K6" s="154"/>
      <c r="L6" s="412"/>
    </row>
    <row r="7" spans="1:12" ht="41.45" customHeight="1">
      <c r="A7" s="426"/>
      <c r="B7" s="421"/>
      <c r="C7" s="421"/>
      <c r="D7" s="429"/>
      <c r="E7" s="465"/>
      <c r="F7" s="467"/>
      <c r="G7" s="469"/>
      <c r="H7" s="493"/>
      <c r="I7" s="121"/>
      <c r="J7" s="327" t="s">
        <v>530</v>
      </c>
      <c r="K7" s="154"/>
      <c r="L7" s="413"/>
    </row>
    <row r="8" spans="1:12" ht="41.45" customHeight="1">
      <c r="A8" s="426">
        <v>6.1</v>
      </c>
      <c r="B8" s="421"/>
      <c r="C8" s="421"/>
      <c r="D8" s="429" t="s">
        <v>734</v>
      </c>
      <c r="E8" s="68"/>
      <c r="F8" s="69"/>
      <c r="G8" s="70"/>
      <c r="H8" s="71"/>
      <c r="I8" s="121"/>
      <c r="J8" s="327" t="s">
        <v>531</v>
      </c>
      <c r="K8" s="154"/>
      <c r="L8" s="413"/>
    </row>
    <row r="9" spans="1:12" ht="41.45" customHeight="1">
      <c r="A9" s="426"/>
      <c r="B9" s="421"/>
      <c r="C9" s="421"/>
      <c r="D9" s="429"/>
      <c r="E9" s="464" t="s">
        <v>304</v>
      </c>
      <c r="F9" s="466" t="s">
        <v>333</v>
      </c>
      <c r="G9" s="468" t="s">
        <v>291</v>
      </c>
      <c r="H9" s="492" t="s">
        <v>290</v>
      </c>
      <c r="I9" s="121"/>
      <c r="J9" s="327" t="s">
        <v>532</v>
      </c>
      <c r="K9" s="154"/>
      <c r="L9" s="413"/>
    </row>
    <row r="10" spans="1:12" ht="41.45" customHeight="1">
      <c r="A10" s="426"/>
      <c r="B10" s="421"/>
      <c r="C10" s="421"/>
      <c r="D10" s="429"/>
      <c r="E10" s="465"/>
      <c r="F10" s="467"/>
      <c r="G10" s="469"/>
      <c r="H10" s="493"/>
      <c r="I10" s="121"/>
      <c r="J10" s="327" t="s">
        <v>533</v>
      </c>
      <c r="K10" s="154"/>
      <c r="L10" s="413"/>
    </row>
    <row r="11" spans="1:12" ht="41.45" customHeight="1">
      <c r="A11" s="426">
        <v>6.1</v>
      </c>
      <c r="B11" s="421"/>
      <c r="C11" s="421"/>
      <c r="D11" s="429" t="s">
        <v>827</v>
      </c>
      <c r="E11" s="68"/>
      <c r="F11" s="69"/>
      <c r="G11" s="70"/>
      <c r="H11" s="71"/>
      <c r="I11" s="121"/>
      <c r="J11" s="327" t="s">
        <v>534</v>
      </c>
      <c r="K11" s="154"/>
      <c r="L11" s="413"/>
    </row>
    <row r="12" spans="1:12" ht="41.45" customHeight="1">
      <c r="A12" s="426"/>
      <c r="B12" s="421"/>
      <c r="C12" s="421"/>
      <c r="D12" s="429"/>
      <c r="E12" s="464" t="s">
        <v>304</v>
      </c>
      <c r="F12" s="466" t="s">
        <v>333</v>
      </c>
      <c r="G12" s="468" t="s">
        <v>467</v>
      </c>
      <c r="H12" s="492" t="s">
        <v>466</v>
      </c>
      <c r="I12" s="121"/>
      <c r="J12" s="327" t="s">
        <v>535</v>
      </c>
      <c r="K12" s="154"/>
      <c r="L12" s="413"/>
    </row>
    <row r="13" spans="1:12" ht="41.45" customHeight="1">
      <c r="A13" s="426"/>
      <c r="B13" s="421"/>
      <c r="C13" s="421"/>
      <c r="D13" s="429"/>
      <c r="E13" s="465"/>
      <c r="F13" s="467"/>
      <c r="G13" s="469"/>
      <c r="H13" s="493"/>
      <c r="I13" s="121"/>
      <c r="J13" s="327" t="s">
        <v>536</v>
      </c>
      <c r="K13" s="154"/>
      <c r="L13" s="413"/>
    </row>
    <row r="14" spans="1:12" ht="41.45" customHeight="1">
      <c r="A14" s="426">
        <v>6.1</v>
      </c>
      <c r="B14" s="421"/>
      <c r="C14" s="421"/>
      <c r="D14" s="429" t="s">
        <v>735</v>
      </c>
      <c r="E14" s="68"/>
      <c r="F14" s="69"/>
      <c r="G14" s="70"/>
      <c r="H14" s="71"/>
      <c r="I14" s="121"/>
      <c r="J14" s="327" t="s">
        <v>537</v>
      </c>
      <c r="K14" s="154"/>
      <c r="L14" s="413"/>
    </row>
    <row r="15" spans="1:12" ht="41.45" customHeight="1">
      <c r="A15" s="426"/>
      <c r="B15" s="421"/>
      <c r="C15" s="421"/>
      <c r="D15" s="429"/>
      <c r="E15" s="464" t="s">
        <v>304</v>
      </c>
      <c r="F15" s="466" t="s">
        <v>333</v>
      </c>
      <c r="G15" s="468" t="s">
        <v>291</v>
      </c>
      <c r="H15" s="492" t="s">
        <v>290</v>
      </c>
      <c r="I15" s="121"/>
      <c r="J15" s="327" t="s">
        <v>538</v>
      </c>
      <c r="K15" s="154"/>
      <c r="L15" s="413"/>
    </row>
    <row r="16" spans="1:12" ht="41.45" customHeight="1">
      <c r="A16" s="426"/>
      <c r="B16" s="421"/>
      <c r="C16" s="421"/>
      <c r="D16" s="429"/>
      <c r="E16" s="465"/>
      <c r="F16" s="467"/>
      <c r="G16" s="469"/>
      <c r="H16" s="493"/>
      <c r="I16" s="121"/>
      <c r="J16" s="327" t="s">
        <v>539</v>
      </c>
      <c r="K16" s="154"/>
      <c r="L16" s="413"/>
    </row>
    <row r="17" spans="1:12" ht="41.45" customHeight="1">
      <c r="A17" s="426">
        <v>6.1</v>
      </c>
      <c r="B17" s="421"/>
      <c r="C17" s="421"/>
      <c r="D17" s="429" t="s">
        <v>736</v>
      </c>
      <c r="E17" s="68"/>
      <c r="F17" s="69"/>
      <c r="G17" s="70"/>
      <c r="H17" s="71"/>
      <c r="I17" s="121"/>
      <c r="J17" s="327" t="s">
        <v>540</v>
      </c>
      <c r="K17" s="154"/>
      <c r="L17" s="413"/>
    </row>
    <row r="18" spans="1:12" ht="61.5" customHeight="1">
      <c r="A18" s="426"/>
      <c r="B18" s="421"/>
      <c r="C18" s="421"/>
      <c r="D18" s="429"/>
      <c r="E18" s="464" t="s">
        <v>304</v>
      </c>
      <c r="F18" s="466" t="s">
        <v>398</v>
      </c>
      <c r="G18" s="468" t="s">
        <v>469</v>
      </c>
      <c r="H18" s="492" t="s">
        <v>468</v>
      </c>
      <c r="I18" s="121"/>
      <c r="J18" s="327" t="s">
        <v>541</v>
      </c>
      <c r="K18" s="154"/>
      <c r="L18" s="413"/>
    </row>
    <row r="19" spans="1:12" ht="61.5" customHeight="1">
      <c r="A19" s="426"/>
      <c r="B19" s="421"/>
      <c r="C19" s="421"/>
      <c r="D19" s="429"/>
      <c r="E19" s="465"/>
      <c r="F19" s="467"/>
      <c r="G19" s="469"/>
      <c r="H19" s="493"/>
      <c r="I19" s="121"/>
      <c r="J19" s="327" t="s">
        <v>542</v>
      </c>
      <c r="K19" s="154"/>
      <c r="L19" s="413"/>
    </row>
    <row r="20" spans="1:12" ht="41.45" customHeight="1">
      <c r="A20" s="426">
        <v>6.1</v>
      </c>
      <c r="B20" s="421"/>
      <c r="C20" s="421"/>
      <c r="D20" s="429" t="s">
        <v>828</v>
      </c>
      <c r="E20" s="64"/>
      <c r="F20" s="65"/>
      <c r="G20" s="66"/>
      <c r="H20" s="67"/>
      <c r="I20" s="121"/>
      <c r="J20" s="327" t="s">
        <v>556</v>
      </c>
      <c r="K20" s="154"/>
      <c r="L20" s="413"/>
    </row>
    <row r="21" spans="1:12" ht="41.45" customHeight="1">
      <c r="A21" s="427"/>
      <c r="B21" s="422"/>
      <c r="C21" s="422"/>
      <c r="D21" s="430"/>
      <c r="E21" s="464" t="s">
        <v>304</v>
      </c>
      <c r="F21" s="466" t="s">
        <v>398</v>
      </c>
      <c r="G21" s="468" t="s">
        <v>291</v>
      </c>
      <c r="H21" s="492" t="s">
        <v>405</v>
      </c>
      <c r="I21" s="121"/>
      <c r="J21" s="327" t="s">
        <v>543</v>
      </c>
      <c r="K21" s="154"/>
      <c r="L21" s="414"/>
    </row>
    <row r="22" spans="1:12" ht="75" customHeight="1" thickBot="1">
      <c r="A22" s="428"/>
      <c r="B22" s="423"/>
      <c r="C22" s="423"/>
      <c r="D22" s="431"/>
      <c r="E22" s="472"/>
      <c r="F22" s="473"/>
      <c r="G22" s="474"/>
      <c r="H22" s="494"/>
      <c r="I22" s="122"/>
      <c r="J22" s="328" t="s">
        <v>555</v>
      </c>
      <c r="K22" s="155"/>
      <c r="L22" s="415"/>
    </row>
    <row r="23" spans="1:12" ht="41.45" customHeight="1" thickTop="1">
      <c r="A23" s="449">
        <v>6.2</v>
      </c>
      <c r="B23" s="392" t="str">
        <f>VLOOKUP(A23,'Indicator List'!$B:$C,2,FALSE)</f>
        <v>Our school engages in ongoing, meaningful and inclusive communication among families, communities, and school.</v>
      </c>
      <c r="C23" s="392" t="str">
        <f>VLOOKUP(A23,'Indicator List'!$B:$D,3,FALSE)</f>
        <v>Students’ educational opportunities are extended beyond school environment/setting through linguistically and culturally accessible communication with communities and families.</v>
      </c>
      <c r="D23" s="435" t="s">
        <v>737</v>
      </c>
      <c r="E23" s="56"/>
      <c r="F23" s="57"/>
      <c r="G23" s="58"/>
      <c r="H23" s="59"/>
      <c r="I23" s="124"/>
      <c r="J23" s="329" t="s">
        <v>544</v>
      </c>
      <c r="K23" s="156"/>
      <c r="L23" s="406">
        <f>(SUMIFS(Control6!B1:B200,A1:A200,A23)-COUNTIFS(A1:A200,A23))/COUNTIFS(A1:A200,A23)</f>
        <v>0</v>
      </c>
    </row>
    <row r="24" spans="1:12" ht="41.45" customHeight="1">
      <c r="A24" s="450"/>
      <c r="B24" s="393"/>
      <c r="C24" s="393"/>
      <c r="D24" s="451"/>
      <c r="E24" s="464" t="s">
        <v>304</v>
      </c>
      <c r="F24" s="466" t="s">
        <v>398</v>
      </c>
      <c r="G24" s="468" t="s">
        <v>332</v>
      </c>
      <c r="H24" s="492" t="s">
        <v>289</v>
      </c>
      <c r="I24" s="121"/>
      <c r="J24" s="327" t="s">
        <v>545</v>
      </c>
      <c r="K24" s="154"/>
      <c r="L24" s="407"/>
    </row>
    <row r="25" spans="1:12" ht="41.45" customHeight="1">
      <c r="A25" s="443"/>
      <c r="B25" s="394"/>
      <c r="C25" s="394"/>
      <c r="D25" s="444"/>
      <c r="E25" s="465"/>
      <c r="F25" s="467"/>
      <c r="G25" s="469"/>
      <c r="H25" s="493"/>
      <c r="I25" s="121"/>
      <c r="J25" s="327" t="s">
        <v>546</v>
      </c>
      <c r="K25" s="154"/>
      <c r="L25" s="408"/>
    </row>
    <row r="26" spans="1:12" ht="41.45" customHeight="1">
      <c r="A26" s="443">
        <v>6.2</v>
      </c>
      <c r="B26" s="394"/>
      <c r="C26" s="394"/>
      <c r="D26" s="444" t="s">
        <v>738</v>
      </c>
      <c r="E26" s="68"/>
      <c r="F26" s="69"/>
      <c r="G26" s="70"/>
      <c r="H26" s="71"/>
      <c r="I26" s="121"/>
      <c r="J26" s="327" t="s">
        <v>547</v>
      </c>
      <c r="K26" s="154"/>
      <c r="L26" s="408"/>
    </row>
    <row r="27" spans="1:12" ht="41.45" customHeight="1">
      <c r="A27" s="443"/>
      <c r="B27" s="394"/>
      <c r="C27" s="394"/>
      <c r="D27" s="444"/>
      <c r="E27" s="464" t="s">
        <v>304</v>
      </c>
      <c r="F27" s="466" t="s">
        <v>471</v>
      </c>
      <c r="G27" s="468" t="s">
        <v>855</v>
      </c>
      <c r="H27" s="492" t="s">
        <v>470</v>
      </c>
      <c r="I27" s="121"/>
      <c r="J27" s="327" t="s">
        <v>548</v>
      </c>
      <c r="K27" s="154"/>
      <c r="L27" s="408"/>
    </row>
    <row r="28" spans="1:12" ht="48.6" customHeight="1">
      <c r="A28" s="443"/>
      <c r="B28" s="394"/>
      <c r="C28" s="394"/>
      <c r="D28" s="444"/>
      <c r="E28" s="465"/>
      <c r="F28" s="467"/>
      <c r="G28" s="469"/>
      <c r="H28" s="493"/>
      <c r="I28" s="121"/>
      <c r="J28" s="327" t="s">
        <v>549</v>
      </c>
      <c r="K28" s="154"/>
      <c r="L28" s="408"/>
    </row>
    <row r="29" spans="1:12" ht="41.45" customHeight="1">
      <c r="A29" s="443">
        <v>6.2</v>
      </c>
      <c r="B29" s="394"/>
      <c r="C29" s="394"/>
      <c r="D29" s="444" t="s">
        <v>739</v>
      </c>
      <c r="E29" s="68"/>
      <c r="F29" s="69"/>
      <c r="G29" s="70"/>
      <c r="H29" s="71"/>
      <c r="I29" s="121"/>
      <c r="J29" s="327" t="s">
        <v>550</v>
      </c>
      <c r="K29" s="154"/>
      <c r="L29" s="408"/>
    </row>
    <row r="30" spans="1:12" ht="41.45" customHeight="1">
      <c r="A30" s="443"/>
      <c r="B30" s="394"/>
      <c r="C30" s="394"/>
      <c r="D30" s="444"/>
      <c r="E30" s="464" t="s">
        <v>304</v>
      </c>
      <c r="F30" s="466" t="s">
        <v>474</v>
      </c>
      <c r="G30" s="468" t="s">
        <v>395</v>
      </c>
      <c r="H30" s="492" t="s">
        <v>473</v>
      </c>
      <c r="I30" s="121"/>
      <c r="J30" s="327" t="s">
        <v>551</v>
      </c>
      <c r="K30" s="154"/>
      <c r="L30" s="408"/>
    </row>
    <row r="31" spans="1:12" ht="85.5" customHeight="1">
      <c r="A31" s="443"/>
      <c r="B31" s="394"/>
      <c r="C31" s="394"/>
      <c r="D31" s="444"/>
      <c r="E31" s="465"/>
      <c r="F31" s="467"/>
      <c r="G31" s="469"/>
      <c r="H31" s="493"/>
      <c r="I31" s="109"/>
      <c r="J31" s="327" t="s">
        <v>555</v>
      </c>
      <c r="K31" s="157"/>
      <c r="L31" s="408"/>
    </row>
    <row r="32" spans="1:12" ht="41.45" customHeight="1">
      <c r="A32" s="443">
        <v>6.2</v>
      </c>
      <c r="B32" s="394"/>
      <c r="C32" s="394"/>
      <c r="D32" s="444" t="s">
        <v>472</v>
      </c>
      <c r="E32" s="68"/>
      <c r="F32" s="69"/>
      <c r="G32" s="70"/>
      <c r="H32" s="71"/>
      <c r="I32" s="109"/>
      <c r="J32" s="327" t="s">
        <v>539</v>
      </c>
      <c r="K32" s="157"/>
      <c r="L32" s="408"/>
    </row>
    <row r="33" spans="1:12" ht="54.95" customHeight="1">
      <c r="A33" s="443"/>
      <c r="B33" s="394"/>
      <c r="C33" s="394"/>
      <c r="D33" s="444"/>
      <c r="E33" s="464" t="s">
        <v>304</v>
      </c>
      <c r="F33" s="466" t="s">
        <v>409</v>
      </c>
      <c r="G33" s="468" t="s">
        <v>409</v>
      </c>
      <c r="H33" s="492" t="s">
        <v>289</v>
      </c>
      <c r="I33" s="109"/>
      <c r="J33" s="327" t="s">
        <v>563</v>
      </c>
      <c r="K33" s="157"/>
      <c r="L33" s="408"/>
    </row>
    <row r="34" spans="1:12" ht="41.45" customHeight="1">
      <c r="A34" s="443"/>
      <c r="B34" s="394"/>
      <c r="C34" s="394"/>
      <c r="D34" s="444"/>
      <c r="E34" s="465"/>
      <c r="F34" s="467"/>
      <c r="G34" s="469"/>
      <c r="H34" s="493"/>
      <c r="I34" s="109"/>
      <c r="J34" s="327" t="s">
        <v>564</v>
      </c>
      <c r="K34" s="157"/>
      <c r="L34" s="408"/>
    </row>
    <row r="35" spans="1:12" ht="41.45" customHeight="1">
      <c r="A35" s="443">
        <v>6.2</v>
      </c>
      <c r="B35" s="394"/>
      <c r="C35" s="394"/>
      <c r="D35" s="444" t="s">
        <v>475</v>
      </c>
      <c r="E35" s="68"/>
      <c r="F35" s="69"/>
      <c r="G35" s="70"/>
      <c r="H35" s="71"/>
      <c r="I35" s="121"/>
      <c r="J35" s="330"/>
      <c r="K35" s="154"/>
      <c r="L35" s="408"/>
    </row>
    <row r="36" spans="1:12" ht="41.45" customHeight="1">
      <c r="A36" s="445"/>
      <c r="B36" s="395"/>
      <c r="C36" s="395"/>
      <c r="D36" s="447"/>
      <c r="E36" s="464" t="s">
        <v>304</v>
      </c>
      <c r="F36" s="466" t="s">
        <v>340</v>
      </c>
      <c r="G36" s="468" t="s">
        <v>477</v>
      </c>
      <c r="H36" s="492" t="s">
        <v>476</v>
      </c>
      <c r="I36" s="121"/>
      <c r="J36" s="331"/>
      <c r="K36" s="154"/>
      <c r="L36" s="409"/>
    </row>
    <row r="37" spans="1:12" ht="41.45" customHeight="1" thickBot="1">
      <c r="A37" s="446"/>
      <c r="B37" s="396"/>
      <c r="C37" s="396"/>
      <c r="D37" s="448"/>
      <c r="E37" s="472"/>
      <c r="F37" s="473"/>
      <c r="G37" s="474"/>
      <c r="H37" s="494"/>
      <c r="I37" s="122"/>
      <c r="J37" s="332"/>
      <c r="K37" s="155"/>
      <c r="L37" s="410"/>
    </row>
    <row r="38" spans="1:12" ht="41.45" customHeight="1" thickTop="1">
      <c r="A38" s="439">
        <v>6.3</v>
      </c>
      <c r="B38" s="419" t="s">
        <v>35</v>
      </c>
      <c r="C38" s="419" t="str">
        <f>VLOOKUP(A38,'Indicator List'!$B:$D,3,FALSE)</f>
        <v>Students know that families and other educational stakeholders share an invested interest in data-based decisions guiding their education path to CCR through consistent communication.</v>
      </c>
      <c r="D38" s="441" t="s">
        <v>636</v>
      </c>
      <c r="E38" s="56"/>
      <c r="F38" s="57"/>
      <c r="G38" s="58"/>
      <c r="H38" s="59"/>
      <c r="I38" s="124"/>
      <c r="J38" s="329" t="s">
        <v>550</v>
      </c>
      <c r="K38" s="156"/>
      <c r="L38" s="411">
        <f>(SUMIFS(Control6!B1:B200,A1:A200,A38)-COUNTIFS(A1:A200,A38))/COUNTIFS(A1:A200,A38)</f>
        <v>0</v>
      </c>
    </row>
    <row r="39" spans="1:12" ht="94.5" customHeight="1">
      <c r="A39" s="440"/>
      <c r="B39" s="420"/>
      <c r="C39" s="420"/>
      <c r="D39" s="442"/>
      <c r="E39" s="464" t="s">
        <v>480</v>
      </c>
      <c r="F39" s="466" t="s">
        <v>481</v>
      </c>
      <c r="G39" s="468" t="s">
        <v>478</v>
      </c>
      <c r="H39" s="492" t="s">
        <v>479</v>
      </c>
      <c r="I39" s="121"/>
      <c r="J39" s="327" t="s">
        <v>551</v>
      </c>
      <c r="K39" s="154"/>
      <c r="L39" s="412"/>
    </row>
    <row r="40" spans="1:12" ht="94.5" customHeight="1">
      <c r="A40" s="426"/>
      <c r="B40" s="421"/>
      <c r="C40" s="421"/>
      <c r="D40" s="429"/>
      <c r="E40" s="465"/>
      <c r="F40" s="467"/>
      <c r="G40" s="469"/>
      <c r="H40" s="493"/>
      <c r="I40" s="121"/>
      <c r="J40" s="327" t="s">
        <v>531</v>
      </c>
      <c r="K40" s="154"/>
      <c r="L40" s="413"/>
    </row>
    <row r="41" spans="1:12" ht="41.45" customHeight="1">
      <c r="A41" s="426">
        <v>6.3</v>
      </c>
      <c r="B41" s="421"/>
      <c r="C41" s="421"/>
      <c r="D41" s="429" t="s">
        <v>482</v>
      </c>
      <c r="E41" s="68"/>
      <c r="F41" s="69"/>
      <c r="G41" s="70"/>
      <c r="H41" s="71"/>
      <c r="I41" s="121"/>
      <c r="J41" s="327" t="s">
        <v>552</v>
      </c>
      <c r="K41" s="154"/>
      <c r="L41" s="413"/>
    </row>
    <row r="42" spans="1:12" ht="41.45" customHeight="1">
      <c r="A42" s="426"/>
      <c r="B42" s="421"/>
      <c r="C42" s="421"/>
      <c r="D42" s="429"/>
      <c r="E42" s="464" t="s">
        <v>304</v>
      </c>
      <c r="F42" s="466" t="s">
        <v>484</v>
      </c>
      <c r="G42" s="468" t="s">
        <v>483</v>
      </c>
      <c r="H42" s="492" t="s">
        <v>856</v>
      </c>
      <c r="I42" s="121"/>
      <c r="J42" s="327" t="s">
        <v>553</v>
      </c>
      <c r="K42" s="154"/>
      <c r="L42" s="413"/>
    </row>
    <row r="43" spans="1:12" ht="41.45" customHeight="1">
      <c r="A43" s="426"/>
      <c r="B43" s="421"/>
      <c r="C43" s="421"/>
      <c r="D43" s="429"/>
      <c r="E43" s="465"/>
      <c r="F43" s="467"/>
      <c r="G43" s="469"/>
      <c r="H43" s="493"/>
      <c r="I43" s="121"/>
      <c r="J43" s="327" t="s">
        <v>554</v>
      </c>
      <c r="K43" s="154"/>
      <c r="L43" s="413"/>
    </row>
    <row r="44" spans="1:12" ht="41.45" customHeight="1">
      <c r="A44" s="426">
        <v>6.3</v>
      </c>
      <c r="B44" s="421"/>
      <c r="C44" s="421"/>
      <c r="D44" s="429" t="s">
        <v>485</v>
      </c>
      <c r="E44" s="68"/>
      <c r="F44" s="69"/>
      <c r="G44" s="70"/>
      <c r="H44" s="71"/>
      <c r="I44" s="121"/>
      <c r="J44" s="331"/>
      <c r="K44" s="154"/>
      <c r="L44" s="413"/>
    </row>
    <row r="45" spans="1:12" ht="41.45" customHeight="1">
      <c r="A45" s="426"/>
      <c r="B45" s="421"/>
      <c r="C45" s="421"/>
      <c r="D45" s="429"/>
      <c r="E45" s="464" t="s">
        <v>304</v>
      </c>
      <c r="F45" s="466" t="s">
        <v>474</v>
      </c>
      <c r="G45" s="468" t="s">
        <v>395</v>
      </c>
      <c r="H45" s="492" t="s">
        <v>857</v>
      </c>
      <c r="I45" s="121"/>
      <c r="J45" s="331"/>
      <c r="K45" s="154"/>
      <c r="L45" s="413"/>
    </row>
    <row r="46" spans="1:12" ht="41.45" customHeight="1">
      <c r="A46" s="426"/>
      <c r="B46" s="421"/>
      <c r="C46" s="421"/>
      <c r="D46" s="429"/>
      <c r="E46" s="465"/>
      <c r="F46" s="467"/>
      <c r="G46" s="469"/>
      <c r="H46" s="493"/>
      <c r="I46" s="121"/>
      <c r="J46" s="154"/>
      <c r="K46" s="154"/>
      <c r="L46" s="413"/>
    </row>
    <row r="47" spans="1:12" ht="41.45" customHeight="1">
      <c r="A47" s="426">
        <v>6.3</v>
      </c>
      <c r="B47" s="421"/>
      <c r="C47" s="421"/>
      <c r="D47" s="429" t="s">
        <v>486</v>
      </c>
      <c r="E47" s="68"/>
      <c r="F47" s="69"/>
      <c r="G47" s="70"/>
      <c r="H47" s="71"/>
      <c r="I47" s="121"/>
      <c r="J47" s="154"/>
      <c r="K47" s="154"/>
      <c r="L47" s="413"/>
    </row>
    <row r="48" spans="1:12" ht="41.45" customHeight="1">
      <c r="A48" s="427"/>
      <c r="B48" s="422"/>
      <c r="C48" s="422"/>
      <c r="D48" s="430"/>
      <c r="E48" s="464" t="s">
        <v>304</v>
      </c>
      <c r="F48" s="466" t="s">
        <v>311</v>
      </c>
      <c r="G48" s="468" t="s">
        <v>310</v>
      </c>
      <c r="H48" s="492" t="s">
        <v>289</v>
      </c>
      <c r="I48" s="121"/>
      <c r="J48" s="154"/>
      <c r="K48" s="154"/>
      <c r="L48" s="414"/>
    </row>
    <row r="49" spans="1:12" ht="41.45" customHeight="1" thickBot="1">
      <c r="A49" s="428"/>
      <c r="B49" s="423"/>
      <c r="C49" s="423"/>
      <c r="D49" s="431"/>
      <c r="E49" s="472"/>
      <c r="F49" s="473"/>
      <c r="G49" s="474"/>
      <c r="H49" s="494"/>
      <c r="I49" s="122"/>
      <c r="J49" s="155"/>
      <c r="K49" s="155"/>
      <c r="L49" s="415"/>
    </row>
    <row r="50" spans="1:12" ht="18.75" thickTop="1" thickBot="1"/>
    <row r="51" spans="1:12" ht="32.25" thickTop="1" thickBot="1">
      <c r="A51" s="503" t="s">
        <v>237</v>
      </c>
      <c r="B51" s="504"/>
      <c r="C51" s="504"/>
      <c r="D51" s="504"/>
      <c r="E51" s="504"/>
      <c r="F51" s="504"/>
      <c r="G51" s="504"/>
      <c r="H51" s="504"/>
      <c r="I51" s="504"/>
      <c r="J51" s="504"/>
      <c r="K51" s="504"/>
      <c r="L51" s="505"/>
    </row>
    <row r="52" spans="1:12" ht="73.5" thickTop="1" thickBot="1">
      <c r="A52" s="126"/>
      <c r="B52" s="119" t="s">
        <v>6</v>
      </c>
      <c r="C52" s="403" t="s">
        <v>1</v>
      </c>
      <c r="D52" s="403"/>
      <c r="E52" s="403"/>
      <c r="F52" s="403"/>
      <c r="G52" s="94" t="s">
        <v>10</v>
      </c>
      <c r="H52" s="95" t="s">
        <v>247</v>
      </c>
      <c r="I52" s="403" t="s">
        <v>487</v>
      </c>
      <c r="J52" s="403"/>
      <c r="K52" s="403"/>
      <c r="L52" s="405"/>
    </row>
    <row r="53" spans="1:12" ht="113.1" customHeight="1">
      <c r="A53" s="549" t="str">
        <f>A1</f>
        <v>Principle 6 - Family and Community Engagement</v>
      </c>
      <c r="B53" s="96">
        <v>6.1</v>
      </c>
      <c r="C53" s="438" t="s">
        <v>775</v>
      </c>
      <c r="D53" s="438"/>
      <c r="E53" s="438"/>
      <c r="F53" s="438"/>
      <c r="G53" s="97">
        <f>IFERROR(VLOOKUP(B53,Principle6!$A:$L,12, FALSE),"")</f>
        <v>0</v>
      </c>
      <c r="H53" s="98" t="str">
        <f>IF(MAX($G$53:$G$55)=0,"",IF(MAX($G$53:$G$55)=G53,"&lt;-- Highest Score",IF(MIN($G$53:$G$55)=G53,"&lt;-- Lowest Score","")))</f>
        <v/>
      </c>
      <c r="I53" s="397"/>
      <c r="J53" s="397"/>
      <c r="K53" s="397"/>
      <c r="L53" s="399"/>
    </row>
    <row r="54" spans="1:12" ht="113.1" customHeight="1">
      <c r="A54" s="551"/>
      <c r="B54" s="85">
        <v>6.2</v>
      </c>
      <c r="C54" s="374" t="str">
        <f>VLOOKUP(B54,'Indicator List'!B:C,2,FALSE)</f>
        <v>Our school engages in ongoing, meaningful and inclusive communication among families, communities, and school.</v>
      </c>
      <c r="D54" s="374"/>
      <c r="E54" s="374"/>
      <c r="F54" s="374"/>
      <c r="G54" s="90">
        <f>IFERROR(VLOOKUP(B54,Principle6!$A:$L,12, FALSE),"")</f>
        <v>0</v>
      </c>
      <c r="H54" s="23" t="str">
        <f>IF(MAX($G$53:$G$55)=0,"",IF(MAX($G$53:$G$55)=G54,"&lt;-- Highest Score",IF(MIN($G$53:$G$55)=G54,"&lt;-- Lowest Score","")))</f>
        <v/>
      </c>
      <c r="I54" s="381"/>
      <c r="J54" s="381"/>
      <c r="K54" s="381"/>
      <c r="L54" s="383"/>
    </row>
    <row r="55" spans="1:12" ht="113.1" customHeight="1" thickBot="1">
      <c r="A55" s="552"/>
      <c r="B55" s="100">
        <v>6.3</v>
      </c>
      <c r="C55" s="375" t="str">
        <f>VLOOKUP(B55,'Indicator List'!B:C,2,FALSE)</f>
        <v>Our school engages families in critical data-informed decisions that impact student learning.</v>
      </c>
      <c r="D55" s="375"/>
      <c r="E55" s="375"/>
      <c r="F55" s="375"/>
      <c r="G55" s="101">
        <f>IFERROR(VLOOKUP(B55,Principle6!$A:$L,12, FALSE),"")</f>
        <v>0</v>
      </c>
      <c r="H55" s="102" t="str">
        <f>IF(MAX($G$53:$G$55)=0,"",IF(MAX($G$53:$G$55)=G55,"&lt;-- Highest Score",IF(MIN($G$53:$G$55)=G55,"&lt;-- Lowest Score","")))</f>
        <v/>
      </c>
      <c r="I55" s="384"/>
      <c r="J55" s="384"/>
      <c r="K55" s="384"/>
      <c r="L55" s="386"/>
    </row>
    <row r="56" spans="1:12" ht="82.5" customHeight="1" thickTop="1">
      <c r="A56" s="518" t="str">
        <f>"Average Score for "&amp;A53&amp;":"</f>
        <v>Average Score for Principle 6 - Family and Community Engagement:</v>
      </c>
      <c r="B56" s="519"/>
      <c r="C56" s="103"/>
      <c r="D56" s="104"/>
      <c r="E56" s="104"/>
      <c r="F56" s="104"/>
      <c r="G56" s="99">
        <f>AVERAGE(G53:G55)</f>
        <v>0</v>
      </c>
      <c r="H56" s="516"/>
      <c r="I56" s="516"/>
      <c r="J56" s="516"/>
      <c r="K56" s="516"/>
      <c r="L56" s="517"/>
    </row>
    <row r="57" spans="1:12" ht="82.5" customHeight="1">
      <c r="A57" s="482" t="str">
        <f>"Identify trends and patterns for "&amp;A53&amp;":"</f>
        <v>Identify trends and patterns for Principle 6 - Family and Community Engagement:</v>
      </c>
      <c r="B57" s="483"/>
      <c r="C57" s="484"/>
      <c r="D57" s="485"/>
      <c r="E57" s="485"/>
      <c r="F57" s="485"/>
      <c r="G57" s="485"/>
      <c r="H57" s="485"/>
      <c r="I57" s="485"/>
      <c r="J57" s="485"/>
      <c r="K57" s="485"/>
      <c r="L57" s="486"/>
    </row>
    <row r="58" spans="1:12" ht="82.5" customHeight="1" thickBot="1">
      <c r="A58" s="477" t="str">
        <f>"Identify possible primary needs for "&amp;A53&amp;":"</f>
        <v>Identify possible primary needs for Principle 6 - Family and Community Engagement:</v>
      </c>
      <c r="B58" s="478"/>
      <c r="C58" s="479"/>
      <c r="D58" s="480"/>
      <c r="E58" s="480"/>
      <c r="F58" s="480"/>
      <c r="G58" s="480"/>
      <c r="H58" s="480"/>
      <c r="I58" s="480"/>
      <c r="J58" s="480"/>
      <c r="K58" s="480"/>
      <c r="L58" s="481"/>
    </row>
    <row r="59" spans="1:12" ht="18" thickTop="1"/>
  </sheetData>
  <sheetProtection formatCells="0" formatColumns="0" formatRows="0"/>
  <mergeCells count="122">
    <mergeCell ref="A58:B58"/>
    <mergeCell ref="A57:B57"/>
    <mergeCell ref="C57:L57"/>
    <mergeCell ref="C58:L58"/>
    <mergeCell ref="I55:L55"/>
    <mergeCell ref="H56:L56"/>
    <mergeCell ref="A56:B56"/>
    <mergeCell ref="E30:E31"/>
    <mergeCell ref="F30:F31"/>
    <mergeCell ref="G30:G31"/>
    <mergeCell ref="H30:H31"/>
    <mergeCell ref="A51:L51"/>
    <mergeCell ref="C52:F52"/>
    <mergeCell ref="I52:L52"/>
    <mergeCell ref="A53:A55"/>
    <mergeCell ref="C53:F53"/>
    <mergeCell ref="I53:L53"/>
    <mergeCell ref="C54:F54"/>
    <mergeCell ref="I54:L54"/>
    <mergeCell ref="C55:F55"/>
    <mergeCell ref="L23:L37"/>
    <mergeCell ref="L38:L49"/>
    <mergeCell ref="A41:A43"/>
    <mergeCell ref="A38:A40"/>
    <mergeCell ref="E27:E28"/>
    <mergeCell ref="F27:F28"/>
    <mergeCell ref="G27:G28"/>
    <mergeCell ref="H27:H28"/>
    <mergeCell ref="B38:B49"/>
    <mergeCell ref="C38:C49"/>
    <mergeCell ref="D38:D40"/>
    <mergeCell ref="A44:A46"/>
    <mergeCell ref="D44:D46"/>
    <mergeCell ref="D41:D43"/>
    <mergeCell ref="A47:A49"/>
    <mergeCell ref="D47:D49"/>
    <mergeCell ref="E39:E40"/>
    <mergeCell ref="E48:E49"/>
    <mergeCell ref="F48:F49"/>
    <mergeCell ref="G48:G49"/>
    <mergeCell ref="H48:H49"/>
    <mergeCell ref="E42:E43"/>
    <mergeCell ref="F42:F43"/>
    <mergeCell ref="G42:G43"/>
    <mergeCell ref="H42:H43"/>
    <mergeCell ref="E45:E46"/>
    <mergeCell ref="F45:F46"/>
    <mergeCell ref="G45:G46"/>
    <mergeCell ref="A23:A25"/>
    <mergeCell ref="B23:B37"/>
    <mergeCell ref="C23:C37"/>
    <mergeCell ref="D23:D25"/>
    <mergeCell ref="A32:A34"/>
    <mergeCell ref="D32:D34"/>
    <mergeCell ref="A35:A37"/>
    <mergeCell ref="D35:D37"/>
    <mergeCell ref="A20:A22"/>
    <mergeCell ref="D20:D22"/>
    <mergeCell ref="B5:B22"/>
    <mergeCell ref="C5:C22"/>
    <mergeCell ref="D5:D7"/>
    <mergeCell ref="D11:D13"/>
    <mergeCell ref="D8:D10"/>
    <mergeCell ref="A11:A13"/>
    <mergeCell ref="D14:D16"/>
    <mergeCell ref="A17:A19"/>
    <mergeCell ref="D17:D19"/>
    <mergeCell ref="A26:A28"/>
    <mergeCell ref="D26:D28"/>
    <mergeCell ref="A29:A31"/>
    <mergeCell ref="D29:D31"/>
    <mergeCell ref="E6:E7"/>
    <mergeCell ref="F6:F7"/>
    <mergeCell ref="G6:G7"/>
    <mergeCell ref="H6:H7"/>
    <mergeCell ref="E9:E10"/>
    <mergeCell ref="F9:F10"/>
    <mergeCell ref="G9:G10"/>
    <mergeCell ref="H9:H10"/>
    <mergeCell ref="A1:L1"/>
    <mergeCell ref="A2:L2"/>
    <mergeCell ref="A3:C3"/>
    <mergeCell ref="D3:D4"/>
    <mergeCell ref="E3:H3"/>
    <mergeCell ref="K3:K4"/>
    <mergeCell ref="L5:L22"/>
    <mergeCell ref="A5:A7"/>
    <mergeCell ref="E18:E19"/>
    <mergeCell ref="F18:F19"/>
    <mergeCell ref="G18:G19"/>
    <mergeCell ref="H18:H19"/>
    <mergeCell ref="H21:H22"/>
    <mergeCell ref="A14:A16"/>
    <mergeCell ref="A8:A10"/>
    <mergeCell ref="I3:J4"/>
    <mergeCell ref="F24:F25"/>
    <mergeCell ref="G24:G25"/>
    <mergeCell ref="H24:H25"/>
    <mergeCell ref="E12:E13"/>
    <mergeCell ref="F12:F13"/>
    <mergeCell ref="G12:G13"/>
    <mergeCell ref="H12:H13"/>
    <mergeCell ref="E15:E16"/>
    <mergeCell ref="F15:F16"/>
    <mergeCell ref="G15:G16"/>
    <mergeCell ref="H15:H16"/>
    <mergeCell ref="E21:E22"/>
    <mergeCell ref="F21:F22"/>
    <mergeCell ref="G21:G22"/>
    <mergeCell ref="E24:E25"/>
    <mergeCell ref="H45:H46"/>
    <mergeCell ref="E33:E34"/>
    <mergeCell ref="F33:F34"/>
    <mergeCell ref="G33:G34"/>
    <mergeCell ref="H33:H34"/>
    <mergeCell ref="E36:E37"/>
    <mergeCell ref="F36:F37"/>
    <mergeCell ref="G36:G37"/>
    <mergeCell ref="H36:H37"/>
    <mergeCell ref="F39:F40"/>
    <mergeCell ref="G39:G40"/>
    <mergeCell ref="H39:H40"/>
  </mergeCells>
  <conditionalFormatting sqref="K5:K6 D59:K1048576 D5:H6 E9:H9 E12:H12 E15:H15 E18:H18 D20:H21 E24:H24 E27:H27 E30:H30 E33:H33 E36:H36 E39:H39 E42:H42 E45:H45 E48:H48">
    <cfRule type="containsText" dxfId="150" priority="60" operator="containsText" text="&lt;fill in here&gt;">
      <formula>NOT(ISERROR(SEARCH("&lt;fill in here&gt;",D5)))</formula>
    </cfRule>
  </conditionalFormatting>
  <conditionalFormatting sqref="K20:K21">
    <cfRule type="containsText" dxfId="149" priority="59" operator="containsText" text="&lt;fill in here&gt;">
      <formula>NOT(ISERROR(SEARCH("&lt;fill in here&gt;",K20)))</formula>
    </cfRule>
  </conditionalFormatting>
  <conditionalFormatting sqref="L5:L6">
    <cfRule type="containsText" dxfId="148" priority="58" operator="containsText" text="&lt;fill in here&gt;">
      <formula>NOT(ISERROR(SEARCH("&lt;fill in here&gt;",L5)))</formula>
    </cfRule>
  </conditionalFormatting>
  <conditionalFormatting sqref="K23:K24 D23:H23 D24">
    <cfRule type="containsText" dxfId="147" priority="57" operator="containsText" text="&lt;fill in here&gt;">
      <formula>NOT(ISERROR(SEARCH("&lt;fill in here&gt;",D23)))</formula>
    </cfRule>
  </conditionalFormatting>
  <conditionalFormatting sqref="K32:K33 D32:H32 D33">
    <cfRule type="containsText" dxfId="146" priority="56" operator="containsText" text="&lt;fill in here&gt;">
      <formula>NOT(ISERROR(SEARCH("&lt;fill in here&gt;",D32)))</formula>
    </cfRule>
  </conditionalFormatting>
  <conditionalFormatting sqref="K35:K36 D35:H35 D36">
    <cfRule type="containsText" dxfId="145" priority="55" operator="containsText" text="&lt;fill in here&gt;">
      <formula>NOT(ISERROR(SEARCH("&lt;fill in here&gt;",D35)))</formula>
    </cfRule>
  </conditionalFormatting>
  <conditionalFormatting sqref="L23:L24">
    <cfRule type="containsText" dxfId="144" priority="54" operator="containsText" text="&lt;fill in here&gt;">
      <formula>NOT(ISERROR(SEARCH("&lt;fill in here&gt;",L23)))</formula>
    </cfRule>
  </conditionalFormatting>
  <conditionalFormatting sqref="K38:K39 D38:H38 D39">
    <cfRule type="containsText" dxfId="143" priority="53" operator="containsText" text="&lt;fill in here&gt;">
      <formula>NOT(ISERROR(SEARCH("&lt;fill in here&gt;",D38)))</formula>
    </cfRule>
  </conditionalFormatting>
  <conditionalFormatting sqref="K44:K45 D44:H44 D45">
    <cfRule type="containsText" dxfId="142" priority="52" operator="containsText" text="&lt;fill in here&gt;">
      <formula>NOT(ISERROR(SEARCH("&lt;fill in here&gt;",D44)))</formula>
    </cfRule>
  </conditionalFormatting>
  <conditionalFormatting sqref="K47:K48 D47:H47 D48">
    <cfRule type="containsText" dxfId="141" priority="51" operator="containsText" text="&lt;fill in here&gt;">
      <formula>NOT(ISERROR(SEARCH("&lt;fill in here&gt;",D47)))</formula>
    </cfRule>
  </conditionalFormatting>
  <conditionalFormatting sqref="L38:L39">
    <cfRule type="containsText" dxfId="140" priority="41" operator="containsText" text="&lt;fill in here&gt;">
      <formula>NOT(ISERROR(SEARCH("&lt;fill in here&gt;",L38)))</formula>
    </cfRule>
  </conditionalFormatting>
  <conditionalFormatting sqref="J20:J21">
    <cfRule type="containsText" dxfId="139" priority="35" operator="containsText" text="&lt;fill in here&gt;">
      <formula>NOT(ISERROR(SEARCH("&lt;fill in here&gt;",J20)))</formula>
    </cfRule>
  </conditionalFormatting>
  <conditionalFormatting sqref="J23:J24">
    <cfRule type="containsText" dxfId="138" priority="36" operator="containsText" text="&lt;fill in here&gt;">
      <formula>NOT(ISERROR(SEARCH("&lt;fill in here&gt;",J23)))</formula>
    </cfRule>
  </conditionalFormatting>
  <conditionalFormatting sqref="J32:J33">
    <cfRule type="containsText" dxfId="137" priority="34" operator="containsText" text="&lt;fill in here&gt;">
      <formula>NOT(ISERROR(SEARCH("&lt;fill in here&gt;",J32)))</formula>
    </cfRule>
  </conditionalFormatting>
  <conditionalFormatting sqref="J35:J36">
    <cfRule type="containsText" dxfId="136" priority="33" operator="containsText" text="&lt;fill in here&gt;">
      <formula>NOT(ISERROR(SEARCH("&lt;fill in here&gt;",J35)))</formula>
    </cfRule>
  </conditionalFormatting>
  <conditionalFormatting sqref="J38:J39 J44:J45 J47:J48">
    <cfRule type="containsText" dxfId="135" priority="32" operator="containsText" text="&lt;fill in here&gt;">
      <formula>NOT(ISERROR(SEARCH("&lt;fill in here&gt;",J38)))</formula>
    </cfRule>
  </conditionalFormatting>
  <conditionalFormatting sqref="J5:J6">
    <cfRule type="containsText" dxfId="134" priority="31" operator="containsText" text="&lt;fill in here&gt;">
      <formula>NOT(ISERROR(SEARCH("&lt;fill in here&gt;",J5)))</formula>
    </cfRule>
  </conditionalFormatting>
  <conditionalFormatting sqref="E4:H4 D3">
    <cfRule type="containsText" dxfId="133" priority="29" operator="containsText" text="&lt;fill in here&gt;">
      <formula>NOT(ISERROR(SEARCH("&lt;fill in here&gt;",D3)))</formula>
    </cfRule>
  </conditionalFormatting>
  <conditionalFormatting sqref="D8:H8 K8:K9 D9">
    <cfRule type="containsText" dxfId="132" priority="27" operator="containsText" text="&lt;fill in here&gt;">
      <formula>NOT(ISERROR(SEARCH("&lt;fill in here&gt;",D8)))</formula>
    </cfRule>
  </conditionalFormatting>
  <conditionalFormatting sqref="L8:L9">
    <cfRule type="containsText" dxfId="131" priority="26" operator="containsText" text="&lt;fill in here&gt;">
      <formula>NOT(ISERROR(SEARCH("&lt;fill in here&gt;",L8)))</formula>
    </cfRule>
  </conditionalFormatting>
  <conditionalFormatting sqref="J8:J9">
    <cfRule type="containsText" dxfId="130" priority="25" operator="containsText" text="&lt;fill in here&gt;">
      <formula>NOT(ISERROR(SEARCH("&lt;fill in here&gt;",J8)))</formula>
    </cfRule>
  </conditionalFormatting>
  <conditionalFormatting sqref="D11:H11 K11:K12 D12">
    <cfRule type="containsText" dxfId="129" priority="24" operator="containsText" text="&lt;fill in here&gt;">
      <formula>NOT(ISERROR(SEARCH("&lt;fill in here&gt;",D11)))</formula>
    </cfRule>
  </conditionalFormatting>
  <conditionalFormatting sqref="L11:L12">
    <cfRule type="containsText" dxfId="128" priority="23" operator="containsText" text="&lt;fill in here&gt;">
      <formula>NOT(ISERROR(SEARCH("&lt;fill in here&gt;",L11)))</formula>
    </cfRule>
  </conditionalFormatting>
  <conditionalFormatting sqref="J11:J12">
    <cfRule type="containsText" dxfId="127" priority="22" operator="containsText" text="&lt;fill in here&gt;">
      <formula>NOT(ISERROR(SEARCH("&lt;fill in here&gt;",J11)))</formula>
    </cfRule>
  </conditionalFormatting>
  <conditionalFormatting sqref="D14:H14 K14:K15 D15">
    <cfRule type="containsText" dxfId="126" priority="21" operator="containsText" text="&lt;fill in here&gt;">
      <formula>NOT(ISERROR(SEARCH("&lt;fill in here&gt;",D14)))</formula>
    </cfRule>
  </conditionalFormatting>
  <conditionalFormatting sqref="L14:L15">
    <cfRule type="containsText" dxfId="125" priority="20" operator="containsText" text="&lt;fill in here&gt;">
      <formula>NOT(ISERROR(SEARCH("&lt;fill in here&gt;",L14)))</formula>
    </cfRule>
  </conditionalFormatting>
  <conditionalFormatting sqref="J14:J15">
    <cfRule type="containsText" dxfId="124" priority="19" operator="containsText" text="&lt;fill in here&gt;">
      <formula>NOT(ISERROR(SEARCH("&lt;fill in here&gt;",J14)))</formula>
    </cfRule>
  </conditionalFormatting>
  <conditionalFormatting sqref="D17:H17 K17:K18 D18">
    <cfRule type="containsText" dxfId="123" priority="18" operator="containsText" text="&lt;fill in here&gt;">
      <formula>NOT(ISERROR(SEARCH("&lt;fill in here&gt;",D17)))</formula>
    </cfRule>
  </conditionalFormatting>
  <conditionalFormatting sqref="L17:L18">
    <cfRule type="containsText" dxfId="122" priority="17" operator="containsText" text="&lt;fill in here&gt;">
      <formula>NOT(ISERROR(SEARCH("&lt;fill in here&gt;",L17)))</formula>
    </cfRule>
  </conditionalFormatting>
  <conditionalFormatting sqref="J17:J18">
    <cfRule type="containsText" dxfId="121" priority="16" operator="containsText" text="&lt;fill in here&gt;">
      <formula>NOT(ISERROR(SEARCH("&lt;fill in here&gt;",J17)))</formula>
    </cfRule>
  </conditionalFormatting>
  <conditionalFormatting sqref="K26:K27 D26:H26 D27">
    <cfRule type="containsText" dxfId="120" priority="15" operator="containsText" text="&lt;fill in here&gt;">
      <formula>NOT(ISERROR(SEARCH("&lt;fill in here&gt;",D26)))</formula>
    </cfRule>
  </conditionalFormatting>
  <conditionalFormatting sqref="L26:L27">
    <cfRule type="containsText" dxfId="119" priority="14" operator="containsText" text="&lt;fill in here&gt;">
      <formula>NOT(ISERROR(SEARCH("&lt;fill in here&gt;",L26)))</formula>
    </cfRule>
  </conditionalFormatting>
  <conditionalFormatting sqref="J26:J27">
    <cfRule type="containsText" dxfId="118" priority="13" operator="containsText" text="&lt;fill in here&gt;">
      <formula>NOT(ISERROR(SEARCH("&lt;fill in here&gt;",J26)))</formula>
    </cfRule>
  </conditionalFormatting>
  <conditionalFormatting sqref="K29:K30 D29:H29 D30">
    <cfRule type="containsText" dxfId="117" priority="12" operator="containsText" text="&lt;fill in here&gt;">
      <formula>NOT(ISERROR(SEARCH("&lt;fill in here&gt;",D29)))</formula>
    </cfRule>
  </conditionalFormatting>
  <conditionalFormatting sqref="L29:L30">
    <cfRule type="containsText" dxfId="116" priority="11" operator="containsText" text="&lt;fill in here&gt;">
      <formula>NOT(ISERROR(SEARCH("&lt;fill in here&gt;",L29)))</formula>
    </cfRule>
  </conditionalFormatting>
  <conditionalFormatting sqref="J29:J30">
    <cfRule type="containsText" dxfId="115" priority="10" operator="containsText" text="&lt;fill in here&gt;">
      <formula>NOT(ISERROR(SEARCH("&lt;fill in here&gt;",J29)))</formula>
    </cfRule>
  </conditionalFormatting>
  <conditionalFormatting sqref="K41:K42 D41:H41 D42">
    <cfRule type="containsText" dxfId="114" priority="9" operator="containsText" text="&lt;fill in here&gt;">
      <formula>NOT(ISERROR(SEARCH("&lt;fill in here&gt;",D41)))</formula>
    </cfRule>
  </conditionalFormatting>
  <conditionalFormatting sqref="L41:L42">
    <cfRule type="containsText" dxfId="113" priority="8" operator="containsText" text="&lt;fill in here&gt;">
      <formula>NOT(ISERROR(SEARCH("&lt;fill in here&gt;",L41)))</formula>
    </cfRule>
  </conditionalFormatting>
  <conditionalFormatting sqref="J41:J42">
    <cfRule type="containsText" dxfId="112" priority="7" operator="containsText" text="&lt;fill in here&gt;">
      <formula>NOT(ISERROR(SEARCH("&lt;fill in here&gt;",J41)))</formula>
    </cfRule>
  </conditionalFormatting>
  <conditionalFormatting sqref="I55:J55">
    <cfRule type="containsText" dxfId="111" priority="6" operator="containsText" text="&lt;fill in here&gt;">
      <formula>NOT(ISERROR(SEARCH("&lt;fill in here&gt;",I55)))</formula>
    </cfRule>
  </conditionalFormatting>
  <conditionalFormatting sqref="H53:H55">
    <cfRule type="containsText" dxfId="110" priority="4" operator="containsText" text="Highest">
      <formula>NOT(ISERROR(SEARCH("Highest",H53)))</formula>
    </cfRule>
    <cfRule type="containsText" dxfId="109" priority="5" operator="containsText" text="Lowest">
      <formula>NOT(ISERROR(SEARCH("Lowest",H53)))</formula>
    </cfRule>
  </conditionalFormatting>
  <conditionalFormatting sqref="I3">
    <cfRule type="containsText" dxfId="108" priority="3" operator="containsText" text="&lt;fill in here&gt;">
      <formula>NOT(ISERROR(SEARCH("&lt;fill in here&gt;",I3)))</formula>
    </cfRule>
  </conditionalFormatting>
  <conditionalFormatting sqref="I5">
    <cfRule type="containsText" dxfId="107" priority="2" operator="containsText" text="&lt;fill in here&gt;">
      <formula>NOT(ISERROR(SEARCH("&lt;fill in here&gt;",I5)))</formula>
    </cfRule>
  </conditionalFormatting>
  <conditionalFormatting sqref="I6:I49">
    <cfRule type="containsText" dxfId="106" priority="1" operator="containsText" text="&lt;fill in here&gt;">
      <formula>NOT(ISERROR(SEARCH("&lt;fill in here&gt;",I6)))</formula>
    </cfRule>
  </conditionalFormatting>
  <dataValidations count="1">
    <dataValidation allowBlank="1" showInputMessage="1" showErrorMessage="1" sqref="K20:K21" xr:uid="{00000000-0002-0000-0600-000000000000}"/>
  </dataValidations>
  <pageMargins left="0.7" right="0.7" top="0.75" bottom="0.75" header="0.3" footer="0.3"/>
  <pageSetup scale="32"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4</xdr:col>
                    <xdr:colOff>571500</xdr:colOff>
                    <xdr:row>19</xdr:row>
                    <xdr:rowOff>123825</xdr:rowOff>
                  </from>
                  <to>
                    <xdr:col>4</xdr:col>
                    <xdr:colOff>742950</xdr:colOff>
                    <xdr:row>19</xdr:row>
                    <xdr:rowOff>352425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5</xdr:col>
                    <xdr:colOff>571500</xdr:colOff>
                    <xdr:row>19</xdr:row>
                    <xdr:rowOff>123825</xdr:rowOff>
                  </from>
                  <to>
                    <xdr:col>5</xdr:col>
                    <xdr:colOff>733425</xdr:colOff>
                    <xdr:row>19</xdr:row>
                    <xdr:rowOff>342900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6</xdr:col>
                    <xdr:colOff>581025</xdr:colOff>
                    <xdr:row>19</xdr:row>
                    <xdr:rowOff>123825</xdr:rowOff>
                  </from>
                  <to>
                    <xdr:col>6</xdr:col>
                    <xdr:colOff>742950</xdr:colOff>
                    <xdr:row>19</xdr:row>
                    <xdr:rowOff>342900</xdr:rowOff>
                  </to>
                </anchor>
              </controlPr>
            </control>
          </mc:Choice>
        </mc:AlternateContent>
        <mc:AlternateContent xmlns:mc="http://schemas.openxmlformats.org/markup-compatibility/2006">
          <mc:Choice Requires="x14">
            <control shapeId="34820" r:id="rId7" name="Option Button 4">
              <controlPr defaultSize="0" autoFill="0" autoLine="0" autoPict="0">
                <anchor moveWithCells="1">
                  <from>
                    <xdr:col>7</xdr:col>
                    <xdr:colOff>581025</xdr:colOff>
                    <xdr:row>19</xdr:row>
                    <xdr:rowOff>123825</xdr:rowOff>
                  </from>
                  <to>
                    <xdr:col>7</xdr:col>
                    <xdr:colOff>733425</xdr:colOff>
                    <xdr:row>19</xdr:row>
                    <xdr:rowOff>342900</xdr:rowOff>
                  </to>
                </anchor>
              </controlPr>
            </control>
          </mc:Choice>
        </mc:AlternateContent>
        <mc:AlternateContent xmlns:mc="http://schemas.openxmlformats.org/markup-compatibility/2006">
          <mc:Choice Requires="x14">
            <control shapeId="34821" r:id="rId8" name="Option Button 5">
              <controlPr defaultSize="0" autoFill="0" autoLine="0" autoPict="0">
                <anchor moveWithCells="1">
                  <from>
                    <xdr:col>4</xdr:col>
                    <xdr:colOff>571500</xdr:colOff>
                    <xdr:row>22</xdr:row>
                    <xdr:rowOff>123825</xdr:rowOff>
                  </from>
                  <to>
                    <xdr:col>4</xdr:col>
                    <xdr:colOff>742950</xdr:colOff>
                    <xdr:row>22</xdr:row>
                    <xdr:rowOff>352425</xdr:rowOff>
                  </to>
                </anchor>
              </controlPr>
            </control>
          </mc:Choice>
        </mc:AlternateContent>
        <mc:AlternateContent xmlns:mc="http://schemas.openxmlformats.org/markup-compatibility/2006">
          <mc:Choice Requires="x14">
            <control shapeId="34822" r:id="rId9" name="Option Button 6">
              <controlPr defaultSize="0" autoFill="0" autoLine="0" autoPict="0">
                <anchor moveWithCells="1">
                  <from>
                    <xdr:col>5</xdr:col>
                    <xdr:colOff>571500</xdr:colOff>
                    <xdr:row>22</xdr:row>
                    <xdr:rowOff>123825</xdr:rowOff>
                  </from>
                  <to>
                    <xdr:col>5</xdr:col>
                    <xdr:colOff>733425</xdr:colOff>
                    <xdr:row>22</xdr:row>
                    <xdr:rowOff>333375</xdr:rowOff>
                  </to>
                </anchor>
              </controlPr>
            </control>
          </mc:Choice>
        </mc:AlternateContent>
        <mc:AlternateContent xmlns:mc="http://schemas.openxmlformats.org/markup-compatibility/2006">
          <mc:Choice Requires="x14">
            <control shapeId="34823" r:id="rId10" name="Option Button 7">
              <controlPr defaultSize="0" autoFill="0" autoLine="0" autoPict="0">
                <anchor moveWithCells="1">
                  <from>
                    <xdr:col>6</xdr:col>
                    <xdr:colOff>581025</xdr:colOff>
                    <xdr:row>22</xdr:row>
                    <xdr:rowOff>123825</xdr:rowOff>
                  </from>
                  <to>
                    <xdr:col>6</xdr:col>
                    <xdr:colOff>742950</xdr:colOff>
                    <xdr:row>22</xdr:row>
                    <xdr:rowOff>333375</xdr:rowOff>
                  </to>
                </anchor>
              </controlPr>
            </control>
          </mc:Choice>
        </mc:AlternateContent>
        <mc:AlternateContent xmlns:mc="http://schemas.openxmlformats.org/markup-compatibility/2006">
          <mc:Choice Requires="x14">
            <control shapeId="34824" r:id="rId11" name="Option Button 8">
              <controlPr defaultSize="0" autoFill="0" autoLine="0" autoPict="0">
                <anchor moveWithCells="1">
                  <from>
                    <xdr:col>7</xdr:col>
                    <xdr:colOff>581025</xdr:colOff>
                    <xdr:row>22</xdr:row>
                    <xdr:rowOff>123825</xdr:rowOff>
                  </from>
                  <to>
                    <xdr:col>7</xdr:col>
                    <xdr:colOff>733425</xdr:colOff>
                    <xdr:row>22</xdr:row>
                    <xdr:rowOff>333375</xdr:rowOff>
                  </to>
                </anchor>
              </controlPr>
            </control>
          </mc:Choice>
        </mc:AlternateContent>
        <mc:AlternateContent xmlns:mc="http://schemas.openxmlformats.org/markup-compatibility/2006">
          <mc:Choice Requires="x14">
            <control shapeId="34825" r:id="rId12" name="Option Button 9">
              <controlPr defaultSize="0" autoFill="0" autoLine="0" autoPict="0">
                <anchor moveWithCells="1">
                  <from>
                    <xdr:col>4</xdr:col>
                    <xdr:colOff>571500</xdr:colOff>
                    <xdr:row>31</xdr:row>
                    <xdr:rowOff>123825</xdr:rowOff>
                  </from>
                  <to>
                    <xdr:col>4</xdr:col>
                    <xdr:colOff>742950</xdr:colOff>
                    <xdr:row>31</xdr:row>
                    <xdr:rowOff>352425</xdr:rowOff>
                  </to>
                </anchor>
              </controlPr>
            </control>
          </mc:Choice>
        </mc:AlternateContent>
        <mc:AlternateContent xmlns:mc="http://schemas.openxmlformats.org/markup-compatibility/2006">
          <mc:Choice Requires="x14">
            <control shapeId="34826" r:id="rId13" name="Option Button 10">
              <controlPr defaultSize="0" autoFill="0" autoLine="0" autoPict="0">
                <anchor moveWithCells="1">
                  <from>
                    <xdr:col>5</xdr:col>
                    <xdr:colOff>571500</xdr:colOff>
                    <xdr:row>31</xdr:row>
                    <xdr:rowOff>123825</xdr:rowOff>
                  </from>
                  <to>
                    <xdr:col>5</xdr:col>
                    <xdr:colOff>733425</xdr:colOff>
                    <xdr:row>31</xdr:row>
                    <xdr:rowOff>333375</xdr:rowOff>
                  </to>
                </anchor>
              </controlPr>
            </control>
          </mc:Choice>
        </mc:AlternateContent>
        <mc:AlternateContent xmlns:mc="http://schemas.openxmlformats.org/markup-compatibility/2006">
          <mc:Choice Requires="x14">
            <control shapeId="34827" r:id="rId14" name="Option Button 11">
              <controlPr defaultSize="0" autoFill="0" autoLine="0" autoPict="0">
                <anchor moveWithCells="1">
                  <from>
                    <xdr:col>6</xdr:col>
                    <xdr:colOff>581025</xdr:colOff>
                    <xdr:row>31</xdr:row>
                    <xdr:rowOff>123825</xdr:rowOff>
                  </from>
                  <to>
                    <xdr:col>6</xdr:col>
                    <xdr:colOff>742950</xdr:colOff>
                    <xdr:row>31</xdr:row>
                    <xdr:rowOff>333375</xdr:rowOff>
                  </to>
                </anchor>
              </controlPr>
            </control>
          </mc:Choice>
        </mc:AlternateContent>
        <mc:AlternateContent xmlns:mc="http://schemas.openxmlformats.org/markup-compatibility/2006">
          <mc:Choice Requires="x14">
            <control shapeId="34828" r:id="rId15" name="Option Button 12">
              <controlPr defaultSize="0" autoFill="0" autoLine="0" autoPict="0">
                <anchor moveWithCells="1">
                  <from>
                    <xdr:col>7</xdr:col>
                    <xdr:colOff>581025</xdr:colOff>
                    <xdr:row>31</xdr:row>
                    <xdr:rowOff>123825</xdr:rowOff>
                  </from>
                  <to>
                    <xdr:col>7</xdr:col>
                    <xdr:colOff>733425</xdr:colOff>
                    <xdr:row>31</xdr:row>
                    <xdr:rowOff>333375</xdr:rowOff>
                  </to>
                </anchor>
              </controlPr>
            </control>
          </mc:Choice>
        </mc:AlternateContent>
        <mc:AlternateContent xmlns:mc="http://schemas.openxmlformats.org/markup-compatibility/2006">
          <mc:Choice Requires="x14">
            <control shapeId="34829" r:id="rId16" name="Option Button 13">
              <controlPr defaultSize="0" autoFill="0" autoLine="0" autoPict="0">
                <anchor moveWithCells="1">
                  <from>
                    <xdr:col>4</xdr:col>
                    <xdr:colOff>571500</xdr:colOff>
                    <xdr:row>34</xdr:row>
                    <xdr:rowOff>123825</xdr:rowOff>
                  </from>
                  <to>
                    <xdr:col>4</xdr:col>
                    <xdr:colOff>742950</xdr:colOff>
                    <xdr:row>34</xdr:row>
                    <xdr:rowOff>352425</xdr:rowOff>
                  </to>
                </anchor>
              </controlPr>
            </control>
          </mc:Choice>
        </mc:AlternateContent>
        <mc:AlternateContent xmlns:mc="http://schemas.openxmlformats.org/markup-compatibility/2006">
          <mc:Choice Requires="x14">
            <control shapeId="34830" r:id="rId17" name="Option Button 14">
              <controlPr defaultSize="0" autoFill="0" autoLine="0" autoPict="0">
                <anchor moveWithCells="1">
                  <from>
                    <xdr:col>5</xdr:col>
                    <xdr:colOff>571500</xdr:colOff>
                    <xdr:row>34</xdr:row>
                    <xdr:rowOff>123825</xdr:rowOff>
                  </from>
                  <to>
                    <xdr:col>5</xdr:col>
                    <xdr:colOff>733425</xdr:colOff>
                    <xdr:row>34</xdr:row>
                    <xdr:rowOff>333375</xdr:rowOff>
                  </to>
                </anchor>
              </controlPr>
            </control>
          </mc:Choice>
        </mc:AlternateContent>
        <mc:AlternateContent xmlns:mc="http://schemas.openxmlformats.org/markup-compatibility/2006">
          <mc:Choice Requires="x14">
            <control shapeId="34831" r:id="rId18" name="Option Button 15">
              <controlPr defaultSize="0" autoFill="0" autoLine="0" autoPict="0">
                <anchor moveWithCells="1">
                  <from>
                    <xdr:col>6</xdr:col>
                    <xdr:colOff>581025</xdr:colOff>
                    <xdr:row>34</xdr:row>
                    <xdr:rowOff>123825</xdr:rowOff>
                  </from>
                  <to>
                    <xdr:col>6</xdr:col>
                    <xdr:colOff>742950</xdr:colOff>
                    <xdr:row>34</xdr:row>
                    <xdr:rowOff>333375</xdr:rowOff>
                  </to>
                </anchor>
              </controlPr>
            </control>
          </mc:Choice>
        </mc:AlternateContent>
        <mc:AlternateContent xmlns:mc="http://schemas.openxmlformats.org/markup-compatibility/2006">
          <mc:Choice Requires="x14">
            <control shapeId="34832" r:id="rId19" name="Option Button 16">
              <controlPr defaultSize="0" autoFill="0" autoLine="0" autoPict="0">
                <anchor moveWithCells="1">
                  <from>
                    <xdr:col>7</xdr:col>
                    <xdr:colOff>581025</xdr:colOff>
                    <xdr:row>34</xdr:row>
                    <xdr:rowOff>123825</xdr:rowOff>
                  </from>
                  <to>
                    <xdr:col>7</xdr:col>
                    <xdr:colOff>733425</xdr:colOff>
                    <xdr:row>34</xdr:row>
                    <xdr:rowOff>333375</xdr:rowOff>
                  </to>
                </anchor>
              </controlPr>
            </control>
          </mc:Choice>
        </mc:AlternateContent>
        <mc:AlternateContent xmlns:mc="http://schemas.openxmlformats.org/markup-compatibility/2006">
          <mc:Choice Requires="x14">
            <control shapeId="34833" r:id="rId20" name="Group Box 17">
              <controlPr defaultSize="0" autoFill="0" autoPict="0">
                <anchor moveWithCells="1">
                  <from>
                    <xdr:col>4</xdr:col>
                    <xdr:colOff>0</xdr:colOff>
                    <xdr:row>19</xdr:row>
                    <xdr:rowOff>66675</xdr:rowOff>
                  </from>
                  <to>
                    <xdr:col>8</xdr:col>
                    <xdr:colOff>0</xdr:colOff>
                    <xdr:row>19</xdr:row>
                    <xdr:rowOff>438150</xdr:rowOff>
                  </to>
                </anchor>
              </controlPr>
            </control>
          </mc:Choice>
        </mc:AlternateContent>
        <mc:AlternateContent xmlns:mc="http://schemas.openxmlformats.org/markup-compatibility/2006">
          <mc:Choice Requires="x14">
            <control shapeId="34834" r:id="rId21" name="Group Box 18">
              <controlPr defaultSize="0" autoFill="0" autoPict="0">
                <anchor moveWithCells="1">
                  <from>
                    <xdr:col>4</xdr:col>
                    <xdr:colOff>0</xdr:colOff>
                    <xdr:row>31</xdr:row>
                    <xdr:rowOff>66675</xdr:rowOff>
                  </from>
                  <to>
                    <xdr:col>8</xdr:col>
                    <xdr:colOff>0</xdr:colOff>
                    <xdr:row>31</xdr:row>
                    <xdr:rowOff>438150</xdr:rowOff>
                  </to>
                </anchor>
              </controlPr>
            </control>
          </mc:Choice>
        </mc:AlternateContent>
        <mc:AlternateContent xmlns:mc="http://schemas.openxmlformats.org/markup-compatibility/2006">
          <mc:Choice Requires="x14">
            <control shapeId="34835" r:id="rId22" name="Group Box 19">
              <controlPr defaultSize="0" autoFill="0" autoPict="0">
                <anchor moveWithCells="1">
                  <from>
                    <xdr:col>4</xdr:col>
                    <xdr:colOff>0</xdr:colOff>
                    <xdr:row>34</xdr:row>
                    <xdr:rowOff>66675</xdr:rowOff>
                  </from>
                  <to>
                    <xdr:col>8</xdr:col>
                    <xdr:colOff>0</xdr:colOff>
                    <xdr:row>34</xdr:row>
                    <xdr:rowOff>438150</xdr:rowOff>
                  </to>
                </anchor>
              </controlPr>
            </control>
          </mc:Choice>
        </mc:AlternateContent>
        <mc:AlternateContent xmlns:mc="http://schemas.openxmlformats.org/markup-compatibility/2006">
          <mc:Choice Requires="x14">
            <control shapeId="34836" r:id="rId23" name="Option Button 20">
              <controlPr defaultSize="0" autoFill="0" autoLine="0" autoPict="0">
                <anchor moveWithCells="1">
                  <from>
                    <xdr:col>4</xdr:col>
                    <xdr:colOff>571500</xdr:colOff>
                    <xdr:row>4</xdr:row>
                    <xdr:rowOff>123825</xdr:rowOff>
                  </from>
                  <to>
                    <xdr:col>4</xdr:col>
                    <xdr:colOff>742950</xdr:colOff>
                    <xdr:row>4</xdr:row>
                    <xdr:rowOff>352425</xdr:rowOff>
                  </to>
                </anchor>
              </controlPr>
            </control>
          </mc:Choice>
        </mc:AlternateContent>
        <mc:AlternateContent xmlns:mc="http://schemas.openxmlformats.org/markup-compatibility/2006">
          <mc:Choice Requires="x14">
            <control shapeId="34837" r:id="rId24" name="Option Button 21">
              <controlPr defaultSize="0" autoFill="0" autoLine="0" autoPict="0">
                <anchor moveWithCells="1">
                  <from>
                    <xdr:col>5</xdr:col>
                    <xdr:colOff>571500</xdr:colOff>
                    <xdr:row>4</xdr:row>
                    <xdr:rowOff>123825</xdr:rowOff>
                  </from>
                  <to>
                    <xdr:col>5</xdr:col>
                    <xdr:colOff>733425</xdr:colOff>
                    <xdr:row>4</xdr:row>
                    <xdr:rowOff>342900</xdr:rowOff>
                  </to>
                </anchor>
              </controlPr>
            </control>
          </mc:Choice>
        </mc:AlternateContent>
        <mc:AlternateContent xmlns:mc="http://schemas.openxmlformats.org/markup-compatibility/2006">
          <mc:Choice Requires="x14">
            <control shapeId="34838" r:id="rId25" name="Option Button 22">
              <controlPr defaultSize="0" autoFill="0" autoLine="0" autoPict="0">
                <anchor moveWithCells="1">
                  <from>
                    <xdr:col>6</xdr:col>
                    <xdr:colOff>581025</xdr:colOff>
                    <xdr:row>4</xdr:row>
                    <xdr:rowOff>123825</xdr:rowOff>
                  </from>
                  <to>
                    <xdr:col>6</xdr:col>
                    <xdr:colOff>742950</xdr:colOff>
                    <xdr:row>4</xdr:row>
                    <xdr:rowOff>342900</xdr:rowOff>
                  </to>
                </anchor>
              </controlPr>
            </control>
          </mc:Choice>
        </mc:AlternateContent>
        <mc:AlternateContent xmlns:mc="http://schemas.openxmlformats.org/markup-compatibility/2006">
          <mc:Choice Requires="x14">
            <control shapeId="34839" r:id="rId26" name="Option Button 23">
              <controlPr defaultSize="0" autoFill="0" autoLine="0" autoPict="0">
                <anchor moveWithCells="1">
                  <from>
                    <xdr:col>7</xdr:col>
                    <xdr:colOff>581025</xdr:colOff>
                    <xdr:row>4</xdr:row>
                    <xdr:rowOff>123825</xdr:rowOff>
                  </from>
                  <to>
                    <xdr:col>7</xdr:col>
                    <xdr:colOff>733425</xdr:colOff>
                    <xdr:row>4</xdr:row>
                    <xdr:rowOff>342900</xdr:rowOff>
                  </to>
                </anchor>
              </controlPr>
            </control>
          </mc:Choice>
        </mc:AlternateContent>
        <mc:AlternateContent xmlns:mc="http://schemas.openxmlformats.org/markup-compatibility/2006">
          <mc:Choice Requires="x14">
            <control shapeId="34840" r:id="rId27" name="Group Box 24">
              <controlPr defaultSize="0" autoFill="0" autoPict="0">
                <anchor moveWithCells="1">
                  <from>
                    <xdr:col>4</xdr:col>
                    <xdr:colOff>0</xdr:colOff>
                    <xdr:row>4</xdr:row>
                    <xdr:rowOff>66675</xdr:rowOff>
                  </from>
                  <to>
                    <xdr:col>8</xdr:col>
                    <xdr:colOff>0</xdr:colOff>
                    <xdr:row>4</xdr:row>
                    <xdr:rowOff>438150</xdr:rowOff>
                  </to>
                </anchor>
              </controlPr>
            </control>
          </mc:Choice>
        </mc:AlternateContent>
        <mc:AlternateContent xmlns:mc="http://schemas.openxmlformats.org/markup-compatibility/2006">
          <mc:Choice Requires="x14">
            <control shapeId="34841" r:id="rId28" name="Group Box 25">
              <controlPr defaultSize="0" autoFill="0" autoPict="0">
                <anchor moveWithCells="1">
                  <from>
                    <xdr:col>4</xdr:col>
                    <xdr:colOff>0</xdr:colOff>
                    <xdr:row>22</xdr:row>
                    <xdr:rowOff>66675</xdr:rowOff>
                  </from>
                  <to>
                    <xdr:col>8</xdr:col>
                    <xdr:colOff>0</xdr:colOff>
                    <xdr:row>22</xdr:row>
                    <xdr:rowOff>438150</xdr:rowOff>
                  </to>
                </anchor>
              </controlPr>
            </control>
          </mc:Choice>
        </mc:AlternateContent>
        <mc:AlternateContent xmlns:mc="http://schemas.openxmlformats.org/markup-compatibility/2006">
          <mc:Choice Requires="x14">
            <control shapeId="34842" r:id="rId29" name="Option Button 26">
              <controlPr defaultSize="0" autoFill="0" autoLine="0" autoPict="0">
                <anchor moveWithCells="1">
                  <from>
                    <xdr:col>4</xdr:col>
                    <xdr:colOff>571500</xdr:colOff>
                    <xdr:row>37</xdr:row>
                    <xdr:rowOff>123825</xdr:rowOff>
                  </from>
                  <to>
                    <xdr:col>4</xdr:col>
                    <xdr:colOff>742950</xdr:colOff>
                    <xdr:row>37</xdr:row>
                    <xdr:rowOff>352425</xdr:rowOff>
                  </to>
                </anchor>
              </controlPr>
            </control>
          </mc:Choice>
        </mc:AlternateContent>
        <mc:AlternateContent xmlns:mc="http://schemas.openxmlformats.org/markup-compatibility/2006">
          <mc:Choice Requires="x14">
            <control shapeId="34843" r:id="rId30" name="Option Button 27">
              <controlPr defaultSize="0" autoFill="0" autoLine="0" autoPict="0">
                <anchor moveWithCells="1">
                  <from>
                    <xdr:col>5</xdr:col>
                    <xdr:colOff>571500</xdr:colOff>
                    <xdr:row>37</xdr:row>
                    <xdr:rowOff>123825</xdr:rowOff>
                  </from>
                  <to>
                    <xdr:col>5</xdr:col>
                    <xdr:colOff>733425</xdr:colOff>
                    <xdr:row>37</xdr:row>
                    <xdr:rowOff>333375</xdr:rowOff>
                  </to>
                </anchor>
              </controlPr>
            </control>
          </mc:Choice>
        </mc:AlternateContent>
        <mc:AlternateContent xmlns:mc="http://schemas.openxmlformats.org/markup-compatibility/2006">
          <mc:Choice Requires="x14">
            <control shapeId="34844" r:id="rId31" name="Option Button 28">
              <controlPr defaultSize="0" autoFill="0" autoLine="0" autoPict="0">
                <anchor moveWithCells="1">
                  <from>
                    <xdr:col>6</xdr:col>
                    <xdr:colOff>581025</xdr:colOff>
                    <xdr:row>37</xdr:row>
                    <xdr:rowOff>123825</xdr:rowOff>
                  </from>
                  <to>
                    <xdr:col>6</xdr:col>
                    <xdr:colOff>742950</xdr:colOff>
                    <xdr:row>37</xdr:row>
                    <xdr:rowOff>333375</xdr:rowOff>
                  </to>
                </anchor>
              </controlPr>
            </control>
          </mc:Choice>
        </mc:AlternateContent>
        <mc:AlternateContent xmlns:mc="http://schemas.openxmlformats.org/markup-compatibility/2006">
          <mc:Choice Requires="x14">
            <control shapeId="34845" r:id="rId32" name="Option Button 29">
              <controlPr defaultSize="0" autoFill="0" autoLine="0" autoPict="0">
                <anchor moveWithCells="1">
                  <from>
                    <xdr:col>7</xdr:col>
                    <xdr:colOff>581025</xdr:colOff>
                    <xdr:row>37</xdr:row>
                    <xdr:rowOff>123825</xdr:rowOff>
                  </from>
                  <to>
                    <xdr:col>7</xdr:col>
                    <xdr:colOff>733425</xdr:colOff>
                    <xdr:row>37</xdr:row>
                    <xdr:rowOff>333375</xdr:rowOff>
                  </to>
                </anchor>
              </controlPr>
            </control>
          </mc:Choice>
        </mc:AlternateContent>
        <mc:AlternateContent xmlns:mc="http://schemas.openxmlformats.org/markup-compatibility/2006">
          <mc:Choice Requires="x14">
            <control shapeId="34846" r:id="rId33" name="Group Box 30">
              <controlPr defaultSize="0" autoFill="0" autoPict="0">
                <anchor moveWithCells="1">
                  <from>
                    <xdr:col>4</xdr:col>
                    <xdr:colOff>0</xdr:colOff>
                    <xdr:row>37</xdr:row>
                    <xdr:rowOff>66675</xdr:rowOff>
                  </from>
                  <to>
                    <xdr:col>8</xdr:col>
                    <xdr:colOff>0</xdr:colOff>
                    <xdr:row>37</xdr:row>
                    <xdr:rowOff>438150</xdr:rowOff>
                  </to>
                </anchor>
              </controlPr>
            </control>
          </mc:Choice>
        </mc:AlternateContent>
        <mc:AlternateContent xmlns:mc="http://schemas.openxmlformats.org/markup-compatibility/2006">
          <mc:Choice Requires="x14">
            <control shapeId="34847" r:id="rId34" name="Option Button 31">
              <controlPr defaultSize="0" autoFill="0" autoLine="0" autoPict="0">
                <anchor moveWithCells="1">
                  <from>
                    <xdr:col>4</xdr:col>
                    <xdr:colOff>571500</xdr:colOff>
                    <xdr:row>43</xdr:row>
                    <xdr:rowOff>123825</xdr:rowOff>
                  </from>
                  <to>
                    <xdr:col>4</xdr:col>
                    <xdr:colOff>742950</xdr:colOff>
                    <xdr:row>43</xdr:row>
                    <xdr:rowOff>352425</xdr:rowOff>
                  </to>
                </anchor>
              </controlPr>
            </control>
          </mc:Choice>
        </mc:AlternateContent>
        <mc:AlternateContent xmlns:mc="http://schemas.openxmlformats.org/markup-compatibility/2006">
          <mc:Choice Requires="x14">
            <control shapeId="34848" r:id="rId35" name="Option Button 32">
              <controlPr defaultSize="0" autoFill="0" autoLine="0" autoPict="0">
                <anchor moveWithCells="1">
                  <from>
                    <xdr:col>5</xdr:col>
                    <xdr:colOff>571500</xdr:colOff>
                    <xdr:row>43</xdr:row>
                    <xdr:rowOff>123825</xdr:rowOff>
                  </from>
                  <to>
                    <xdr:col>5</xdr:col>
                    <xdr:colOff>733425</xdr:colOff>
                    <xdr:row>43</xdr:row>
                    <xdr:rowOff>333375</xdr:rowOff>
                  </to>
                </anchor>
              </controlPr>
            </control>
          </mc:Choice>
        </mc:AlternateContent>
        <mc:AlternateContent xmlns:mc="http://schemas.openxmlformats.org/markup-compatibility/2006">
          <mc:Choice Requires="x14">
            <control shapeId="34849" r:id="rId36" name="Option Button 33">
              <controlPr defaultSize="0" autoFill="0" autoLine="0" autoPict="0">
                <anchor moveWithCells="1">
                  <from>
                    <xdr:col>6</xdr:col>
                    <xdr:colOff>581025</xdr:colOff>
                    <xdr:row>43</xdr:row>
                    <xdr:rowOff>123825</xdr:rowOff>
                  </from>
                  <to>
                    <xdr:col>6</xdr:col>
                    <xdr:colOff>742950</xdr:colOff>
                    <xdr:row>43</xdr:row>
                    <xdr:rowOff>333375</xdr:rowOff>
                  </to>
                </anchor>
              </controlPr>
            </control>
          </mc:Choice>
        </mc:AlternateContent>
        <mc:AlternateContent xmlns:mc="http://schemas.openxmlformats.org/markup-compatibility/2006">
          <mc:Choice Requires="x14">
            <control shapeId="34850" r:id="rId37" name="Option Button 34">
              <controlPr defaultSize="0" autoFill="0" autoLine="0" autoPict="0">
                <anchor moveWithCells="1">
                  <from>
                    <xdr:col>7</xdr:col>
                    <xdr:colOff>581025</xdr:colOff>
                    <xdr:row>43</xdr:row>
                    <xdr:rowOff>123825</xdr:rowOff>
                  </from>
                  <to>
                    <xdr:col>7</xdr:col>
                    <xdr:colOff>733425</xdr:colOff>
                    <xdr:row>43</xdr:row>
                    <xdr:rowOff>333375</xdr:rowOff>
                  </to>
                </anchor>
              </controlPr>
            </control>
          </mc:Choice>
        </mc:AlternateContent>
        <mc:AlternateContent xmlns:mc="http://schemas.openxmlformats.org/markup-compatibility/2006">
          <mc:Choice Requires="x14">
            <control shapeId="34851" r:id="rId38" name="Group Box 35">
              <controlPr defaultSize="0" autoFill="0" autoPict="0">
                <anchor moveWithCells="1">
                  <from>
                    <xdr:col>4</xdr:col>
                    <xdr:colOff>0</xdr:colOff>
                    <xdr:row>43</xdr:row>
                    <xdr:rowOff>66675</xdr:rowOff>
                  </from>
                  <to>
                    <xdr:col>8</xdr:col>
                    <xdr:colOff>0</xdr:colOff>
                    <xdr:row>43</xdr:row>
                    <xdr:rowOff>438150</xdr:rowOff>
                  </to>
                </anchor>
              </controlPr>
            </control>
          </mc:Choice>
        </mc:AlternateContent>
        <mc:AlternateContent xmlns:mc="http://schemas.openxmlformats.org/markup-compatibility/2006">
          <mc:Choice Requires="x14">
            <control shapeId="34852" r:id="rId39" name="Option Button 36">
              <controlPr defaultSize="0" autoFill="0" autoLine="0" autoPict="0">
                <anchor moveWithCells="1">
                  <from>
                    <xdr:col>4</xdr:col>
                    <xdr:colOff>571500</xdr:colOff>
                    <xdr:row>46</xdr:row>
                    <xdr:rowOff>123825</xdr:rowOff>
                  </from>
                  <to>
                    <xdr:col>4</xdr:col>
                    <xdr:colOff>742950</xdr:colOff>
                    <xdr:row>46</xdr:row>
                    <xdr:rowOff>352425</xdr:rowOff>
                  </to>
                </anchor>
              </controlPr>
            </control>
          </mc:Choice>
        </mc:AlternateContent>
        <mc:AlternateContent xmlns:mc="http://schemas.openxmlformats.org/markup-compatibility/2006">
          <mc:Choice Requires="x14">
            <control shapeId="34853" r:id="rId40" name="Option Button 37">
              <controlPr defaultSize="0" autoFill="0" autoLine="0" autoPict="0">
                <anchor moveWithCells="1">
                  <from>
                    <xdr:col>5</xdr:col>
                    <xdr:colOff>571500</xdr:colOff>
                    <xdr:row>46</xdr:row>
                    <xdr:rowOff>123825</xdr:rowOff>
                  </from>
                  <to>
                    <xdr:col>5</xdr:col>
                    <xdr:colOff>733425</xdr:colOff>
                    <xdr:row>46</xdr:row>
                    <xdr:rowOff>333375</xdr:rowOff>
                  </to>
                </anchor>
              </controlPr>
            </control>
          </mc:Choice>
        </mc:AlternateContent>
        <mc:AlternateContent xmlns:mc="http://schemas.openxmlformats.org/markup-compatibility/2006">
          <mc:Choice Requires="x14">
            <control shapeId="34854" r:id="rId41" name="Option Button 38">
              <controlPr defaultSize="0" autoFill="0" autoLine="0" autoPict="0">
                <anchor moveWithCells="1">
                  <from>
                    <xdr:col>6</xdr:col>
                    <xdr:colOff>581025</xdr:colOff>
                    <xdr:row>46</xdr:row>
                    <xdr:rowOff>123825</xdr:rowOff>
                  </from>
                  <to>
                    <xdr:col>6</xdr:col>
                    <xdr:colOff>742950</xdr:colOff>
                    <xdr:row>46</xdr:row>
                    <xdr:rowOff>333375</xdr:rowOff>
                  </to>
                </anchor>
              </controlPr>
            </control>
          </mc:Choice>
        </mc:AlternateContent>
        <mc:AlternateContent xmlns:mc="http://schemas.openxmlformats.org/markup-compatibility/2006">
          <mc:Choice Requires="x14">
            <control shapeId="34855" r:id="rId42" name="Option Button 39">
              <controlPr defaultSize="0" autoFill="0" autoLine="0" autoPict="0">
                <anchor moveWithCells="1">
                  <from>
                    <xdr:col>7</xdr:col>
                    <xdr:colOff>581025</xdr:colOff>
                    <xdr:row>46</xdr:row>
                    <xdr:rowOff>123825</xdr:rowOff>
                  </from>
                  <to>
                    <xdr:col>7</xdr:col>
                    <xdr:colOff>733425</xdr:colOff>
                    <xdr:row>46</xdr:row>
                    <xdr:rowOff>333375</xdr:rowOff>
                  </to>
                </anchor>
              </controlPr>
            </control>
          </mc:Choice>
        </mc:AlternateContent>
        <mc:AlternateContent xmlns:mc="http://schemas.openxmlformats.org/markup-compatibility/2006">
          <mc:Choice Requires="x14">
            <control shapeId="34856" r:id="rId43" name="Group Box 40">
              <controlPr defaultSize="0" autoFill="0" autoPict="0">
                <anchor moveWithCells="1">
                  <from>
                    <xdr:col>4</xdr:col>
                    <xdr:colOff>0</xdr:colOff>
                    <xdr:row>46</xdr:row>
                    <xdr:rowOff>66675</xdr:rowOff>
                  </from>
                  <to>
                    <xdr:col>8</xdr:col>
                    <xdr:colOff>0</xdr:colOff>
                    <xdr:row>46</xdr:row>
                    <xdr:rowOff>438150</xdr:rowOff>
                  </to>
                </anchor>
              </controlPr>
            </control>
          </mc:Choice>
        </mc:AlternateContent>
        <mc:AlternateContent xmlns:mc="http://schemas.openxmlformats.org/markup-compatibility/2006">
          <mc:Choice Requires="x14">
            <control shapeId="34903" r:id="rId44" name="Option Button 87">
              <controlPr defaultSize="0" autoFill="0" autoLine="0" autoPict="0">
                <anchor moveWithCells="1">
                  <from>
                    <xdr:col>4</xdr:col>
                    <xdr:colOff>571500</xdr:colOff>
                    <xdr:row>7</xdr:row>
                    <xdr:rowOff>123825</xdr:rowOff>
                  </from>
                  <to>
                    <xdr:col>4</xdr:col>
                    <xdr:colOff>742950</xdr:colOff>
                    <xdr:row>7</xdr:row>
                    <xdr:rowOff>352425</xdr:rowOff>
                  </to>
                </anchor>
              </controlPr>
            </control>
          </mc:Choice>
        </mc:AlternateContent>
        <mc:AlternateContent xmlns:mc="http://schemas.openxmlformats.org/markup-compatibility/2006">
          <mc:Choice Requires="x14">
            <control shapeId="34904" r:id="rId45" name="Option Button 88">
              <controlPr defaultSize="0" autoFill="0" autoLine="0" autoPict="0">
                <anchor moveWithCells="1">
                  <from>
                    <xdr:col>5</xdr:col>
                    <xdr:colOff>571500</xdr:colOff>
                    <xdr:row>7</xdr:row>
                    <xdr:rowOff>123825</xdr:rowOff>
                  </from>
                  <to>
                    <xdr:col>5</xdr:col>
                    <xdr:colOff>733425</xdr:colOff>
                    <xdr:row>7</xdr:row>
                    <xdr:rowOff>342900</xdr:rowOff>
                  </to>
                </anchor>
              </controlPr>
            </control>
          </mc:Choice>
        </mc:AlternateContent>
        <mc:AlternateContent xmlns:mc="http://schemas.openxmlformats.org/markup-compatibility/2006">
          <mc:Choice Requires="x14">
            <control shapeId="34905" r:id="rId46" name="Option Button 89">
              <controlPr defaultSize="0" autoFill="0" autoLine="0" autoPict="0">
                <anchor moveWithCells="1">
                  <from>
                    <xdr:col>6</xdr:col>
                    <xdr:colOff>581025</xdr:colOff>
                    <xdr:row>7</xdr:row>
                    <xdr:rowOff>123825</xdr:rowOff>
                  </from>
                  <to>
                    <xdr:col>6</xdr:col>
                    <xdr:colOff>742950</xdr:colOff>
                    <xdr:row>7</xdr:row>
                    <xdr:rowOff>342900</xdr:rowOff>
                  </to>
                </anchor>
              </controlPr>
            </control>
          </mc:Choice>
        </mc:AlternateContent>
        <mc:AlternateContent xmlns:mc="http://schemas.openxmlformats.org/markup-compatibility/2006">
          <mc:Choice Requires="x14">
            <control shapeId="34906" r:id="rId47" name="Option Button 90">
              <controlPr defaultSize="0" autoFill="0" autoLine="0" autoPict="0">
                <anchor moveWithCells="1">
                  <from>
                    <xdr:col>7</xdr:col>
                    <xdr:colOff>581025</xdr:colOff>
                    <xdr:row>7</xdr:row>
                    <xdr:rowOff>123825</xdr:rowOff>
                  </from>
                  <to>
                    <xdr:col>7</xdr:col>
                    <xdr:colOff>733425</xdr:colOff>
                    <xdr:row>7</xdr:row>
                    <xdr:rowOff>342900</xdr:rowOff>
                  </to>
                </anchor>
              </controlPr>
            </control>
          </mc:Choice>
        </mc:AlternateContent>
        <mc:AlternateContent xmlns:mc="http://schemas.openxmlformats.org/markup-compatibility/2006">
          <mc:Choice Requires="x14">
            <control shapeId="34907" r:id="rId48" name="Group Box 91">
              <controlPr defaultSize="0" autoFill="0" autoPict="0">
                <anchor moveWithCells="1">
                  <from>
                    <xdr:col>4</xdr:col>
                    <xdr:colOff>0</xdr:colOff>
                    <xdr:row>7</xdr:row>
                    <xdr:rowOff>66675</xdr:rowOff>
                  </from>
                  <to>
                    <xdr:col>8</xdr:col>
                    <xdr:colOff>0</xdr:colOff>
                    <xdr:row>7</xdr:row>
                    <xdr:rowOff>438150</xdr:rowOff>
                  </to>
                </anchor>
              </controlPr>
            </control>
          </mc:Choice>
        </mc:AlternateContent>
        <mc:AlternateContent xmlns:mc="http://schemas.openxmlformats.org/markup-compatibility/2006">
          <mc:Choice Requires="x14">
            <control shapeId="34908" r:id="rId49" name="Option Button 92">
              <controlPr defaultSize="0" autoFill="0" autoLine="0" autoPict="0">
                <anchor moveWithCells="1">
                  <from>
                    <xdr:col>4</xdr:col>
                    <xdr:colOff>571500</xdr:colOff>
                    <xdr:row>10</xdr:row>
                    <xdr:rowOff>123825</xdr:rowOff>
                  </from>
                  <to>
                    <xdr:col>4</xdr:col>
                    <xdr:colOff>742950</xdr:colOff>
                    <xdr:row>10</xdr:row>
                    <xdr:rowOff>352425</xdr:rowOff>
                  </to>
                </anchor>
              </controlPr>
            </control>
          </mc:Choice>
        </mc:AlternateContent>
        <mc:AlternateContent xmlns:mc="http://schemas.openxmlformats.org/markup-compatibility/2006">
          <mc:Choice Requires="x14">
            <control shapeId="34909" r:id="rId50" name="Option Button 93">
              <controlPr defaultSize="0" autoFill="0" autoLine="0" autoPict="0">
                <anchor moveWithCells="1">
                  <from>
                    <xdr:col>5</xdr:col>
                    <xdr:colOff>571500</xdr:colOff>
                    <xdr:row>10</xdr:row>
                    <xdr:rowOff>123825</xdr:rowOff>
                  </from>
                  <to>
                    <xdr:col>5</xdr:col>
                    <xdr:colOff>733425</xdr:colOff>
                    <xdr:row>10</xdr:row>
                    <xdr:rowOff>342900</xdr:rowOff>
                  </to>
                </anchor>
              </controlPr>
            </control>
          </mc:Choice>
        </mc:AlternateContent>
        <mc:AlternateContent xmlns:mc="http://schemas.openxmlformats.org/markup-compatibility/2006">
          <mc:Choice Requires="x14">
            <control shapeId="34910" r:id="rId51" name="Option Button 94">
              <controlPr defaultSize="0" autoFill="0" autoLine="0" autoPict="0">
                <anchor moveWithCells="1">
                  <from>
                    <xdr:col>6</xdr:col>
                    <xdr:colOff>581025</xdr:colOff>
                    <xdr:row>10</xdr:row>
                    <xdr:rowOff>123825</xdr:rowOff>
                  </from>
                  <to>
                    <xdr:col>6</xdr:col>
                    <xdr:colOff>742950</xdr:colOff>
                    <xdr:row>10</xdr:row>
                    <xdr:rowOff>342900</xdr:rowOff>
                  </to>
                </anchor>
              </controlPr>
            </control>
          </mc:Choice>
        </mc:AlternateContent>
        <mc:AlternateContent xmlns:mc="http://schemas.openxmlformats.org/markup-compatibility/2006">
          <mc:Choice Requires="x14">
            <control shapeId="34911" r:id="rId52" name="Option Button 95">
              <controlPr defaultSize="0" autoFill="0" autoLine="0" autoPict="0">
                <anchor moveWithCells="1">
                  <from>
                    <xdr:col>7</xdr:col>
                    <xdr:colOff>581025</xdr:colOff>
                    <xdr:row>10</xdr:row>
                    <xdr:rowOff>123825</xdr:rowOff>
                  </from>
                  <to>
                    <xdr:col>7</xdr:col>
                    <xdr:colOff>733425</xdr:colOff>
                    <xdr:row>10</xdr:row>
                    <xdr:rowOff>342900</xdr:rowOff>
                  </to>
                </anchor>
              </controlPr>
            </control>
          </mc:Choice>
        </mc:AlternateContent>
        <mc:AlternateContent xmlns:mc="http://schemas.openxmlformats.org/markup-compatibility/2006">
          <mc:Choice Requires="x14">
            <control shapeId="34912" r:id="rId53" name="Group Box 96">
              <controlPr defaultSize="0" autoFill="0" autoPict="0">
                <anchor moveWithCells="1">
                  <from>
                    <xdr:col>4</xdr:col>
                    <xdr:colOff>0</xdr:colOff>
                    <xdr:row>10</xdr:row>
                    <xdr:rowOff>66675</xdr:rowOff>
                  </from>
                  <to>
                    <xdr:col>8</xdr:col>
                    <xdr:colOff>0</xdr:colOff>
                    <xdr:row>10</xdr:row>
                    <xdr:rowOff>438150</xdr:rowOff>
                  </to>
                </anchor>
              </controlPr>
            </control>
          </mc:Choice>
        </mc:AlternateContent>
        <mc:AlternateContent xmlns:mc="http://schemas.openxmlformats.org/markup-compatibility/2006">
          <mc:Choice Requires="x14">
            <control shapeId="34913" r:id="rId54" name="Option Button 97">
              <controlPr defaultSize="0" autoFill="0" autoLine="0" autoPict="0">
                <anchor moveWithCells="1">
                  <from>
                    <xdr:col>4</xdr:col>
                    <xdr:colOff>571500</xdr:colOff>
                    <xdr:row>13</xdr:row>
                    <xdr:rowOff>123825</xdr:rowOff>
                  </from>
                  <to>
                    <xdr:col>4</xdr:col>
                    <xdr:colOff>742950</xdr:colOff>
                    <xdr:row>13</xdr:row>
                    <xdr:rowOff>352425</xdr:rowOff>
                  </to>
                </anchor>
              </controlPr>
            </control>
          </mc:Choice>
        </mc:AlternateContent>
        <mc:AlternateContent xmlns:mc="http://schemas.openxmlformats.org/markup-compatibility/2006">
          <mc:Choice Requires="x14">
            <control shapeId="34914" r:id="rId55" name="Option Button 98">
              <controlPr defaultSize="0" autoFill="0" autoLine="0" autoPict="0">
                <anchor moveWithCells="1">
                  <from>
                    <xdr:col>5</xdr:col>
                    <xdr:colOff>571500</xdr:colOff>
                    <xdr:row>13</xdr:row>
                    <xdr:rowOff>123825</xdr:rowOff>
                  </from>
                  <to>
                    <xdr:col>5</xdr:col>
                    <xdr:colOff>733425</xdr:colOff>
                    <xdr:row>13</xdr:row>
                    <xdr:rowOff>342900</xdr:rowOff>
                  </to>
                </anchor>
              </controlPr>
            </control>
          </mc:Choice>
        </mc:AlternateContent>
        <mc:AlternateContent xmlns:mc="http://schemas.openxmlformats.org/markup-compatibility/2006">
          <mc:Choice Requires="x14">
            <control shapeId="34915" r:id="rId56" name="Option Button 99">
              <controlPr defaultSize="0" autoFill="0" autoLine="0" autoPict="0">
                <anchor moveWithCells="1">
                  <from>
                    <xdr:col>6</xdr:col>
                    <xdr:colOff>581025</xdr:colOff>
                    <xdr:row>13</xdr:row>
                    <xdr:rowOff>123825</xdr:rowOff>
                  </from>
                  <to>
                    <xdr:col>6</xdr:col>
                    <xdr:colOff>742950</xdr:colOff>
                    <xdr:row>13</xdr:row>
                    <xdr:rowOff>342900</xdr:rowOff>
                  </to>
                </anchor>
              </controlPr>
            </control>
          </mc:Choice>
        </mc:AlternateContent>
        <mc:AlternateContent xmlns:mc="http://schemas.openxmlformats.org/markup-compatibility/2006">
          <mc:Choice Requires="x14">
            <control shapeId="34916" r:id="rId57" name="Option Button 100">
              <controlPr defaultSize="0" autoFill="0" autoLine="0" autoPict="0">
                <anchor moveWithCells="1">
                  <from>
                    <xdr:col>7</xdr:col>
                    <xdr:colOff>581025</xdr:colOff>
                    <xdr:row>13</xdr:row>
                    <xdr:rowOff>123825</xdr:rowOff>
                  </from>
                  <to>
                    <xdr:col>7</xdr:col>
                    <xdr:colOff>733425</xdr:colOff>
                    <xdr:row>13</xdr:row>
                    <xdr:rowOff>342900</xdr:rowOff>
                  </to>
                </anchor>
              </controlPr>
            </control>
          </mc:Choice>
        </mc:AlternateContent>
        <mc:AlternateContent xmlns:mc="http://schemas.openxmlformats.org/markup-compatibility/2006">
          <mc:Choice Requires="x14">
            <control shapeId="34917" r:id="rId58" name="Group Box 101">
              <controlPr defaultSize="0" autoFill="0" autoPict="0">
                <anchor moveWithCells="1">
                  <from>
                    <xdr:col>4</xdr:col>
                    <xdr:colOff>0</xdr:colOff>
                    <xdr:row>13</xdr:row>
                    <xdr:rowOff>66675</xdr:rowOff>
                  </from>
                  <to>
                    <xdr:col>8</xdr:col>
                    <xdr:colOff>0</xdr:colOff>
                    <xdr:row>13</xdr:row>
                    <xdr:rowOff>438150</xdr:rowOff>
                  </to>
                </anchor>
              </controlPr>
            </control>
          </mc:Choice>
        </mc:AlternateContent>
        <mc:AlternateContent xmlns:mc="http://schemas.openxmlformats.org/markup-compatibility/2006">
          <mc:Choice Requires="x14">
            <control shapeId="34918" r:id="rId59" name="Option Button 102">
              <controlPr defaultSize="0" autoFill="0" autoLine="0" autoPict="0">
                <anchor moveWithCells="1">
                  <from>
                    <xdr:col>4</xdr:col>
                    <xdr:colOff>571500</xdr:colOff>
                    <xdr:row>16</xdr:row>
                    <xdr:rowOff>123825</xdr:rowOff>
                  </from>
                  <to>
                    <xdr:col>4</xdr:col>
                    <xdr:colOff>742950</xdr:colOff>
                    <xdr:row>16</xdr:row>
                    <xdr:rowOff>352425</xdr:rowOff>
                  </to>
                </anchor>
              </controlPr>
            </control>
          </mc:Choice>
        </mc:AlternateContent>
        <mc:AlternateContent xmlns:mc="http://schemas.openxmlformats.org/markup-compatibility/2006">
          <mc:Choice Requires="x14">
            <control shapeId="34919" r:id="rId60" name="Option Button 103">
              <controlPr defaultSize="0" autoFill="0" autoLine="0" autoPict="0">
                <anchor moveWithCells="1">
                  <from>
                    <xdr:col>5</xdr:col>
                    <xdr:colOff>571500</xdr:colOff>
                    <xdr:row>16</xdr:row>
                    <xdr:rowOff>123825</xdr:rowOff>
                  </from>
                  <to>
                    <xdr:col>5</xdr:col>
                    <xdr:colOff>733425</xdr:colOff>
                    <xdr:row>16</xdr:row>
                    <xdr:rowOff>342900</xdr:rowOff>
                  </to>
                </anchor>
              </controlPr>
            </control>
          </mc:Choice>
        </mc:AlternateContent>
        <mc:AlternateContent xmlns:mc="http://schemas.openxmlformats.org/markup-compatibility/2006">
          <mc:Choice Requires="x14">
            <control shapeId="34920" r:id="rId61" name="Option Button 104">
              <controlPr defaultSize="0" autoFill="0" autoLine="0" autoPict="0">
                <anchor moveWithCells="1">
                  <from>
                    <xdr:col>6</xdr:col>
                    <xdr:colOff>581025</xdr:colOff>
                    <xdr:row>16</xdr:row>
                    <xdr:rowOff>123825</xdr:rowOff>
                  </from>
                  <to>
                    <xdr:col>6</xdr:col>
                    <xdr:colOff>742950</xdr:colOff>
                    <xdr:row>16</xdr:row>
                    <xdr:rowOff>342900</xdr:rowOff>
                  </to>
                </anchor>
              </controlPr>
            </control>
          </mc:Choice>
        </mc:AlternateContent>
        <mc:AlternateContent xmlns:mc="http://schemas.openxmlformats.org/markup-compatibility/2006">
          <mc:Choice Requires="x14">
            <control shapeId="34921" r:id="rId62" name="Option Button 105">
              <controlPr defaultSize="0" autoFill="0" autoLine="0" autoPict="0">
                <anchor moveWithCells="1">
                  <from>
                    <xdr:col>7</xdr:col>
                    <xdr:colOff>581025</xdr:colOff>
                    <xdr:row>16</xdr:row>
                    <xdr:rowOff>123825</xdr:rowOff>
                  </from>
                  <to>
                    <xdr:col>7</xdr:col>
                    <xdr:colOff>733425</xdr:colOff>
                    <xdr:row>16</xdr:row>
                    <xdr:rowOff>342900</xdr:rowOff>
                  </to>
                </anchor>
              </controlPr>
            </control>
          </mc:Choice>
        </mc:AlternateContent>
        <mc:AlternateContent xmlns:mc="http://schemas.openxmlformats.org/markup-compatibility/2006">
          <mc:Choice Requires="x14">
            <control shapeId="34922" r:id="rId63" name="Group Box 106">
              <controlPr defaultSize="0" autoFill="0" autoPict="0">
                <anchor moveWithCells="1">
                  <from>
                    <xdr:col>4</xdr:col>
                    <xdr:colOff>0</xdr:colOff>
                    <xdr:row>16</xdr:row>
                    <xdr:rowOff>66675</xdr:rowOff>
                  </from>
                  <to>
                    <xdr:col>8</xdr:col>
                    <xdr:colOff>0</xdr:colOff>
                    <xdr:row>16</xdr:row>
                    <xdr:rowOff>438150</xdr:rowOff>
                  </to>
                </anchor>
              </controlPr>
            </control>
          </mc:Choice>
        </mc:AlternateContent>
        <mc:AlternateContent xmlns:mc="http://schemas.openxmlformats.org/markup-compatibility/2006">
          <mc:Choice Requires="x14">
            <control shapeId="34923" r:id="rId64" name="Option Button 107">
              <controlPr defaultSize="0" autoFill="0" autoLine="0" autoPict="0">
                <anchor moveWithCells="1">
                  <from>
                    <xdr:col>4</xdr:col>
                    <xdr:colOff>571500</xdr:colOff>
                    <xdr:row>25</xdr:row>
                    <xdr:rowOff>123825</xdr:rowOff>
                  </from>
                  <to>
                    <xdr:col>4</xdr:col>
                    <xdr:colOff>742950</xdr:colOff>
                    <xdr:row>25</xdr:row>
                    <xdr:rowOff>352425</xdr:rowOff>
                  </to>
                </anchor>
              </controlPr>
            </control>
          </mc:Choice>
        </mc:AlternateContent>
        <mc:AlternateContent xmlns:mc="http://schemas.openxmlformats.org/markup-compatibility/2006">
          <mc:Choice Requires="x14">
            <control shapeId="34924" r:id="rId65" name="Option Button 108">
              <controlPr defaultSize="0" autoFill="0" autoLine="0" autoPict="0">
                <anchor moveWithCells="1">
                  <from>
                    <xdr:col>5</xdr:col>
                    <xdr:colOff>571500</xdr:colOff>
                    <xdr:row>25</xdr:row>
                    <xdr:rowOff>123825</xdr:rowOff>
                  </from>
                  <to>
                    <xdr:col>5</xdr:col>
                    <xdr:colOff>733425</xdr:colOff>
                    <xdr:row>25</xdr:row>
                    <xdr:rowOff>333375</xdr:rowOff>
                  </to>
                </anchor>
              </controlPr>
            </control>
          </mc:Choice>
        </mc:AlternateContent>
        <mc:AlternateContent xmlns:mc="http://schemas.openxmlformats.org/markup-compatibility/2006">
          <mc:Choice Requires="x14">
            <control shapeId="34925" r:id="rId66" name="Option Button 109">
              <controlPr defaultSize="0" autoFill="0" autoLine="0" autoPict="0">
                <anchor moveWithCells="1">
                  <from>
                    <xdr:col>6</xdr:col>
                    <xdr:colOff>581025</xdr:colOff>
                    <xdr:row>25</xdr:row>
                    <xdr:rowOff>123825</xdr:rowOff>
                  </from>
                  <to>
                    <xdr:col>6</xdr:col>
                    <xdr:colOff>742950</xdr:colOff>
                    <xdr:row>25</xdr:row>
                    <xdr:rowOff>333375</xdr:rowOff>
                  </to>
                </anchor>
              </controlPr>
            </control>
          </mc:Choice>
        </mc:AlternateContent>
        <mc:AlternateContent xmlns:mc="http://schemas.openxmlformats.org/markup-compatibility/2006">
          <mc:Choice Requires="x14">
            <control shapeId="34926" r:id="rId67" name="Option Button 110">
              <controlPr defaultSize="0" autoFill="0" autoLine="0" autoPict="0">
                <anchor moveWithCells="1">
                  <from>
                    <xdr:col>7</xdr:col>
                    <xdr:colOff>581025</xdr:colOff>
                    <xdr:row>25</xdr:row>
                    <xdr:rowOff>123825</xdr:rowOff>
                  </from>
                  <to>
                    <xdr:col>7</xdr:col>
                    <xdr:colOff>733425</xdr:colOff>
                    <xdr:row>25</xdr:row>
                    <xdr:rowOff>333375</xdr:rowOff>
                  </to>
                </anchor>
              </controlPr>
            </control>
          </mc:Choice>
        </mc:AlternateContent>
        <mc:AlternateContent xmlns:mc="http://schemas.openxmlformats.org/markup-compatibility/2006">
          <mc:Choice Requires="x14">
            <control shapeId="34927" r:id="rId68" name="Group Box 111">
              <controlPr defaultSize="0" autoFill="0" autoPict="0">
                <anchor moveWithCells="1">
                  <from>
                    <xdr:col>4</xdr:col>
                    <xdr:colOff>0</xdr:colOff>
                    <xdr:row>25</xdr:row>
                    <xdr:rowOff>66675</xdr:rowOff>
                  </from>
                  <to>
                    <xdr:col>8</xdr:col>
                    <xdr:colOff>0</xdr:colOff>
                    <xdr:row>25</xdr:row>
                    <xdr:rowOff>438150</xdr:rowOff>
                  </to>
                </anchor>
              </controlPr>
            </control>
          </mc:Choice>
        </mc:AlternateContent>
        <mc:AlternateContent xmlns:mc="http://schemas.openxmlformats.org/markup-compatibility/2006">
          <mc:Choice Requires="x14">
            <control shapeId="34928" r:id="rId69" name="Option Button 112">
              <controlPr defaultSize="0" autoFill="0" autoLine="0" autoPict="0">
                <anchor moveWithCells="1">
                  <from>
                    <xdr:col>4</xdr:col>
                    <xdr:colOff>571500</xdr:colOff>
                    <xdr:row>28</xdr:row>
                    <xdr:rowOff>123825</xdr:rowOff>
                  </from>
                  <to>
                    <xdr:col>4</xdr:col>
                    <xdr:colOff>742950</xdr:colOff>
                    <xdr:row>28</xdr:row>
                    <xdr:rowOff>352425</xdr:rowOff>
                  </to>
                </anchor>
              </controlPr>
            </control>
          </mc:Choice>
        </mc:AlternateContent>
        <mc:AlternateContent xmlns:mc="http://schemas.openxmlformats.org/markup-compatibility/2006">
          <mc:Choice Requires="x14">
            <control shapeId="34929" r:id="rId70" name="Option Button 113">
              <controlPr defaultSize="0" autoFill="0" autoLine="0" autoPict="0">
                <anchor moveWithCells="1">
                  <from>
                    <xdr:col>5</xdr:col>
                    <xdr:colOff>571500</xdr:colOff>
                    <xdr:row>28</xdr:row>
                    <xdr:rowOff>123825</xdr:rowOff>
                  </from>
                  <to>
                    <xdr:col>5</xdr:col>
                    <xdr:colOff>733425</xdr:colOff>
                    <xdr:row>28</xdr:row>
                    <xdr:rowOff>333375</xdr:rowOff>
                  </to>
                </anchor>
              </controlPr>
            </control>
          </mc:Choice>
        </mc:AlternateContent>
        <mc:AlternateContent xmlns:mc="http://schemas.openxmlformats.org/markup-compatibility/2006">
          <mc:Choice Requires="x14">
            <control shapeId="34930" r:id="rId71" name="Option Button 114">
              <controlPr defaultSize="0" autoFill="0" autoLine="0" autoPict="0">
                <anchor moveWithCells="1">
                  <from>
                    <xdr:col>6</xdr:col>
                    <xdr:colOff>581025</xdr:colOff>
                    <xdr:row>28</xdr:row>
                    <xdr:rowOff>123825</xdr:rowOff>
                  </from>
                  <to>
                    <xdr:col>6</xdr:col>
                    <xdr:colOff>742950</xdr:colOff>
                    <xdr:row>28</xdr:row>
                    <xdr:rowOff>333375</xdr:rowOff>
                  </to>
                </anchor>
              </controlPr>
            </control>
          </mc:Choice>
        </mc:AlternateContent>
        <mc:AlternateContent xmlns:mc="http://schemas.openxmlformats.org/markup-compatibility/2006">
          <mc:Choice Requires="x14">
            <control shapeId="34931" r:id="rId72" name="Option Button 115">
              <controlPr defaultSize="0" autoFill="0" autoLine="0" autoPict="0">
                <anchor moveWithCells="1">
                  <from>
                    <xdr:col>7</xdr:col>
                    <xdr:colOff>581025</xdr:colOff>
                    <xdr:row>28</xdr:row>
                    <xdr:rowOff>123825</xdr:rowOff>
                  </from>
                  <to>
                    <xdr:col>7</xdr:col>
                    <xdr:colOff>733425</xdr:colOff>
                    <xdr:row>28</xdr:row>
                    <xdr:rowOff>333375</xdr:rowOff>
                  </to>
                </anchor>
              </controlPr>
            </control>
          </mc:Choice>
        </mc:AlternateContent>
        <mc:AlternateContent xmlns:mc="http://schemas.openxmlformats.org/markup-compatibility/2006">
          <mc:Choice Requires="x14">
            <control shapeId="34932" r:id="rId73" name="Group Box 116">
              <controlPr defaultSize="0" autoFill="0" autoPict="0">
                <anchor moveWithCells="1">
                  <from>
                    <xdr:col>4</xdr:col>
                    <xdr:colOff>0</xdr:colOff>
                    <xdr:row>28</xdr:row>
                    <xdr:rowOff>66675</xdr:rowOff>
                  </from>
                  <to>
                    <xdr:col>8</xdr:col>
                    <xdr:colOff>0</xdr:colOff>
                    <xdr:row>28</xdr:row>
                    <xdr:rowOff>438150</xdr:rowOff>
                  </to>
                </anchor>
              </controlPr>
            </control>
          </mc:Choice>
        </mc:AlternateContent>
        <mc:AlternateContent xmlns:mc="http://schemas.openxmlformats.org/markup-compatibility/2006">
          <mc:Choice Requires="x14">
            <control shapeId="34933" r:id="rId74" name="Option Button 117">
              <controlPr defaultSize="0" autoFill="0" autoLine="0" autoPict="0">
                <anchor moveWithCells="1">
                  <from>
                    <xdr:col>4</xdr:col>
                    <xdr:colOff>571500</xdr:colOff>
                    <xdr:row>40</xdr:row>
                    <xdr:rowOff>123825</xdr:rowOff>
                  </from>
                  <to>
                    <xdr:col>4</xdr:col>
                    <xdr:colOff>742950</xdr:colOff>
                    <xdr:row>40</xdr:row>
                    <xdr:rowOff>352425</xdr:rowOff>
                  </to>
                </anchor>
              </controlPr>
            </control>
          </mc:Choice>
        </mc:AlternateContent>
        <mc:AlternateContent xmlns:mc="http://schemas.openxmlformats.org/markup-compatibility/2006">
          <mc:Choice Requires="x14">
            <control shapeId="34934" r:id="rId75" name="Option Button 118">
              <controlPr defaultSize="0" autoFill="0" autoLine="0" autoPict="0">
                <anchor moveWithCells="1">
                  <from>
                    <xdr:col>5</xdr:col>
                    <xdr:colOff>571500</xdr:colOff>
                    <xdr:row>40</xdr:row>
                    <xdr:rowOff>123825</xdr:rowOff>
                  </from>
                  <to>
                    <xdr:col>5</xdr:col>
                    <xdr:colOff>733425</xdr:colOff>
                    <xdr:row>40</xdr:row>
                    <xdr:rowOff>333375</xdr:rowOff>
                  </to>
                </anchor>
              </controlPr>
            </control>
          </mc:Choice>
        </mc:AlternateContent>
        <mc:AlternateContent xmlns:mc="http://schemas.openxmlformats.org/markup-compatibility/2006">
          <mc:Choice Requires="x14">
            <control shapeId="34935" r:id="rId76" name="Option Button 119">
              <controlPr defaultSize="0" autoFill="0" autoLine="0" autoPict="0">
                <anchor moveWithCells="1">
                  <from>
                    <xdr:col>6</xdr:col>
                    <xdr:colOff>581025</xdr:colOff>
                    <xdr:row>40</xdr:row>
                    <xdr:rowOff>123825</xdr:rowOff>
                  </from>
                  <to>
                    <xdr:col>6</xdr:col>
                    <xdr:colOff>742950</xdr:colOff>
                    <xdr:row>40</xdr:row>
                    <xdr:rowOff>333375</xdr:rowOff>
                  </to>
                </anchor>
              </controlPr>
            </control>
          </mc:Choice>
        </mc:AlternateContent>
        <mc:AlternateContent xmlns:mc="http://schemas.openxmlformats.org/markup-compatibility/2006">
          <mc:Choice Requires="x14">
            <control shapeId="34936" r:id="rId77" name="Option Button 120">
              <controlPr defaultSize="0" autoFill="0" autoLine="0" autoPict="0">
                <anchor moveWithCells="1">
                  <from>
                    <xdr:col>7</xdr:col>
                    <xdr:colOff>581025</xdr:colOff>
                    <xdr:row>40</xdr:row>
                    <xdr:rowOff>123825</xdr:rowOff>
                  </from>
                  <to>
                    <xdr:col>7</xdr:col>
                    <xdr:colOff>733425</xdr:colOff>
                    <xdr:row>40</xdr:row>
                    <xdr:rowOff>333375</xdr:rowOff>
                  </to>
                </anchor>
              </controlPr>
            </control>
          </mc:Choice>
        </mc:AlternateContent>
        <mc:AlternateContent xmlns:mc="http://schemas.openxmlformats.org/markup-compatibility/2006">
          <mc:Choice Requires="x14">
            <control shapeId="34937" r:id="rId78" name="Group Box 121">
              <controlPr defaultSize="0" autoFill="0" autoPict="0">
                <anchor moveWithCells="1">
                  <from>
                    <xdr:col>4</xdr:col>
                    <xdr:colOff>0</xdr:colOff>
                    <xdr:row>40</xdr:row>
                    <xdr:rowOff>66675</xdr:rowOff>
                  </from>
                  <to>
                    <xdr:col>8</xdr:col>
                    <xdr:colOff>0</xdr:colOff>
                    <xdr:row>40</xdr:row>
                    <xdr:rowOff>438150</xdr:rowOff>
                  </to>
                </anchor>
              </controlPr>
            </control>
          </mc:Choice>
        </mc:AlternateContent>
        <mc:AlternateContent xmlns:mc="http://schemas.openxmlformats.org/markup-compatibility/2006">
          <mc:Choice Requires="x14">
            <control shapeId="34940" r:id="rId79" name="Check Box 124">
              <controlPr defaultSize="0" autoFill="0" autoLine="0" autoPict="0">
                <anchor moveWithCells="1" sizeWithCells="1">
                  <from>
                    <xdr:col>8</xdr:col>
                    <xdr:colOff>200025</xdr:colOff>
                    <xdr:row>4</xdr:row>
                    <xdr:rowOff>123825</xdr:rowOff>
                  </from>
                  <to>
                    <xdr:col>8</xdr:col>
                    <xdr:colOff>409575</xdr:colOff>
                    <xdr:row>4</xdr:row>
                    <xdr:rowOff>342900</xdr:rowOff>
                  </to>
                </anchor>
              </controlPr>
            </control>
          </mc:Choice>
        </mc:AlternateContent>
        <mc:AlternateContent xmlns:mc="http://schemas.openxmlformats.org/markup-compatibility/2006">
          <mc:Choice Requires="x14">
            <control shapeId="34941" r:id="rId80" name="Check Box 125">
              <controlPr defaultSize="0" autoFill="0" autoLine="0" autoPict="0">
                <anchor moveWithCells="1" sizeWithCells="1">
                  <from>
                    <xdr:col>8</xdr:col>
                    <xdr:colOff>200025</xdr:colOff>
                    <xdr:row>5</xdr:row>
                    <xdr:rowOff>123825</xdr:rowOff>
                  </from>
                  <to>
                    <xdr:col>8</xdr:col>
                    <xdr:colOff>409575</xdr:colOff>
                    <xdr:row>5</xdr:row>
                    <xdr:rowOff>342900</xdr:rowOff>
                  </to>
                </anchor>
              </controlPr>
            </control>
          </mc:Choice>
        </mc:AlternateContent>
        <mc:AlternateContent xmlns:mc="http://schemas.openxmlformats.org/markup-compatibility/2006">
          <mc:Choice Requires="x14">
            <control shapeId="34942" r:id="rId81" name="Check Box 126">
              <controlPr defaultSize="0" autoFill="0" autoLine="0" autoPict="0">
                <anchor moveWithCells="1" sizeWithCells="1">
                  <from>
                    <xdr:col>8</xdr:col>
                    <xdr:colOff>200025</xdr:colOff>
                    <xdr:row>6</xdr:row>
                    <xdr:rowOff>123825</xdr:rowOff>
                  </from>
                  <to>
                    <xdr:col>8</xdr:col>
                    <xdr:colOff>409575</xdr:colOff>
                    <xdr:row>6</xdr:row>
                    <xdr:rowOff>342900</xdr:rowOff>
                  </to>
                </anchor>
              </controlPr>
            </control>
          </mc:Choice>
        </mc:AlternateContent>
        <mc:AlternateContent xmlns:mc="http://schemas.openxmlformats.org/markup-compatibility/2006">
          <mc:Choice Requires="x14">
            <control shapeId="34943" r:id="rId82" name="Check Box 127">
              <controlPr defaultSize="0" autoFill="0" autoLine="0" autoPict="0">
                <anchor moveWithCells="1" sizeWithCells="1">
                  <from>
                    <xdr:col>8</xdr:col>
                    <xdr:colOff>200025</xdr:colOff>
                    <xdr:row>7</xdr:row>
                    <xdr:rowOff>123825</xdr:rowOff>
                  </from>
                  <to>
                    <xdr:col>8</xdr:col>
                    <xdr:colOff>409575</xdr:colOff>
                    <xdr:row>7</xdr:row>
                    <xdr:rowOff>342900</xdr:rowOff>
                  </to>
                </anchor>
              </controlPr>
            </control>
          </mc:Choice>
        </mc:AlternateContent>
        <mc:AlternateContent xmlns:mc="http://schemas.openxmlformats.org/markup-compatibility/2006">
          <mc:Choice Requires="x14">
            <control shapeId="34944" r:id="rId83" name="Check Box 128">
              <controlPr defaultSize="0" autoFill="0" autoLine="0" autoPict="0">
                <anchor moveWithCells="1" sizeWithCells="1">
                  <from>
                    <xdr:col>8</xdr:col>
                    <xdr:colOff>200025</xdr:colOff>
                    <xdr:row>8</xdr:row>
                    <xdr:rowOff>123825</xdr:rowOff>
                  </from>
                  <to>
                    <xdr:col>8</xdr:col>
                    <xdr:colOff>409575</xdr:colOff>
                    <xdr:row>8</xdr:row>
                    <xdr:rowOff>342900</xdr:rowOff>
                  </to>
                </anchor>
              </controlPr>
            </control>
          </mc:Choice>
        </mc:AlternateContent>
        <mc:AlternateContent xmlns:mc="http://schemas.openxmlformats.org/markup-compatibility/2006">
          <mc:Choice Requires="x14">
            <control shapeId="34945" r:id="rId84" name="Check Box 129">
              <controlPr defaultSize="0" autoFill="0" autoLine="0" autoPict="0">
                <anchor moveWithCells="1" sizeWithCells="1">
                  <from>
                    <xdr:col>8</xdr:col>
                    <xdr:colOff>200025</xdr:colOff>
                    <xdr:row>9</xdr:row>
                    <xdr:rowOff>123825</xdr:rowOff>
                  </from>
                  <to>
                    <xdr:col>8</xdr:col>
                    <xdr:colOff>409575</xdr:colOff>
                    <xdr:row>9</xdr:row>
                    <xdr:rowOff>342900</xdr:rowOff>
                  </to>
                </anchor>
              </controlPr>
            </control>
          </mc:Choice>
        </mc:AlternateContent>
        <mc:AlternateContent xmlns:mc="http://schemas.openxmlformats.org/markup-compatibility/2006">
          <mc:Choice Requires="x14">
            <control shapeId="34946" r:id="rId85" name="Check Box 130">
              <controlPr defaultSize="0" autoFill="0" autoLine="0" autoPict="0">
                <anchor moveWithCells="1" sizeWithCells="1">
                  <from>
                    <xdr:col>8</xdr:col>
                    <xdr:colOff>200025</xdr:colOff>
                    <xdr:row>10</xdr:row>
                    <xdr:rowOff>123825</xdr:rowOff>
                  </from>
                  <to>
                    <xdr:col>8</xdr:col>
                    <xdr:colOff>409575</xdr:colOff>
                    <xdr:row>10</xdr:row>
                    <xdr:rowOff>342900</xdr:rowOff>
                  </to>
                </anchor>
              </controlPr>
            </control>
          </mc:Choice>
        </mc:AlternateContent>
        <mc:AlternateContent xmlns:mc="http://schemas.openxmlformats.org/markup-compatibility/2006">
          <mc:Choice Requires="x14">
            <control shapeId="34947" r:id="rId86" name="Check Box 131">
              <controlPr defaultSize="0" autoFill="0" autoLine="0" autoPict="0">
                <anchor moveWithCells="1" sizeWithCells="1">
                  <from>
                    <xdr:col>8</xdr:col>
                    <xdr:colOff>200025</xdr:colOff>
                    <xdr:row>11</xdr:row>
                    <xdr:rowOff>123825</xdr:rowOff>
                  </from>
                  <to>
                    <xdr:col>8</xdr:col>
                    <xdr:colOff>409575</xdr:colOff>
                    <xdr:row>11</xdr:row>
                    <xdr:rowOff>342900</xdr:rowOff>
                  </to>
                </anchor>
              </controlPr>
            </control>
          </mc:Choice>
        </mc:AlternateContent>
        <mc:AlternateContent xmlns:mc="http://schemas.openxmlformats.org/markup-compatibility/2006">
          <mc:Choice Requires="x14">
            <control shapeId="34948" r:id="rId87" name="Check Box 132">
              <controlPr defaultSize="0" autoFill="0" autoLine="0" autoPict="0">
                <anchor moveWithCells="1" sizeWithCells="1">
                  <from>
                    <xdr:col>8</xdr:col>
                    <xdr:colOff>200025</xdr:colOff>
                    <xdr:row>12</xdr:row>
                    <xdr:rowOff>123825</xdr:rowOff>
                  </from>
                  <to>
                    <xdr:col>8</xdr:col>
                    <xdr:colOff>409575</xdr:colOff>
                    <xdr:row>12</xdr:row>
                    <xdr:rowOff>342900</xdr:rowOff>
                  </to>
                </anchor>
              </controlPr>
            </control>
          </mc:Choice>
        </mc:AlternateContent>
        <mc:AlternateContent xmlns:mc="http://schemas.openxmlformats.org/markup-compatibility/2006">
          <mc:Choice Requires="x14">
            <control shapeId="34949" r:id="rId88" name="Check Box 133">
              <controlPr defaultSize="0" autoFill="0" autoLine="0" autoPict="0">
                <anchor moveWithCells="1" sizeWithCells="1">
                  <from>
                    <xdr:col>8</xdr:col>
                    <xdr:colOff>200025</xdr:colOff>
                    <xdr:row>13</xdr:row>
                    <xdr:rowOff>123825</xdr:rowOff>
                  </from>
                  <to>
                    <xdr:col>8</xdr:col>
                    <xdr:colOff>409575</xdr:colOff>
                    <xdr:row>13</xdr:row>
                    <xdr:rowOff>342900</xdr:rowOff>
                  </to>
                </anchor>
              </controlPr>
            </control>
          </mc:Choice>
        </mc:AlternateContent>
        <mc:AlternateContent xmlns:mc="http://schemas.openxmlformats.org/markup-compatibility/2006">
          <mc:Choice Requires="x14">
            <control shapeId="34950" r:id="rId89" name="Check Box 134">
              <controlPr defaultSize="0" autoFill="0" autoLine="0" autoPict="0">
                <anchor moveWithCells="1" sizeWithCells="1">
                  <from>
                    <xdr:col>8</xdr:col>
                    <xdr:colOff>200025</xdr:colOff>
                    <xdr:row>14</xdr:row>
                    <xdr:rowOff>123825</xdr:rowOff>
                  </from>
                  <to>
                    <xdr:col>8</xdr:col>
                    <xdr:colOff>409575</xdr:colOff>
                    <xdr:row>14</xdr:row>
                    <xdr:rowOff>342900</xdr:rowOff>
                  </to>
                </anchor>
              </controlPr>
            </control>
          </mc:Choice>
        </mc:AlternateContent>
        <mc:AlternateContent xmlns:mc="http://schemas.openxmlformats.org/markup-compatibility/2006">
          <mc:Choice Requires="x14">
            <control shapeId="34951" r:id="rId90" name="Check Box 135">
              <controlPr defaultSize="0" autoFill="0" autoLine="0" autoPict="0">
                <anchor moveWithCells="1" sizeWithCells="1">
                  <from>
                    <xdr:col>8</xdr:col>
                    <xdr:colOff>200025</xdr:colOff>
                    <xdr:row>15</xdr:row>
                    <xdr:rowOff>123825</xdr:rowOff>
                  </from>
                  <to>
                    <xdr:col>8</xdr:col>
                    <xdr:colOff>409575</xdr:colOff>
                    <xdr:row>15</xdr:row>
                    <xdr:rowOff>342900</xdr:rowOff>
                  </to>
                </anchor>
              </controlPr>
            </control>
          </mc:Choice>
        </mc:AlternateContent>
        <mc:AlternateContent xmlns:mc="http://schemas.openxmlformats.org/markup-compatibility/2006">
          <mc:Choice Requires="x14">
            <control shapeId="34952" r:id="rId91" name="Check Box 136">
              <controlPr defaultSize="0" autoFill="0" autoLine="0" autoPict="0">
                <anchor moveWithCells="1" sizeWithCells="1">
                  <from>
                    <xdr:col>8</xdr:col>
                    <xdr:colOff>200025</xdr:colOff>
                    <xdr:row>16</xdr:row>
                    <xdr:rowOff>123825</xdr:rowOff>
                  </from>
                  <to>
                    <xdr:col>8</xdr:col>
                    <xdr:colOff>409575</xdr:colOff>
                    <xdr:row>16</xdr:row>
                    <xdr:rowOff>342900</xdr:rowOff>
                  </to>
                </anchor>
              </controlPr>
            </control>
          </mc:Choice>
        </mc:AlternateContent>
        <mc:AlternateContent xmlns:mc="http://schemas.openxmlformats.org/markup-compatibility/2006">
          <mc:Choice Requires="x14">
            <control shapeId="34953" r:id="rId92" name="Check Box 137">
              <controlPr defaultSize="0" autoFill="0" autoLine="0" autoPict="0">
                <anchor moveWithCells="1" sizeWithCells="1">
                  <from>
                    <xdr:col>8</xdr:col>
                    <xdr:colOff>200025</xdr:colOff>
                    <xdr:row>17</xdr:row>
                    <xdr:rowOff>123825</xdr:rowOff>
                  </from>
                  <to>
                    <xdr:col>8</xdr:col>
                    <xdr:colOff>409575</xdr:colOff>
                    <xdr:row>17</xdr:row>
                    <xdr:rowOff>342900</xdr:rowOff>
                  </to>
                </anchor>
              </controlPr>
            </control>
          </mc:Choice>
        </mc:AlternateContent>
        <mc:AlternateContent xmlns:mc="http://schemas.openxmlformats.org/markup-compatibility/2006">
          <mc:Choice Requires="x14">
            <control shapeId="34954" r:id="rId93" name="Check Box 138">
              <controlPr defaultSize="0" autoFill="0" autoLine="0" autoPict="0">
                <anchor moveWithCells="1" sizeWithCells="1">
                  <from>
                    <xdr:col>8</xdr:col>
                    <xdr:colOff>200025</xdr:colOff>
                    <xdr:row>18</xdr:row>
                    <xdr:rowOff>123825</xdr:rowOff>
                  </from>
                  <to>
                    <xdr:col>8</xdr:col>
                    <xdr:colOff>409575</xdr:colOff>
                    <xdr:row>18</xdr:row>
                    <xdr:rowOff>342900</xdr:rowOff>
                  </to>
                </anchor>
              </controlPr>
            </control>
          </mc:Choice>
        </mc:AlternateContent>
        <mc:AlternateContent xmlns:mc="http://schemas.openxmlformats.org/markup-compatibility/2006">
          <mc:Choice Requires="x14">
            <control shapeId="34955" r:id="rId94" name="Check Box 139">
              <controlPr defaultSize="0" autoFill="0" autoLine="0" autoPict="0">
                <anchor moveWithCells="1" sizeWithCells="1">
                  <from>
                    <xdr:col>8</xdr:col>
                    <xdr:colOff>200025</xdr:colOff>
                    <xdr:row>19</xdr:row>
                    <xdr:rowOff>123825</xdr:rowOff>
                  </from>
                  <to>
                    <xdr:col>8</xdr:col>
                    <xdr:colOff>409575</xdr:colOff>
                    <xdr:row>19</xdr:row>
                    <xdr:rowOff>342900</xdr:rowOff>
                  </to>
                </anchor>
              </controlPr>
            </control>
          </mc:Choice>
        </mc:AlternateContent>
        <mc:AlternateContent xmlns:mc="http://schemas.openxmlformats.org/markup-compatibility/2006">
          <mc:Choice Requires="x14">
            <control shapeId="34956" r:id="rId95" name="Check Box 140">
              <controlPr defaultSize="0" autoFill="0" autoLine="0" autoPict="0">
                <anchor moveWithCells="1" sizeWithCells="1">
                  <from>
                    <xdr:col>8</xdr:col>
                    <xdr:colOff>200025</xdr:colOff>
                    <xdr:row>20</xdr:row>
                    <xdr:rowOff>123825</xdr:rowOff>
                  </from>
                  <to>
                    <xdr:col>8</xdr:col>
                    <xdr:colOff>409575</xdr:colOff>
                    <xdr:row>20</xdr:row>
                    <xdr:rowOff>342900</xdr:rowOff>
                  </to>
                </anchor>
              </controlPr>
            </control>
          </mc:Choice>
        </mc:AlternateContent>
        <mc:AlternateContent xmlns:mc="http://schemas.openxmlformats.org/markup-compatibility/2006">
          <mc:Choice Requires="x14">
            <control shapeId="34957" r:id="rId96" name="Check Box 141">
              <controlPr defaultSize="0" autoFill="0" autoLine="0" autoPict="0">
                <anchor moveWithCells="1" sizeWithCells="1">
                  <from>
                    <xdr:col>8</xdr:col>
                    <xdr:colOff>200025</xdr:colOff>
                    <xdr:row>21</xdr:row>
                    <xdr:rowOff>123825</xdr:rowOff>
                  </from>
                  <to>
                    <xdr:col>8</xdr:col>
                    <xdr:colOff>409575</xdr:colOff>
                    <xdr:row>21</xdr:row>
                    <xdr:rowOff>342900</xdr:rowOff>
                  </to>
                </anchor>
              </controlPr>
            </control>
          </mc:Choice>
        </mc:AlternateContent>
        <mc:AlternateContent xmlns:mc="http://schemas.openxmlformats.org/markup-compatibility/2006">
          <mc:Choice Requires="x14">
            <control shapeId="34958" r:id="rId97" name="Check Box 142">
              <controlPr defaultSize="0" autoFill="0" autoLine="0" autoPict="0">
                <anchor moveWithCells="1" sizeWithCells="1">
                  <from>
                    <xdr:col>8</xdr:col>
                    <xdr:colOff>200025</xdr:colOff>
                    <xdr:row>22</xdr:row>
                    <xdr:rowOff>123825</xdr:rowOff>
                  </from>
                  <to>
                    <xdr:col>8</xdr:col>
                    <xdr:colOff>409575</xdr:colOff>
                    <xdr:row>22</xdr:row>
                    <xdr:rowOff>342900</xdr:rowOff>
                  </to>
                </anchor>
              </controlPr>
            </control>
          </mc:Choice>
        </mc:AlternateContent>
        <mc:AlternateContent xmlns:mc="http://schemas.openxmlformats.org/markup-compatibility/2006">
          <mc:Choice Requires="x14">
            <control shapeId="34959" r:id="rId98" name="Check Box 143">
              <controlPr defaultSize="0" autoFill="0" autoLine="0" autoPict="0">
                <anchor moveWithCells="1" sizeWithCells="1">
                  <from>
                    <xdr:col>8</xdr:col>
                    <xdr:colOff>200025</xdr:colOff>
                    <xdr:row>23</xdr:row>
                    <xdr:rowOff>123825</xdr:rowOff>
                  </from>
                  <to>
                    <xdr:col>8</xdr:col>
                    <xdr:colOff>409575</xdr:colOff>
                    <xdr:row>23</xdr:row>
                    <xdr:rowOff>342900</xdr:rowOff>
                  </to>
                </anchor>
              </controlPr>
            </control>
          </mc:Choice>
        </mc:AlternateContent>
        <mc:AlternateContent xmlns:mc="http://schemas.openxmlformats.org/markup-compatibility/2006">
          <mc:Choice Requires="x14">
            <control shapeId="34960" r:id="rId99" name="Check Box 144">
              <controlPr defaultSize="0" autoFill="0" autoLine="0" autoPict="0">
                <anchor moveWithCells="1" sizeWithCells="1">
                  <from>
                    <xdr:col>8</xdr:col>
                    <xdr:colOff>200025</xdr:colOff>
                    <xdr:row>24</xdr:row>
                    <xdr:rowOff>123825</xdr:rowOff>
                  </from>
                  <to>
                    <xdr:col>8</xdr:col>
                    <xdr:colOff>409575</xdr:colOff>
                    <xdr:row>24</xdr:row>
                    <xdr:rowOff>342900</xdr:rowOff>
                  </to>
                </anchor>
              </controlPr>
            </control>
          </mc:Choice>
        </mc:AlternateContent>
        <mc:AlternateContent xmlns:mc="http://schemas.openxmlformats.org/markup-compatibility/2006">
          <mc:Choice Requires="x14">
            <control shapeId="34961" r:id="rId100" name="Check Box 145">
              <controlPr defaultSize="0" autoFill="0" autoLine="0" autoPict="0">
                <anchor moveWithCells="1" sizeWithCells="1">
                  <from>
                    <xdr:col>8</xdr:col>
                    <xdr:colOff>200025</xdr:colOff>
                    <xdr:row>25</xdr:row>
                    <xdr:rowOff>123825</xdr:rowOff>
                  </from>
                  <to>
                    <xdr:col>8</xdr:col>
                    <xdr:colOff>409575</xdr:colOff>
                    <xdr:row>25</xdr:row>
                    <xdr:rowOff>342900</xdr:rowOff>
                  </to>
                </anchor>
              </controlPr>
            </control>
          </mc:Choice>
        </mc:AlternateContent>
        <mc:AlternateContent xmlns:mc="http://schemas.openxmlformats.org/markup-compatibility/2006">
          <mc:Choice Requires="x14">
            <control shapeId="34962" r:id="rId101" name="Check Box 146">
              <controlPr defaultSize="0" autoFill="0" autoLine="0" autoPict="0">
                <anchor moveWithCells="1" sizeWithCells="1">
                  <from>
                    <xdr:col>8</xdr:col>
                    <xdr:colOff>200025</xdr:colOff>
                    <xdr:row>26</xdr:row>
                    <xdr:rowOff>123825</xdr:rowOff>
                  </from>
                  <to>
                    <xdr:col>8</xdr:col>
                    <xdr:colOff>409575</xdr:colOff>
                    <xdr:row>26</xdr:row>
                    <xdr:rowOff>342900</xdr:rowOff>
                  </to>
                </anchor>
              </controlPr>
            </control>
          </mc:Choice>
        </mc:AlternateContent>
        <mc:AlternateContent xmlns:mc="http://schemas.openxmlformats.org/markup-compatibility/2006">
          <mc:Choice Requires="x14">
            <control shapeId="34963" r:id="rId102" name="Check Box 147">
              <controlPr defaultSize="0" autoFill="0" autoLine="0" autoPict="0">
                <anchor moveWithCells="1" sizeWithCells="1">
                  <from>
                    <xdr:col>8</xdr:col>
                    <xdr:colOff>200025</xdr:colOff>
                    <xdr:row>27</xdr:row>
                    <xdr:rowOff>123825</xdr:rowOff>
                  </from>
                  <to>
                    <xdr:col>8</xdr:col>
                    <xdr:colOff>409575</xdr:colOff>
                    <xdr:row>27</xdr:row>
                    <xdr:rowOff>342900</xdr:rowOff>
                  </to>
                </anchor>
              </controlPr>
            </control>
          </mc:Choice>
        </mc:AlternateContent>
        <mc:AlternateContent xmlns:mc="http://schemas.openxmlformats.org/markup-compatibility/2006">
          <mc:Choice Requires="x14">
            <control shapeId="34964" r:id="rId103" name="Check Box 148">
              <controlPr defaultSize="0" autoFill="0" autoLine="0" autoPict="0">
                <anchor moveWithCells="1" sizeWithCells="1">
                  <from>
                    <xdr:col>8</xdr:col>
                    <xdr:colOff>200025</xdr:colOff>
                    <xdr:row>28</xdr:row>
                    <xdr:rowOff>123825</xdr:rowOff>
                  </from>
                  <to>
                    <xdr:col>8</xdr:col>
                    <xdr:colOff>409575</xdr:colOff>
                    <xdr:row>28</xdr:row>
                    <xdr:rowOff>342900</xdr:rowOff>
                  </to>
                </anchor>
              </controlPr>
            </control>
          </mc:Choice>
        </mc:AlternateContent>
        <mc:AlternateContent xmlns:mc="http://schemas.openxmlformats.org/markup-compatibility/2006">
          <mc:Choice Requires="x14">
            <control shapeId="34965" r:id="rId104" name="Check Box 149">
              <controlPr defaultSize="0" autoFill="0" autoLine="0" autoPict="0">
                <anchor moveWithCells="1" sizeWithCells="1">
                  <from>
                    <xdr:col>8</xdr:col>
                    <xdr:colOff>200025</xdr:colOff>
                    <xdr:row>29</xdr:row>
                    <xdr:rowOff>123825</xdr:rowOff>
                  </from>
                  <to>
                    <xdr:col>8</xdr:col>
                    <xdr:colOff>409575</xdr:colOff>
                    <xdr:row>29</xdr:row>
                    <xdr:rowOff>342900</xdr:rowOff>
                  </to>
                </anchor>
              </controlPr>
            </control>
          </mc:Choice>
        </mc:AlternateContent>
        <mc:AlternateContent xmlns:mc="http://schemas.openxmlformats.org/markup-compatibility/2006">
          <mc:Choice Requires="x14">
            <control shapeId="34966" r:id="rId105" name="Check Box 150">
              <controlPr defaultSize="0" autoFill="0" autoLine="0" autoPict="0">
                <anchor moveWithCells="1" sizeWithCells="1">
                  <from>
                    <xdr:col>8</xdr:col>
                    <xdr:colOff>200025</xdr:colOff>
                    <xdr:row>30</xdr:row>
                    <xdr:rowOff>123825</xdr:rowOff>
                  </from>
                  <to>
                    <xdr:col>8</xdr:col>
                    <xdr:colOff>409575</xdr:colOff>
                    <xdr:row>30</xdr:row>
                    <xdr:rowOff>342900</xdr:rowOff>
                  </to>
                </anchor>
              </controlPr>
            </control>
          </mc:Choice>
        </mc:AlternateContent>
        <mc:AlternateContent xmlns:mc="http://schemas.openxmlformats.org/markup-compatibility/2006">
          <mc:Choice Requires="x14">
            <control shapeId="34967" r:id="rId106" name="Check Box 151">
              <controlPr defaultSize="0" autoFill="0" autoLine="0" autoPict="0">
                <anchor moveWithCells="1" sizeWithCells="1">
                  <from>
                    <xdr:col>8</xdr:col>
                    <xdr:colOff>200025</xdr:colOff>
                    <xdr:row>31</xdr:row>
                    <xdr:rowOff>123825</xdr:rowOff>
                  </from>
                  <to>
                    <xdr:col>8</xdr:col>
                    <xdr:colOff>409575</xdr:colOff>
                    <xdr:row>31</xdr:row>
                    <xdr:rowOff>342900</xdr:rowOff>
                  </to>
                </anchor>
              </controlPr>
            </control>
          </mc:Choice>
        </mc:AlternateContent>
        <mc:AlternateContent xmlns:mc="http://schemas.openxmlformats.org/markup-compatibility/2006">
          <mc:Choice Requires="x14">
            <control shapeId="34968" r:id="rId107" name="Check Box 152">
              <controlPr defaultSize="0" autoFill="0" autoLine="0" autoPict="0">
                <anchor moveWithCells="1" sizeWithCells="1">
                  <from>
                    <xdr:col>8</xdr:col>
                    <xdr:colOff>200025</xdr:colOff>
                    <xdr:row>32</xdr:row>
                    <xdr:rowOff>123825</xdr:rowOff>
                  </from>
                  <to>
                    <xdr:col>8</xdr:col>
                    <xdr:colOff>409575</xdr:colOff>
                    <xdr:row>32</xdr:row>
                    <xdr:rowOff>342900</xdr:rowOff>
                  </to>
                </anchor>
              </controlPr>
            </control>
          </mc:Choice>
        </mc:AlternateContent>
        <mc:AlternateContent xmlns:mc="http://schemas.openxmlformats.org/markup-compatibility/2006">
          <mc:Choice Requires="x14">
            <control shapeId="34969" r:id="rId108" name="Check Box 153">
              <controlPr defaultSize="0" autoFill="0" autoLine="0" autoPict="0">
                <anchor moveWithCells="1" sizeWithCells="1">
                  <from>
                    <xdr:col>8</xdr:col>
                    <xdr:colOff>200025</xdr:colOff>
                    <xdr:row>33</xdr:row>
                    <xdr:rowOff>123825</xdr:rowOff>
                  </from>
                  <to>
                    <xdr:col>8</xdr:col>
                    <xdr:colOff>409575</xdr:colOff>
                    <xdr:row>33</xdr:row>
                    <xdr:rowOff>342900</xdr:rowOff>
                  </to>
                </anchor>
              </controlPr>
            </control>
          </mc:Choice>
        </mc:AlternateContent>
        <mc:AlternateContent xmlns:mc="http://schemas.openxmlformats.org/markup-compatibility/2006">
          <mc:Choice Requires="x14">
            <control shapeId="34970" r:id="rId109" name="Check Box 154">
              <controlPr defaultSize="0" autoFill="0" autoLine="0" autoPict="0">
                <anchor moveWithCells="1" sizeWithCells="1">
                  <from>
                    <xdr:col>8</xdr:col>
                    <xdr:colOff>200025</xdr:colOff>
                    <xdr:row>34</xdr:row>
                    <xdr:rowOff>123825</xdr:rowOff>
                  </from>
                  <to>
                    <xdr:col>8</xdr:col>
                    <xdr:colOff>409575</xdr:colOff>
                    <xdr:row>34</xdr:row>
                    <xdr:rowOff>342900</xdr:rowOff>
                  </to>
                </anchor>
              </controlPr>
            </control>
          </mc:Choice>
        </mc:AlternateContent>
        <mc:AlternateContent xmlns:mc="http://schemas.openxmlformats.org/markup-compatibility/2006">
          <mc:Choice Requires="x14">
            <control shapeId="34971" r:id="rId110" name="Check Box 155">
              <controlPr defaultSize="0" autoFill="0" autoLine="0" autoPict="0">
                <anchor moveWithCells="1" sizeWithCells="1">
                  <from>
                    <xdr:col>8</xdr:col>
                    <xdr:colOff>200025</xdr:colOff>
                    <xdr:row>35</xdr:row>
                    <xdr:rowOff>123825</xdr:rowOff>
                  </from>
                  <to>
                    <xdr:col>8</xdr:col>
                    <xdr:colOff>409575</xdr:colOff>
                    <xdr:row>35</xdr:row>
                    <xdr:rowOff>342900</xdr:rowOff>
                  </to>
                </anchor>
              </controlPr>
            </control>
          </mc:Choice>
        </mc:AlternateContent>
        <mc:AlternateContent xmlns:mc="http://schemas.openxmlformats.org/markup-compatibility/2006">
          <mc:Choice Requires="x14">
            <control shapeId="34972" r:id="rId111" name="Check Box 156">
              <controlPr defaultSize="0" autoFill="0" autoLine="0" autoPict="0">
                <anchor moveWithCells="1" sizeWithCells="1">
                  <from>
                    <xdr:col>8</xdr:col>
                    <xdr:colOff>200025</xdr:colOff>
                    <xdr:row>36</xdr:row>
                    <xdr:rowOff>123825</xdr:rowOff>
                  </from>
                  <to>
                    <xdr:col>8</xdr:col>
                    <xdr:colOff>409575</xdr:colOff>
                    <xdr:row>36</xdr:row>
                    <xdr:rowOff>342900</xdr:rowOff>
                  </to>
                </anchor>
              </controlPr>
            </control>
          </mc:Choice>
        </mc:AlternateContent>
        <mc:AlternateContent xmlns:mc="http://schemas.openxmlformats.org/markup-compatibility/2006">
          <mc:Choice Requires="x14">
            <control shapeId="34973" r:id="rId112" name="Check Box 157">
              <controlPr defaultSize="0" autoFill="0" autoLine="0" autoPict="0">
                <anchor moveWithCells="1" sizeWithCells="1">
                  <from>
                    <xdr:col>8</xdr:col>
                    <xdr:colOff>200025</xdr:colOff>
                    <xdr:row>37</xdr:row>
                    <xdr:rowOff>123825</xdr:rowOff>
                  </from>
                  <to>
                    <xdr:col>8</xdr:col>
                    <xdr:colOff>409575</xdr:colOff>
                    <xdr:row>37</xdr:row>
                    <xdr:rowOff>342900</xdr:rowOff>
                  </to>
                </anchor>
              </controlPr>
            </control>
          </mc:Choice>
        </mc:AlternateContent>
        <mc:AlternateContent xmlns:mc="http://schemas.openxmlformats.org/markup-compatibility/2006">
          <mc:Choice Requires="x14">
            <control shapeId="34974" r:id="rId113" name="Check Box 158">
              <controlPr defaultSize="0" autoFill="0" autoLine="0" autoPict="0">
                <anchor moveWithCells="1" sizeWithCells="1">
                  <from>
                    <xdr:col>8</xdr:col>
                    <xdr:colOff>200025</xdr:colOff>
                    <xdr:row>38</xdr:row>
                    <xdr:rowOff>123825</xdr:rowOff>
                  </from>
                  <to>
                    <xdr:col>8</xdr:col>
                    <xdr:colOff>409575</xdr:colOff>
                    <xdr:row>38</xdr:row>
                    <xdr:rowOff>342900</xdr:rowOff>
                  </to>
                </anchor>
              </controlPr>
            </control>
          </mc:Choice>
        </mc:AlternateContent>
        <mc:AlternateContent xmlns:mc="http://schemas.openxmlformats.org/markup-compatibility/2006">
          <mc:Choice Requires="x14">
            <control shapeId="34975" r:id="rId114" name="Check Box 159">
              <controlPr defaultSize="0" autoFill="0" autoLine="0" autoPict="0">
                <anchor moveWithCells="1" sizeWithCells="1">
                  <from>
                    <xdr:col>8</xdr:col>
                    <xdr:colOff>200025</xdr:colOff>
                    <xdr:row>39</xdr:row>
                    <xdr:rowOff>123825</xdr:rowOff>
                  </from>
                  <to>
                    <xdr:col>8</xdr:col>
                    <xdr:colOff>409575</xdr:colOff>
                    <xdr:row>39</xdr:row>
                    <xdr:rowOff>342900</xdr:rowOff>
                  </to>
                </anchor>
              </controlPr>
            </control>
          </mc:Choice>
        </mc:AlternateContent>
        <mc:AlternateContent xmlns:mc="http://schemas.openxmlformats.org/markup-compatibility/2006">
          <mc:Choice Requires="x14">
            <control shapeId="34976" r:id="rId115" name="Check Box 160">
              <controlPr defaultSize="0" autoFill="0" autoLine="0" autoPict="0">
                <anchor moveWithCells="1" sizeWithCells="1">
                  <from>
                    <xdr:col>8</xdr:col>
                    <xdr:colOff>200025</xdr:colOff>
                    <xdr:row>40</xdr:row>
                    <xdr:rowOff>123825</xdr:rowOff>
                  </from>
                  <to>
                    <xdr:col>8</xdr:col>
                    <xdr:colOff>409575</xdr:colOff>
                    <xdr:row>40</xdr:row>
                    <xdr:rowOff>342900</xdr:rowOff>
                  </to>
                </anchor>
              </controlPr>
            </control>
          </mc:Choice>
        </mc:AlternateContent>
        <mc:AlternateContent xmlns:mc="http://schemas.openxmlformats.org/markup-compatibility/2006">
          <mc:Choice Requires="x14">
            <control shapeId="34977" r:id="rId116" name="Check Box 161">
              <controlPr defaultSize="0" autoFill="0" autoLine="0" autoPict="0">
                <anchor moveWithCells="1" sizeWithCells="1">
                  <from>
                    <xdr:col>8</xdr:col>
                    <xdr:colOff>200025</xdr:colOff>
                    <xdr:row>41</xdr:row>
                    <xdr:rowOff>123825</xdr:rowOff>
                  </from>
                  <to>
                    <xdr:col>8</xdr:col>
                    <xdr:colOff>409575</xdr:colOff>
                    <xdr:row>41</xdr:row>
                    <xdr:rowOff>342900</xdr:rowOff>
                  </to>
                </anchor>
              </controlPr>
            </control>
          </mc:Choice>
        </mc:AlternateContent>
        <mc:AlternateContent xmlns:mc="http://schemas.openxmlformats.org/markup-compatibility/2006">
          <mc:Choice Requires="x14">
            <control shapeId="34978" r:id="rId117" name="Check Box 162">
              <controlPr defaultSize="0" autoFill="0" autoLine="0" autoPict="0">
                <anchor moveWithCells="1" sizeWithCells="1">
                  <from>
                    <xdr:col>8</xdr:col>
                    <xdr:colOff>200025</xdr:colOff>
                    <xdr:row>42</xdr:row>
                    <xdr:rowOff>123825</xdr:rowOff>
                  </from>
                  <to>
                    <xdr:col>8</xdr:col>
                    <xdr:colOff>409575</xdr:colOff>
                    <xdr:row>42</xdr:row>
                    <xdr:rowOff>342900</xdr:rowOff>
                  </to>
                </anchor>
              </controlPr>
            </control>
          </mc:Choice>
        </mc:AlternateContent>
        <mc:AlternateContent xmlns:mc="http://schemas.openxmlformats.org/markup-compatibility/2006">
          <mc:Choice Requires="x14">
            <control shapeId="34979" r:id="rId118" name="Check Box 163">
              <controlPr defaultSize="0" autoFill="0" autoLine="0" autoPict="0">
                <anchor moveWithCells="1" sizeWithCells="1">
                  <from>
                    <xdr:col>8</xdr:col>
                    <xdr:colOff>200025</xdr:colOff>
                    <xdr:row>43</xdr:row>
                    <xdr:rowOff>123825</xdr:rowOff>
                  </from>
                  <to>
                    <xdr:col>8</xdr:col>
                    <xdr:colOff>409575</xdr:colOff>
                    <xdr:row>43</xdr:row>
                    <xdr:rowOff>342900</xdr:rowOff>
                  </to>
                </anchor>
              </controlPr>
            </control>
          </mc:Choice>
        </mc:AlternateContent>
        <mc:AlternateContent xmlns:mc="http://schemas.openxmlformats.org/markup-compatibility/2006">
          <mc:Choice Requires="x14">
            <control shapeId="34980" r:id="rId119" name="Check Box 164">
              <controlPr defaultSize="0" autoFill="0" autoLine="0" autoPict="0">
                <anchor moveWithCells="1" sizeWithCells="1">
                  <from>
                    <xdr:col>8</xdr:col>
                    <xdr:colOff>200025</xdr:colOff>
                    <xdr:row>44</xdr:row>
                    <xdr:rowOff>123825</xdr:rowOff>
                  </from>
                  <to>
                    <xdr:col>8</xdr:col>
                    <xdr:colOff>409575</xdr:colOff>
                    <xdr:row>44</xdr:row>
                    <xdr:rowOff>342900</xdr:rowOff>
                  </to>
                </anchor>
              </controlPr>
            </control>
          </mc:Choice>
        </mc:AlternateContent>
        <mc:AlternateContent xmlns:mc="http://schemas.openxmlformats.org/markup-compatibility/2006">
          <mc:Choice Requires="x14">
            <control shapeId="34981" r:id="rId120" name="Check Box 165">
              <controlPr defaultSize="0" autoFill="0" autoLine="0" autoPict="0">
                <anchor moveWithCells="1" sizeWithCells="1">
                  <from>
                    <xdr:col>8</xdr:col>
                    <xdr:colOff>200025</xdr:colOff>
                    <xdr:row>45</xdr:row>
                    <xdr:rowOff>123825</xdr:rowOff>
                  </from>
                  <to>
                    <xdr:col>8</xdr:col>
                    <xdr:colOff>409575</xdr:colOff>
                    <xdr:row>45</xdr:row>
                    <xdr:rowOff>342900</xdr:rowOff>
                  </to>
                </anchor>
              </controlPr>
            </control>
          </mc:Choice>
        </mc:AlternateContent>
        <mc:AlternateContent xmlns:mc="http://schemas.openxmlformats.org/markup-compatibility/2006">
          <mc:Choice Requires="x14">
            <control shapeId="34982" r:id="rId121" name="Check Box 166">
              <controlPr defaultSize="0" autoFill="0" autoLine="0" autoPict="0">
                <anchor moveWithCells="1" sizeWithCells="1">
                  <from>
                    <xdr:col>8</xdr:col>
                    <xdr:colOff>200025</xdr:colOff>
                    <xdr:row>46</xdr:row>
                    <xdr:rowOff>123825</xdr:rowOff>
                  </from>
                  <to>
                    <xdr:col>8</xdr:col>
                    <xdr:colOff>409575</xdr:colOff>
                    <xdr:row>46</xdr:row>
                    <xdr:rowOff>342900</xdr:rowOff>
                  </to>
                </anchor>
              </controlPr>
            </control>
          </mc:Choice>
        </mc:AlternateContent>
        <mc:AlternateContent xmlns:mc="http://schemas.openxmlformats.org/markup-compatibility/2006">
          <mc:Choice Requires="x14">
            <control shapeId="34983" r:id="rId122" name="Check Box 167">
              <controlPr defaultSize="0" autoFill="0" autoLine="0" autoPict="0">
                <anchor moveWithCells="1" sizeWithCells="1">
                  <from>
                    <xdr:col>8</xdr:col>
                    <xdr:colOff>200025</xdr:colOff>
                    <xdr:row>47</xdr:row>
                    <xdr:rowOff>123825</xdr:rowOff>
                  </from>
                  <to>
                    <xdr:col>8</xdr:col>
                    <xdr:colOff>409575</xdr:colOff>
                    <xdr:row>47</xdr:row>
                    <xdr:rowOff>342900</xdr:rowOff>
                  </to>
                </anchor>
              </controlPr>
            </control>
          </mc:Choice>
        </mc:AlternateContent>
        <mc:AlternateContent xmlns:mc="http://schemas.openxmlformats.org/markup-compatibility/2006">
          <mc:Choice Requires="x14">
            <control shapeId="34984" r:id="rId123" name="Check Box 168">
              <controlPr defaultSize="0" autoFill="0" autoLine="0" autoPict="0">
                <anchor moveWithCells="1" sizeWithCells="1">
                  <from>
                    <xdr:col>8</xdr:col>
                    <xdr:colOff>200025</xdr:colOff>
                    <xdr:row>48</xdr:row>
                    <xdr:rowOff>123825</xdr:rowOff>
                  </from>
                  <to>
                    <xdr:col>8</xdr:col>
                    <xdr:colOff>409575</xdr:colOff>
                    <xdr:row>48</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00CC"/>
  </sheetPr>
  <dimension ref="A1:P32"/>
  <sheetViews>
    <sheetView workbookViewId="0">
      <selection sqref="A1:M9"/>
    </sheetView>
  </sheetViews>
  <sheetFormatPr defaultRowHeight="15"/>
  <sheetData>
    <row r="1" spans="1:16" s="282" customFormat="1" ht="15" customHeight="1">
      <c r="A1" s="560" t="s">
        <v>795</v>
      </c>
      <c r="B1" s="560"/>
      <c r="C1" s="560"/>
      <c r="D1" s="560"/>
      <c r="E1" s="560"/>
      <c r="F1" s="560"/>
      <c r="G1" s="560"/>
      <c r="H1" s="560"/>
      <c r="I1" s="560"/>
      <c r="J1" s="560"/>
      <c r="K1" s="560"/>
      <c r="L1" s="560"/>
      <c r="M1" s="560"/>
      <c r="N1" s="357"/>
      <c r="O1" s="357"/>
    </row>
    <row r="2" spans="1:16" s="282" customFormat="1">
      <c r="A2" s="560"/>
      <c r="B2" s="560"/>
      <c r="C2" s="560"/>
      <c r="D2" s="560"/>
      <c r="E2" s="560"/>
      <c r="F2" s="560"/>
      <c r="G2" s="560"/>
      <c r="H2" s="560"/>
      <c r="I2" s="560"/>
      <c r="J2" s="560"/>
      <c r="K2" s="560"/>
      <c r="L2" s="560"/>
      <c r="M2" s="560"/>
      <c r="N2" s="357"/>
      <c r="O2" s="357"/>
    </row>
    <row r="3" spans="1:16" s="282" customFormat="1">
      <c r="A3" s="560"/>
      <c r="B3" s="560"/>
      <c r="C3" s="560"/>
      <c r="D3" s="560"/>
      <c r="E3" s="560"/>
      <c r="F3" s="560"/>
      <c r="G3" s="560"/>
      <c r="H3" s="560"/>
      <c r="I3" s="560"/>
      <c r="J3" s="560"/>
      <c r="K3" s="560"/>
      <c r="L3" s="560"/>
      <c r="M3" s="560"/>
      <c r="N3" s="357"/>
      <c r="O3" s="357"/>
    </row>
    <row r="4" spans="1:16" s="282" customFormat="1">
      <c r="A4" s="560"/>
      <c r="B4" s="560"/>
      <c r="C4" s="560"/>
      <c r="D4" s="560"/>
      <c r="E4" s="560"/>
      <c r="F4" s="560"/>
      <c r="G4" s="560"/>
      <c r="H4" s="560"/>
      <c r="I4" s="560"/>
      <c r="J4" s="560"/>
      <c r="K4" s="560"/>
      <c r="L4" s="560"/>
      <c r="M4" s="560"/>
      <c r="N4" s="357"/>
      <c r="O4" s="357"/>
    </row>
    <row r="5" spans="1:16" s="282" customFormat="1">
      <c r="A5" s="560"/>
      <c r="B5" s="560"/>
      <c r="C5" s="560"/>
      <c r="D5" s="560"/>
      <c r="E5" s="560"/>
      <c r="F5" s="560"/>
      <c r="G5" s="560"/>
      <c r="H5" s="560"/>
      <c r="I5" s="560"/>
      <c r="J5" s="560"/>
      <c r="K5" s="560"/>
      <c r="L5" s="560"/>
      <c r="M5" s="560"/>
      <c r="N5" s="357"/>
      <c r="O5" s="357"/>
    </row>
    <row r="6" spans="1:16" s="282" customFormat="1">
      <c r="A6" s="560"/>
      <c r="B6" s="560"/>
      <c r="C6" s="560"/>
      <c r="D6" s="560"/>
      <c r="E6" s="560"/>
      <c r="F6" s="560"/>
      <c r="G6" s="560"/>
      <c r="H6" s="560"/>
      <c r="I6" s="560"/>
      <c r="J6" s="560"/>
      <c r="K6" s="560"/>
      <c r="L6" s="560"/>
      <c r="M6" s="560"/>
      <c r="N6" s="357"/>
      <c r="O6" s="357"/>
    </row>
    <row r="7" spans="1:16" s="282" customFormat="1">
      <c r="A7" s="560"/>
      <c r="B7" s="560"/>
      <c r="C7" s="560"/>
      <c r="D7" s="560"/>
      <c r="E7" s="560"/>
      <c r="F7" s="560"/>
      <c r="G7" s="560"/>
      <c r="H7" s="560"/>
      <c r="I7" s="560"/>
      <c r="J7" s="560"/>
      <c r="K7" s="560"/>
      <c r="L7" s="560"/>
      <c r="M7" s="560"/>
      <c r="N7" s="357"/>
      <c r="O7" s="357"/>
    </row>
    <row r="8" spans="1:16" s="282" customFormat="1">
      <c r="A8" s="560"/>
      <c r="B8" s="560"/>
      <c r="C8" s="560"/>
      <c r="D8" s="560"/>
      <c r="E8" s="560"/>
      <c r="F8" s="560"/>
      <c r="G8" s="560"/>
      <c r="H8" s="560"/>
      <c r="I8" s="560"/>
      <c r="J8" s="560"/>
      <c r="K8" s="560"/>
      <c r="L8" s="560"/>
      <c r="M8" s="560"/>
      <c r="N8" s="357"/>
      <c r="O8" s="357"/>
    </row>
    <row r="9" spans="1:16" s="282" customFormat="1" ht="31.5" customHeight="1">
      <c r="A9" s="560"/>
      <c r="B9" s="560"/>
      <c r="C9" s="560"/>
      <c r="D9" s="560"/>
      <c r="E9" s="560"/>
      <c r="F9" s="560"/>
      <c r="G9" s="560"/>
      <c r="H9" s="560"/>
      <c r="I9" s="560"/>
      <c r="J9" s="560"/>
      <c r="K9" s="560"/>
      <c r="L9" s="560"/>
      <c r="M9" s="560"/>
      <c r="N9" s="357"/>
      <c r="O9" s="357"/>
    </row>
    <row r="10" spans="1:16" s="282" customFormat="1">
      <c r="A10" s="357"/>
      <c r="B10" s="357"/>
      <c r="C10" s="357"/>
      <c r="D10" s="357"/>
      <c r="E10" s="357"/>
      <c r="F10" s="357"/>
      <c r="G10" s="357"/>
      <c r="H10" s="357"/>
      <c r="I10" s="357"/>
      <c r="J10" s="357"/>
      <c r="K10" s="357"/>
      <c r="L10" s="357"/>
      <c r="M10" s="357"/>
      <c r="N10" s="357"/>
      <c r="O10" s="357"/>
    </row>
    <row r="11" spans="1:16" s="282" customFormat="1" ht="15.75">
      <c r="A11" s="565" t="s">
        <v>778</v>
      </c>
      <c r="B11" s="565"/>
      <c r="C11" s="565"/>
      <c r="D11" s="565"/>
      <c r="E11" s="565"/>
      <c r="F11" s="565"/>
      <c r="G11" s="565"/>
      <c r="H11" s="565"/>
      <c r="I11" s="565"/>
      <c r="J11" s="565"/>
      <c r="K11" s="565"/>
      <c r="L11" s="565"/>
      <c r="M11" s="565"/>
      <c r="N11" s="357"/>
      <c r="O11" s="357"/>
    </row>
    <row r="12" spans="1:16" s="282" customFormat="1" ht="15.75">
      <c r="A12" s="357"/>
      <c r="B12" s="566" t="s">
        <v>780</v>
      </c>
      <c r="C12" s="566"/>
      <c r="D12" s="566"/>
      <c r="E12" s="566"/>
      <c r="F12" s="566"/>
      <c r="G12" s="357"/>
      <c r="H12" s="357"/>
      <c r="I12" s="357"/>
      <c r="J12" s="357"/>
      <c r="K12" s="357"/>
      <c r="L12" s="357"/>
      <c r="M12" s="357"/>
      <c r="N12" s="357"/>
      <c r="O12" s="357"/>
    </row>
    <row r="13" spans="1:16" s="282" customFormat="1" ht="38.25" customHeight="1">
      <c r="A13" s="357"/>
      <c r="B13" s="563" t="s">
        <v>798</v>
      </c>
      <c r="C13" s="564"/>
      <c r="D13" s="564"/>
      <c r="E13" s="564"/>
      <c r="F13" s="564"/>
      <c r="G13" s="564"/>
      <c r="H13" s="564"/>
      <c r="I13" s="564"/>
      <c r="J13" s="564"/>
      <c r="K13" s="564"/>
      <c r="L13" s="564"/>
      <c r="M13" s="564"/>
      <c r="N13" s="357"/>
      <c r="O13" s="357"/>
      <c r="P13" s="356"/>
    </row>
    <row r="14" spans="1:16" s="282" customFormat="1" ht="33.75" customHeight="1">
      <c r="A14" s="357"/>
      <c r="B14" s="563" t="s">
        <v>779</v>
      </c>
      <c r="C14" s="563"/>
      <c r="D14" s="563"/>
      <c r="E14" s="563"/>
      <c r="F14" s="563"/>
      <c r="G14" s="563"/>
      <c r="H14" s="563"/>
      <c r="I14" s="563"/>
      <c r="J14" s="563"/>
      <c r="K14" s="563"/>
      <c r="L14" s="563"/>
      <c r="M14" s="563"/>
      <c r="N14" s="357"/>
      <c r="O14" s="357"/>
    </row>
    <row r="15" spans="1:16" s="282" customFormat="1" ht="36.75" customHeight="1">
      <c r="A15" s="357"/>
      <c r="B15" s="563" t="s">
        <v>781</v>
      </c>
      <c r="C15" s="564"/>
      <c r="D15" s="564"/>
      <c r="E15" s="564"/>
      <c r="F15" s="564"/>
      <c r="G15" s="564"/>
      <c r="H15" s="564"/>
      <c r="I15" s="564"/>
      <c r="J15" s="564"/>
      <c r="K15" s="564"/>
      <c r="L15" s="564"/>
      <c r="M15" s="564"/>
      <c r="N15" s="357"/>
      <c r="O15" s="357"/>
    </row>
    <row r="16" spans="1:16" s="282" customFormat="1" ht="15.75">
      <c r="A16" s="357"/>
      <c r="B16" s="565" t="s">
        <v>799</v>
      </c>
      <c r="C16" s="565"/>
      <c r="D16" s="565"/>
      <c r="E16" s="565"/>
      <c r="F16" s="565"/>
      <c r="G16" s="565"/>
      <c r="H16" s="565"/>
      <c r="I16" s="357"/>
      <c r="J16" s="357"/>
      <c r="K16" s="357"/>
      <c r="L16" s="357"/>
      <c r="M16" s="357"/>
      <c r="N16" s="357"/>
      <c r="O16" s="357"/>
    </row>
    <row r="17" spans="1:15" s="282" customFormat="1">
      <c r="A17" s="366"/>
      <c r="B17" s="560" t="s">
        <v>800</v>
      </c>
      <c r="C17" s="560"/>
      <c r="D17" s="560"/>
      <c r="E17" s="560"/>
      <c r="F17" s="560"/>
      <c r="G17" s="560"/>
      <c r="H17" s="560"/>
      <c r="I17" s="560"/>
      <c r="J17" s="560"/>
      <c r="K17" s="560"/>
      <c r="L17" s="560"/>
      <c r="M17" s="560"/>
      <c r="N17" s="366"/>
      <c r="O17" s="366"/>
    </row>
    <row r="18" spans="1:15" s="282" customFormat="1" ht="18.75">
      <c r="A18" s="562" t="s">
        <v>782</v>
      </c>
      <c r="B18" s="562"/>
      <c r="C18" s="357"/>
      <c r="D18" s="357"/>
      <c r="E18" s="357"/>
      <c r="F18" s="357"/>
      <c r="G18" s="357"/>
      <c r="H18" s="357"/>
      <c r="I18" s="357"/>
      <c r="J18" s="357"/>
      <c r="K18" s="357"/>
      <c r="L18" s="357"/>
      <c r="M18" s="357"/>
      <c r="N18" s="357"/>
      <c r="O18" s="357"/>
    </row>
    <row r="19" spans="1:15" s="282" customFormat="1" ht="18.75" customHeight="1">
      <c r="A19" s="560" t="s">
        <v>796</v>
      </c>
      <c r="B19" s="560"/>
      <c r="C19" s="560"/>
      <c r="D19" s="560"/>
      <c r="E19" s="560"/>
      <c r="F19" s="560"/>
      <c r="G19" s="560"/>
      <c r="H19" s="560"/>
      <c r="I19" s="560"/>
      <c r="J19" s="560"/>
      <c r="K19" s="560"/>
      <c r="L19" s="560"/>
      <c r="M19" s="560"/>
      <c r="N19" s="365"/>
      <c r="O19" s="365"/>
    </row>
    <row r="20" spans="1:15" s="282" customFormat="1" ht="18.75" customHeight="1">
      <c r="A20" s="560"/>
      <c r="B20" s="560"/>
      <c r="C20" s="560"/>
      <c r="D20" s="560"/>
      <c r="E20" s="560"/>
      <c r="F20" s="560"/>
      <c r="G20" s="560"/>
      <c r="H20" s="560"/>
      <c r="I20" s="560"/>
      <c r="J20" s="560"/>
      <c r="K20" s="560"/>
      <c r="L20" s="560"/>
      <c r="M20" s="560"/>
      <c r="N20" s="365"/>
      <c r="O20" s="365"/>
    </row>
    <row r="21" spans="1:15" s="282" customFormat="1" ht="18.75" customHeight="1">
      <c r="A21" s="560"/>
      <c r="B21" s="560"/>
      <c r="C21" s="560"/>
      <c r="D21" s="560"/>
      <c r="E21" s="560"/>
      <c r="F21" s="560"/>
      <c r="G21" s="560"/>
      <c r="H21" s="560"/>
      <c r="I21" s="560"/>
      <c r="J21" s="560"/>
      <c r="K21" s="560"/>
      <c r="L21" s="560"/>
      <c r="M21" s="560"/>
      <c r="N21" s="365"/>
      <c r="O21" s="365"/>
    </row>
    <row r="22" spans="1:15" s="282" customFormat="1" ht="18.75" customHeight="1">
      <c r="A22" s="560"/>
      <c r="B22" s="560"/>
      <c r="C22" s="560"/>
      <c r="D22" s="560"/>
      <c r="E22" s="560"/>
      <c r="F22" s="560"/>
      <c r="G22" s="560"/>
      <c r="H22" s="560"/>
      <c r="I22" s="560"/>
      <c r="J22" s="560"/>
      <c r="K22" s="560"/>
      <c r="L22" s="560"/>
      <c r="M22" s="560"/>
      <c r="N22" s="365"/>
      <c r="O22" s="365"/>
    </row>
    <row r="23" spans="1:15" s="282" customFormat="1" ht="18.75" customHeight="1">
      <c r="A23" s="560"/>
      <c r="B23" s="560"/>
      <c r="C23" s="560"/>
      <c r="D23" s="560"/>
      <c r="E23" s="560"/>
      <c r="F23" s="560"/>
      <c r="G23" s="560"/>
      <c r="H23" s="560"/>
      <c r="I23" s="560"/>
      <c r="J23" s="560"/>
      <c r="K23" s="560"/>
      <c r="L23" s="560"/>
      <c r="M23" s="560"/>
      <c r="N23" s="365"/>
      <c r="O23" s="365"/>
    </row>
    <row r="24" spans="1:15" s="282" customFormat="1" ht="18.75" customHeight="1">
      <c r="A24" s="560"/>
      <c r="B24" s="560"/>
      <c r="C24" s="560"/>
      <c r="D24" s="560"/>
      <c r="E24" s="560"/>
      <c r="F24" s="560"/>
      <c r="G24" s="560"/>
      <c r="H24" s="560"/>
      <c r="I24" s="560"/>
      <c r="J24" s="560"/>
      <c r="K24" s="560"/>
      <c r="L24" s="560"/>
      <c r="M24" s="560"/>
      <c r="N24" s="365"/>
      <c r="O24" s="365"/>
    </row>
    <row r="25" spans="1:15" s="282" customFormat="1" ht="18.75" customHeight="1">
      <c r="A25" s="560"/>
      <c r="B25" s="560"/>
      <c r="C25" s="560"/>
      <c r="D25" s="560"/>
      <c r="E25" s="560"/>
      <c r="F25" s="560"/>
      <c r="G25" s="560"/>
      <c r="H25" s="560"/>
      <c r="I25" s="560"/>
      <c r="J25" s="560"/>
      <c r="K25" s="560"/>
      <c r="L25" s="560"/>
      <c r="M25" s="560"/>
      <c r="N25" s="365"/>
      <c r="O25" s="365"/>
    </row>
    <row r="26" spans="1:15" s="282" customFormat="1" ht="133.5" customHeight="1">
      <c r="A26" s="560"/>
      <c r="B26" s="560"/>
      <c r="C26" s="560"/>
      <c r="D26" s="560"/>
      <c r="E26" s="560"/>
      <c r="F26" s="560"/>
      <c r="G26" s="560"/>
      <c r="H26" s="560"/>
      <c r="I26" s="560"/>
      <c r="J26" s="560"/>
      <c r="K26" s="560"/>
      <c r="L26" s="560"/>
      <c r="M26" s="560"/>
      <c r="N26" s="365"/>
      <c r="O26" s="365"/>
    </row>
    <row r="27" spans="1:15" ht="18.75">
      <c r="A27" s="562" t="s">
        <v>783</v>
      </c>
      <c r="B27" s="562"/>
      <c r="C27" s="562"/>
      <c r="D27" s="562"/>
    </row>
    <row r="28" spans="1:15" ht="33.75" customHeight="1">
      <c r="B28" s="560" t="s">
        <v>801</v>
      </c>
      <c r="C28" s="560"/>
      <c r="D28" s="560"/>
      <c r="E28" s="560"/>
      <c r="F28" s="560"/>
      <c r="G28" s="560"/>
      <c r="H28" s="560"/>
      <c r="I28" s="560"/>
      <c r="J28" s="560"/>
      <c r="K28" s="560"/>
      <c r="L28" s="560"/>
      <c r="M28" s="560"/>
    </row>
    <row r="29" spans="1:15" ht="32.25" customHeight="1">
      <c r="B29" s="560" t="s">
        <v>784</v>
      </c>
      <c r="C29" s="560"/>
      <c r="D29" s="560"/>
      <c r="E29" s="560"/>
      <c r="F29" s="560"/>
      <c r="G29" s="560"/>
      <c r="H29" s="560"/>
      <c r="I29" s="560"/>
      <c r="J29" s="560"/>
      <c r="K29" s="560"/>
      <c r="L29" s="560"/>
      <c r="M29" s="560"/>
    </row>
    <row r="30" spans="1:15" ht="30" customHeight="1">
      <c r="B30" s="560" t="s">
        <v>785</v>
      </c>
      <c r="C30" s="560"/>
      <c r="D30" s="560"/>
      <c r="E30" s="560"/>
      <c r="F30" s="560"/>
      <c r="G30" s="560"/>
      <c r="H30" s="560"/>
      <c r="I30" s="560"/>
      <c r="J30" s="560"/>
      <c r="K30" s="560"/>
      <c r="L30" s="560"/>
      <c r="M30" s="560"/>
    </row>
    <row r="32" spans="1:15">
      <c r="B32" s="561" t="s">
        <v>797</v>
      </c>
      <c r="C32" s="561"/>
      <c r="D32" s="561"/>
      <c r="E32" s="561"/>
      <c r="F32" s="561"/>
      <c r="G32" s="561"/>
      <c r="H32" s="561"/>
      <c r="I32" s="561"/>
      <c r="J32" s="561"/>
      <c r="K32" s="561"/>
      <c r="L32" s="561"/>
      <c r="M32" s="561"/>
    </row>
  </sheetData>
  <mergeCells count="15">
    <mergeCell ref="B15:M15"/>
    <mergeCell ref="B16:H16"/>
    <mergeCell ref="A1:M9"/>
    <mergeCell ref="A11:M11"/>
    <mergeCell ref="B12:F12"/>
    <mergeCell ref="B13:M13"/>
    <mergeCell ref="B14:M14"/>
    <mergeCell ref="B17:M17"/>
    <mergeCell ref="B32:M32"/>
    <mergeCell ref="B30:M30"/>
    <mergeCell ref="A18:B18"/>
    <mergeCell ref="A27:D27"/>
    <mergeCell ref="B28:M28"/>
    <mergeCell ref="B29:M29"/>
    <mergeCell ref="A19:M26"/>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00CC"/>
  </sheetPr>
  <dimension ref="A2:J36"/>
  <sheetViews>
    <sheetView workbookViewId="0"/>
  </sheetViews>
  <sheetFormatPr defaultRowHeight="15"/>
  <sheetData>
    <row r="2" spans="1:10">
      <c r="G2" s="567" t="s">
        <v>786</v>
      </c>
      <c r="H2" s="567"/>
      <c r="I2" s="567"/>
      <c r="J2" s="567"/>
    </row>
    <row r="5" spans="1:10">
      <c r="A5" s="358"/>
    </row>
    <row r="36" spans="2:4">
      <c r="B36" s="237" t="s">
        <v>793</v>
      </c>
      <c r="C36" s="237"/>
      <c r="D36" s="237"/>
    </row>
  </sheetData>
  <mergeCells count="1">
    <mergeCell ref="G2:J2"/>
  </mergeCells>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8F55A438CAA749BFA79916C5F1DD64" ma:contentTypeVersion="13" ma:contentTypeDescription="Create a new document." ma:contentTypeScope="" ma:versionID="07f6b85abb278a65194d18b86e20e51f">
  <xsd:schema xmlns:xsd="http://www.w3.org/2001/XMLSchema" xmlns:xs="http://www.w3.org/2001/XMLSchema" xmlns:p="http://schemas.microsoft.com/office/2006/metadata/properties" xmlns:ns3="20e454f4-3b14-414b-9f0b-a1f1e5573b61" xmlns:ns4="ac5d5c29-9739-4184-85c5-69484fc575aa" targetNamespace="http://schemas.microsoft.com/office/2006/metadata/properties" ma:root="true" ma:fieldsID="f480a43ff2ce3fa34f17a5583fd022e1" ns3:_="" ns4:_="">
    <xsd:import namespace="20e454f4-3b14-414b-9f0b-a1f1e5573b61"/>
    <xsd:import namespace="ac5d5c29-9739-4184-85c5-69484fc575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454f4-3b14-414b-9f0b-a1f1e5573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5d5c29-9739-4184-85c5-69484fc575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2E8688-DA64-4152-9AA8-8EAE1CE3F8C3}">
  <ds:schemaRefs>
    <ds:schemaRef ds:uri="http://schemas.microsoft.com/sharepoint/v3/contenttype/forms"/>
  </ds:schemaRefs>
</ds:datastoreItem>
</file>

<file path=customXml/itemProps2.xml><?xml version="1.0" encoding="utf-8"?>
<ds:datastoreItem xmlns:ds="http://schemas.openxmlformats.org/officeDocument/2006/customXml" ds:itemID="{A183A736-D657-459B-9A30-B1A39CE815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0e454f4-3b14-414b-9f0b-a1f1e5573b61"/>
    <ds:schemaRef ds:uri="ac5d5c29-9739-4184-85c5-69484fc575aa"/>
    <ds:schemaRef ds:uri="http://www.w3.org/XML/1998/namespace"/>
    <ds:schemaRef ds:uri="http://purl.org/dc/dcmitype/"/>
  </ds:schemaRefs>
</ds:datastoreItem>
</file>

<file path=customXml/itemProps3.xml><?xml version="1.0" encoding="utf-8"?>
<ds:datastoreItem xmlns:ds="http://schemas.openxmlformats.org/officeDocument/2006/customXml" ds:itemID="{AA91C18A-A2F2-490B-9D2F-1F740B339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454f4-3b14-414b-9f0b-a1f1e5573b61"/>
    <ds:schemaRef ds:uri="ac5d5c29-9739-4184-85c5-69484fc57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Instructions</vt:lpstr>
      <vt:lpstr>Principle1</vt:lpstr>
      <vt:lpstr>Principle2</vt:lpstr>
      <vt:lpstr>Principle3</vt:lpstr>
      <vt:lpstr>Principle4</vt:lpstr>
      <vt:lpstr>Principle5</vt:lpstr>
      <vt:lpstr>Principle6</vt:lpstr>
      <vt:lpstr>Root Cause Analysis</vt:lpstr>
      <vt:lpstr>Fishbone Diagram</vt:lpstr>
      <vt:lpstr>5 Whys</vt:lpstr>
      <vt:lpstr>Final Summary</vt:lpstr>
      <vt:lpstr>K-8 AzMERIT AZELLA</vt:lpstr>
      <vt:lpstr>HS AzMERIT</vt:lpstr>
      <vt:lpstr>Misc. Data</vt:lpstr>
      <vt:lpstr>Teachers</vt:lpstr>
      <vt:lpstr>Indicator List</vt:lpstr>
      <vt:lpstr>Control1</vt:lpstr>
      <vt:lpstr>Control2</vt:lpstr>
      <vt:lpstr>Control3</vt:lpstr>
      <vt:lpstr>Control4</vt:lpstr>
      <vt:lpstr>Control5</vt:lpstr>
      <vt:lpstr>Control6</vt:lpstr>
      <vt:lpstr>Principle2!Print_Area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Isherwood, Devon</cp:lastModifiedBy>
  <cp:lastPrinted>2017-12-29T20:24:44Z</cp:lastPrinted>
  <dcterms:created xsi:type="dcterms:W3CDTF">2017-04-14T00:29:11Z</dcterms:created>
  <dcterms:modified xsi:type="dcterms:W3CDTF">2020-01-10T16:37:39Z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0x010100228F55A438CAA749BFA79916C5F1DD64</vt:lpwstr>
  </property>
</Properties>
</file>