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adecloud-my.sharepoint.com/personal/heather_dunphy_azed_gov/Documents/Desktop/"/>
    </mc:Choice>
  </mc:AlternateContent>
  <xr:revisionPtr revIDLastSave="0" documentId="8_{136EBA78-C79F-4195-8C11-8DBA4C515449}" xr6:coauthVersionLast="47" xr6:coauthVersionMax="47" xr10:uidLastSave="{00000000-0000-0000-0000-000000000000}"/>
  <bookViews>
    <workbookView xWindow="-110" yWindow="-110" windowWidth="19420" windowHeight="10420" xr2:uid="{11B97EA8-FA6F-4C9C-8E81-47FD40D8019F}"/>
  </bookViews>
  <sheets>
    <sheet name="Indicator Description" sheetId="9" r:id="rId1"/>
    <sheet name=" Gr. 4 ELA" sheetId="2" r:id="rId2"/>
    <sheet name="Gr. 8 ELA" sheetId="3" r:id="rId3"/>
    <sheet name="High School ELA" sheetId="4" r:id="rId4"/>
    <sheet name="Gr. 4 Math" sheetId="5" r:id="rId5"/>
    <sheet name="Gr. 8 Math" sheetId="6" r:id="rId6"/>
    <sheet name="High School Math" sheetId="7" r:id="rId7"/>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3" i="2"/>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3" i="5"/>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 i="6"/>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3" i="4"/>
  <c r="E30" i="7"/>
  <c r="E72" i="7"/>
  <c r="E110" i="7"/>
  <c r="E154" i="7"/>
  <c r="E107" i="7"/>
  <c r="E125" i="7"/>
  <c r="E36" i="7"/>
  <c r="E189" i="7"/>
  <c r="E18" i="7"/>
  <c r="E236" i="7"/>
  <c r="E17" i="7"/>
  <c r="E193" i="7"/>
  <c r="E139" i="7"/>
  <c r="E195" i="7"/>
  <c r="E122" i="7"/>
  <c r="E102" i="7"/>
  <c r="E199" i="7"/>
  <c r="E180" i="7"/>
  <c r="E238" i="7"/>
  <c r="E28" i="7"/>
  <c r="E216" i="7"/>
  <c r="E11" i="7"/>
  <c r="E54" i="7"/>
  <c r="E151" i="7"/>
  <c r="E254" i="7"/>
  <c r="E135" i="7"/>
  <c r="E224" i="7"/>
  <c r="E84" i="7"/>
  <c r="E57" i="7"/>
  <c r="E226" i="7"/>
  <c r="E67" i="7"/>
  <c r="E198" i="7"/>
  <c r="E171" i="7"/>
  <c r="E182" i="7"/>
  <c r="E131" i="7"/>
  <c r="E179" i="7"/>
  <c r="E196" i="7"/>
  <c r="E119" i="7"/>
  <c r="E93" i="7"/>
  <c r="E249" i="7"/>
  <c r="E231" i="7"/>
  <c r="E68" i="7"/>
  <c r="E250" i="7"/>
  <c r="E275" i="7"/>
  <c r="E225" i="7"/>
  <c r="E233" i="7"/>
  <c r="E121" i="7"/>
  <c r="E223" i="7"/>
  <c r="E260" i="7"/>
  <c r="E52" i="7"/>
  <c r="E273" i="7"/>
  <c r="E56" i="7"/>
  <c r="E242" i="7"/>
  <c r="E268" i="7"/>
  <c r="E65" i="7"/>
  <c r="E114" i="7"/>
  <c r="E274" i="7"/>
  <c r="E128" i="7"/>
  <c r="E262" i="7"/>
  <c r="E113" i="7"/>
  <c r="E191" i="7"/>
  <c r="E127" i="7"/>
  <c r="E204" i="7"/>
  <c r="E230" i="7"/>
  <c r="E165" i="7"/>
  <c r="E227" i="7"/>
  <c r="E256" i="7"/>
  <c r="E212" i="7"/>
  <c r="E117" i="7"/>
  <c r="E94" i="7"/>
  <c r="E178" i="7"/>
  <c r="E272" i="7"/>
  <c r="E205" i="7"/>
  <c r="E123" i="7"/>
  <c r="E124" i="7"/>
  <c r="E237" i="7"/>
  <c r="E95" i="7"/>
  <c r="E64" i="7"/>
  <c r="E221" i="7"/>
  <c r="E90" i="7"/>
  <c r="E118" i="7"/>
  <c r="E137" i="7"/>
  <c r="E126" i="7"/>
  <c r="E207" i="7"/>
  <c r="E255" i="7"/>
  <c r="E259" i="7"/>
  <c r="E9" i="7"/>
  <c r="E8" i="7"/>
  <c r="E185" i="7"/>
  <c r="E229" i="7"/>
  <c r="E192" i="7"/>
  <c r="E103" i="7"/>
  <c r="E31" i="7"/>
  <c r="E148" i="7"/>
  <c r="E111" i="7"/>
  <c r="E140" i="7"/>
  <c r="E152" i="7"/>
  <c r="E38" i="7"/>
  <c r="E35" i="7"/>
  <c r="E23" i="7"/>
  <c r="E147" i="7"/>
  <c r="E49" i="7"/>
  <c r="E162" i="7"/>
  <c r="E77" i="7"/>
  <c r="E167" i="7"/>
  <c r="E78" i="7"/>
  <c r="E160" i="7"/>
  <c r="E184" i="7"/>
  <c r="E276" i="7"/>
  <c r="E138" i="7"/>
  <c r="E214" i="7"/>
  <c r="E245" i="7"/>
  <c r="E132" i="7"/>
  <c r="E241" i="7"/>
  <c r="E271" i="7"/>
  <c r="E158" i="7"/>
  <c r="E208" i="7"/>
  <c r="E264" i="7"/>
  <c r="E170" i="7"/>
  <c r="E116" i="7"/>
  <c r="E25" i="7"/>
  <c r="E251" i="7"/>
  <c r="E253" i="7"/>
  <c r="E63" i="7"/>
  <c r="E228" i="7"/>
  <c r="E47" i="7"/>
  <c r="E266" i="7"/>
  <c r="E98" i="7"/>
  <c r="E265" i="7"/>
  <c r="E220" i="7"/>
  <c r="E173" i="7"/>
  <c r="E115" i="7"/>
  <c r="E222" i="7"/>
  <c r="E169" i="7"/>
  <c r="E252" i="7"/>
  <c r="E172" i="7"/>
  <c r="E81" i="7"/>
  <c r="E149" i="7"/>
  <c r="E62" i="7"/>
  <c r="E235" i="7"/>
  <c r="E186" i="7"/>
  <c r="E234" i="7"/>
  <c r="E203" i="7"/>
  <c r="E219" i="7"/>
  <c r="E48" i="7"/>
  <c r="E141" i="7"/>
  <c r="E59" i="7"/>
  <c r="E40" i="7"/>
  <c r="E239" i="7"/>
  <c r="E176" i="7"/>
  <c r="E69" i="7"/>
  <c r="E26" i="7"/>
  <c r="E279" i="7"/>
  <c r="E278" i="7"/>
  <c r="E201" i="7"/>
  <c r="E51" i="7"/>
  <c r="E96" i="7"/>
  <c r="E146" i="7"/>
  <c r="E71" i="7"/>
  <c r="E240" i="7"/>
  <c r="E7" i="7"/>
  <c r="E99" i="7"/>
  <c r="E129" i="7"/>
  <c r="E206" i="7"/>
  <c r="E39" i="7"/>
  <c r="E76" i="7"/>
  <c r="E183" i="7"/>
  <c r="E174" i="7"/>
  <c r="E200" i="7"/>
  <c r="E190" i="7"/>
  <c r="E97" i="7"/>
  <c r="E5" i="7"/>
  <c r="E246" i="7"/>
  <c r="E61" i="7"/>
  <c r="E88" i="7"/>
  <c r="E10" i="7"/>
  <c r="E109" i="7"/>
  <c r="E150" i="7"/>
  <c r="E159" i="7"/>
  <c r="E83" i="7"/>
  <c r="E82" i="7"/>
  <c r="E244" i="7"/>
  <c r="E247" i="7"/>
  <c r="E106" i="7"/>
  <c r="E6" i="7"/>
  <c r="E50" i="7"/>
  <c r="E277" i="7"/>
  <c r="E92" i="7"/>
  <c r="E215" i="7"/>
  <c r="E24" i="7"/>
  <c r="E79" i="7"/>
  <c r="E181" i="7"/>
  <c r="E130" i="7"/>
  <c r="E218" i="7"/>
  <c r="E197" i="7"/>
  <c r="E161" i="7"/>
  <c r="E188" i="7"/>
  <c r="E15" i="7"/>
  <c r="E16" i="7"/>
  <c r="E14" i="7"/>
  <c r="E156" i="7"/>
  <c r="E20" i="7"/>
  <c r="E157" i="7"/>
  <c r="E21" i="7"/>
  <c r="E155" i="7"/>
  <c r="E153" i="7"/>
  <c r="E13" i="7"/>
  <c r="E202" i="7"/>
  <c r="E267" i="7"/>
  <c r="E210" i="7"/>
  <c r="E163" i="7"/>
  <c r="E263" i="7"/>
  <c r="E101" i="7"/>
  <c r="E86" i="7"/>
  <c r="E12" i="7"/>
  <c r="E213" i="7"/>
  <c r="E74" i="7"/>
  <c r="E60" i="7"/>
  <c r="E55" i="7"/>
  <c r="E105" i="7"/>
  <c r="E91" i="7"/>
  <c r="E177" i="7"/>
  <c r="E73" i="7"/>
  <c r="E4" i="7"/>
  <c r="E100" i="7"/>
  <c r="E32" i="7"/>
  <c r="E164" i="7"/>
  <c r="E217" i="7"/>
  <c r="E66" i="7"/>
  <c r="E19" i="7"/>
  <c r="E108" i="7"/>
  <c r="E29" i="7"/>
  <c r="E143" i="7"/>
  <c r="E144" i="7"/>
  <c r="E232" i="7"/>
  <c r="E46" i="7"/>
  <c r="E53" i="7"/>
  <c r="E89" i="7"/>
  <c r="E87" i="7"/>
  <c r="E142" i="7"/>
  <c r="E269" i="7"/>
  <c r="E70" i="7"/>
  <c r="E257" i="7"/>
  <c r="E58" i="7"/>
  <c r="E243" i="7"/>
  <c r="E85" i="7"/>
  <c r="E27" i="7"/>
  <c r="E80" i="7"/>
  <c r="E209" i="7"/>
  <c r="E37" i="7"/>
  <c r="E33" i="7"/>
  <c r="E261" i="7"/>
  <c r="E175" i="7"/>
  <c r="E145" i="7"/>
  <c r="E187" i="7"/>
  <c r="E211" i="7"/>
  <c r="E41" i="7"/>
  <c r="E42" i="7"/>
  <c r="E168" i="7"/>
  <c r="E270" i="7"/>
  <c r="E34" i="7"/>
  <c r="E248" i="7"/>
  <c r="E104" i="7"/>
  <c r="E133" i="7"/>
  <c r="E134" i="7"/>
  <c r="E166" i="7"/>
  <c r="E258" i="7"/>
  <c r="E136" i="7"/>
  <c r="E44" i="7"/>
  <c r="E112" i="7"/>
  <c r="E43" i="7"/>
  <c r="E45" i="7"/>
  <c r="E3" i="7"/>
  <c r="E120" i="7"/>
  <c r="E22" i="7"/>
  <c r="E75" i="7"/>
  <c r="E194" i="7"/>
  <c r="G250" i="7"/>
  <c r="G275" i="7"/>
  <c r="G225" i="7"/>
  <c r="G233" i="7"/>
  <c r="G121" i="7"/>
  <c r="G68" i="7"/>
  <c r="G223" i="7"/>
  <c r="G260" i="7"/>
  <c r="G52" i="7"/>
  <c r="G273" i="7"/>
  <c r="G56" i="7"/>
  <c r="G231" i="7"/>
  <c r="G249" i="7"/>
  <c r="G93" i="7"/>
  <c r="G242" i="7"/>
  <c r="G268" i="7"/>
  <c r="G65" i="7"/>
  <c r="G114" i="7"/>
  <c r="G274" i="7"/>
  <c r="G128" i="7"/>
  <c r="G119" i="7"/>
  <c r="G196" i="7"/>
  <c r="G262" i="7"/>
  <c r="G113" i="7"/>
  <c r="G191" i="7"/>
  <c r="G127" i="7"/>
  <c r="G204" i="7"/>
  <c r="G230" i="7"/>
  <c r="G179" i="7"/>
  <c r="G131" i="7"/>
  <c r="G165" i="7"/>
  <c r="G227" i="7"/>
  <c r="G256" i="7"/>
  <c r="G212" i="7"/>
  <c r="G117" i="7"/>
  <c r="G94" i="7"/>
  <c r="G182" i="7"/>
  <c r="G171" i="7"/>
  <c r="G178" i="7"/>
  <c r="G272" i="7"/>
  <c r="G205" i="7"/>
  <c r="G123" i="7"/>
  <c r="G124" i="7"/>
  <c r="G237" i="7"/>
  <c r="G198" i="7"/>
  <c r="G67" i="7"/>
  <c r="G95" i="7"/>
  <c r="G64" i="7"/>
  <c r="G221" i="7"/>
  <c r="G90" i="7"/>
  <c r="G118" i="7"/>
  <c r="G137" i="7"/>
  <c r="G226" i="7"/>
  <c r="G57" i="7"/>
  <c r="G126" i="7"/>
  <c r="G207" i="7"/>
  <c r="G255" i="7"/>
  <c r="G259" i="7"/>
  <c r="G9" i="7"/>
  <c r="G8" i="7"/>
  <c r="G84" i="7"/>
  <c r="G224" i="7"/>
  <c r="G185" i="7"/>
  <c r="G229" i="7"/>
  <c r="G192" i="7"/>
  <c r="G103" i="7"/>
  <c r="G31" i="7"/>
  <c r="G148" i="7"/>
  <c r="G111" i="7"/>
  <c r="G135" i="7"/>
  <c r="G140" i="7"/>
  <c r="G152" i="7"/>
  <c r="G38" i="7"/>
  <c r="G35" i="7"/>
  <c r="G23" i="7"/>
  <c r="G147" i="7"/>
  <c r="G49" i="7"/>
  <c r="G254" i="7"/>
  <c r="G162" i="7"/>
  <c r="G77" i="7"/>
  <c r="G167" i="7"/>
  <c r="G78" i="7"/>
  <c r="G160" i="7"/>
  <c r="G184" i="7"/>
  <c r="G276" i="7"/>
  <c r="G151" i="7"/>
  <c r="G138" i="7"/>
  <c r="G214" i="7"/>
  <c r="G245" i="7"/>
  <c r="G132" i="7"/>
  <c r="G241" i="7"/>
  <c r="G271" i="7"/>
  <c r="G158" i="7"/>
  <c r="G54" i="7"/>
  <c r="G208" i="7"/>
  <c r="G264" i="7"/>
  <c r="G170" i="7"/>
  <c r="G116" i="7"/>
  <c r="G25" i="7"/>
  <c r="G251" i="7"/>
  <c r="G253" i="7"/>
  <c r="G11" i="7"/>
  <c r="G63" i="7"/>
  <c r="G228" i="7"/>
  <c r="G47" i="7"/>
  <c r="G266" i="7"/>
  <c r="G98" i="7"/>
  <c r="G265" i="7"/>
  <c r="G220" i="7"/>
  <c r="G216" i="7"/>
  <c r="G173" i="7"/>
  <c r="G115" i="7"/>
  <c r="G222" i="7"/>
  <c r="G169" i="7"/>
  <c r="G252" i="7"/>
  <c r="G172" i="7"/>
  <c r="G81" i="7"/>
  <c r="G28" i="7"/>
  <c r="G149" i="7"/>
  <c r="G62" i="7"/>
  <c r="G235" i="7"/>
  <c r="G186" i="7"/>
  <c r="G234" i="7"/>
  <c r="G203" i="7"/>
  <c r="G219" i="7"/>
  <c r="G238" i="7"/>
  <c r="G48" i="7"/>
  <c r="G141" i="7"/>
  <c r="G59" i="7"/>
  <c r="G40" i="7"/>
  <c r="G239" i="7"/>
  <c r="G176" i="7"/>
  <c r="G69" i="7"/>
  <c r="G180" i="7"/>
  <c r="G26" i="7"/>
  <c r="G279" i="7"/>
  <c r="G278" i="7"/>
  <c r="G201" i="7"/>
  <c r="G51" i="7"/>
  <c r="G96" i="7"/>
  <c r="G146" i="7"/>
  <c r="G199" i="7"/>
  <c r="G71" i="7"/>
  <c r="G240" i="7"/>
  <c r="G7" i="7"/>
  <c r="G99" i="7"/>
  <c r="G129" i="7"/>
  <c r="G206" i="7"/>
  <c r="G39" i="7"/>
  <c r="G102" i="7"/>
  <c r="G76" i="7"/>
  <c r="G183" i="7"/>
  <c r="G174" i="7"/>
  <c r="G200" i="7"/>
  <c r="G190" i="7"/>
  <c r="G97" i="7"/>
  <c r="G5" i="7"/>
  <c r="G122" i="7"/>
  <c r="G246" i="7"/>
  <c r="G61" i="7"/>
  <c r="G88" i="7"/>
  <c r="G10" i="7"/>
  <c r="G109" i="7"/>
  <c r="G150" i="7"/>
  <c r="G159" i="7"/>
  <c r="G195" i="7"/>
  <c r="G83" i="7"/>
  <c r="G82" i="7"/>
  <c r="G244" i="7"/>
  <c r="G247" i="7"/>
  <c r="G106" i="7"/>
  <c r="G6" i="7"/>
  <c r="G50" i="7"/>
  <c r="G139" i="7"/>
  <c r="G277" i="7"/>
  <c r="G92" i="7"/>
  <c r="G215" i="7"/>
  <c r="G24" i="7"/>
  <c r="G79" i="7"/>
  <c r="G181" i="7"/>
  <c r="G130" i="7"/>
  <c r="G193" i="7"/>
  <c r="G218" i="7"/>
  <c r="G197" i="7"/>
  <c r="G161" i="7"/>
  <c r="G188" i="7"/>
  <c r="G15" i="7"/>
  <c r="G16" i="7"/>
  <c r="G14" i="7"/>
  <c r="G17" i="7"/>
  <c r="G156" i="7"/>
  <c r="G20" i="7"/>
  <c r="G157" i="7"/>
  <c r="G21" i="7"/>
  <c r="G155" i="7"/>
  <c r="G153" i="7"/>
  <c r="G13" i="7"/>
  <c r="G236" i="7"/>
  <c r="G202" i="7"/>
  <c r="G267" i="7"/>
  <c r="G210" i="7"/>
  <c r="G163" i="7"/>
  <c r="G263" i="7"/>
  <c r="G101" i="7"/>
  <c r="G86" i="7"/>
  <c r="G18" i="7"/>
  <c r="G12" i="7"/>
  <c r="G213" i="7"/>
  <c r="G74" i="7"/>
  <c r="G60" i="7"/>
  <c r="G55" i="7"/>
  <c r="G105" i="7"/>
  <c r="G91" i="7"/>
  <c r="G189" i="7"/>
  <c r="G177" i="7"/>
  <c r="G73" i="7"/>
  <c r="G4" i="7"/>
  <c r="G100" i="7"/>
  <c r="G32" i="7"/>
  <c r="G164" i="7"/>
  <c r="G217" i="7"/>
  <c r="G36" i="7"/>
  <c r="G66" i="7"/>
  <c r="G19" i="7"/>
  <c r="G108" i="7"/>
  <c r="G29" i="7"/>
  <c r="G143" i="7"/>
  <c r="G144" i="7"/>
  <c r="G232" i="7"/>
  <c r="G125" i="7"/>
  <c r="G46" i="7"/>
  <c r="G53" i="7"/>
  <c r="G89" i="7"/>
  <c r="G87" i="7"/>
  <c r="G142" i="7"/>
  <c r="G269" i="7"/>
  <c r="G70" i="7"/>
  <c r="G107" i="7"/>
  <c r="G257" i="7"/>
  <c r="G58" i="7"/>
  <c r="G243" i="7"/>
  <c r="G85" i="7"/>
  <c r="G27" i="7"/>
  <c r="G80" i="7"/>
  <c r="G209" i="7"/>
  <c r="G154" i="7"/>
  <c r="G37" i="7"/>
  <c r="G33" i="7"/>
  <c r="G261" i="7"/>
  <c r="G175" i="7"/>
  <c r="G145" i="7"/>
  <c r="G187" i="7"/>
  <c r="G211" i="7"/>
  <c r="G110" i="7"/>
  <c r="G41" i="7"/>
  <c r="G42" i="7"/>
  <c r="G168" i="7"/>
  <c r="G270" i="7"/>
  <c r="G34" i="7"/>
  <c r="G248" i="7"/>
  <c r="G104" i="7"/>
  <c r="G72" i="7"/>
  <c r="G133" i="7"/>
  <c r="G134" i="7"/>
  <c r="G166" i="7"/>
  <c r="G258" i="7"/>
  <c r="G136" i="7"/>
  <c r="G44" i="7"/>
  <c r="G112" i="7"/>
  <c r="G30" i="7"/>
  <c r="G43" i="7"/>
  <c r="G45" i="7"/>
  <c r="G3" i="7"/>
  <c r="G120" i="7"/>
  <c r="G22" i="7"/>
  <c r="G75" i="7"/>
  <c r="G194" i="7"/>
  <c r="I250" i="7"/>
  <c r="I275" i="7"/>
  <c r="I225" i="7"/>
  <c r="I233" i="7"/>
  <c r="I121" i="7"/>
  <c r="I68" i="7"/>
  <c r="I223" i="7"/>
  <c r="I260" i="7"/>
  <c r="I52" i="7"/>
  <c r="I273" i="7"/>
  <c r="I56" i="7"/>
  <c r="I231" i="7"/>
  <c r="I249" i="7"/>
  <c r="I93" i="7"/>
  <c r="I242" i="7"/>
  <c r="I268" i="7"/>
  <c r="I65" i="7"/>
  <c r="I114" i="7"/>
  <c r="I274" i="7"/>
  <c r="I128" i="7"/>
  <c r="I119" i="7"/>
  <c r="I196" i="7"/>
  <c r="I262" i="7"/>
  <c r="I113" i="7"/>
  <c r="I191" i="7"/>
  <c r="I127" i="7"/>
  <c r="I204" i="7"/>
  <c r="I230" i="7"/>
  <c r="I179" i="7"/>
  <c r="I131" i="7"/>
  <c r="I165" i="7"/>
  <c r="I227" i="7"/>
  <c r="I256" i="7"/>
  <c r="I212" i="7"/>
  <c r="I117" i="7"/>
  <c r="I94" i="7"/>
  <c r="I182" i="7"/>
  <c r="I171" i="7"/>
  <c r="I178" i="7"/>
  <c r="I272" i="7"/>
  <c r="I205" i="7"/>
  <c r="I123" i="7"/>
  <c r="I124" i="7"/>
  <c r="I237" i="7"/>
  <c r="I198" i="7"/>
  <c r="I67" i="7"/>
  <c r="I95" i="7"/>
  <c r="I64" i="7"/>
  <c r="I221" i="7"/>
  <c r="I90" i="7"/>
  <c r="I118" i="7"/>
  <c r="I137" i="7"/>
  <c r="I226" i="7"/>
  <c r="I57" i="7"/>
  <c r="I126" i="7"/>
  <c r="I207" i="7"/>
  <c r="I255" i="7"/>
  <c r="I259" i="7"/>
  <c r="I9" i="7"/>
  <c r="I8" i="7"/>
  <c r="I84" i="7"/>
  <c r="I224" i="7"/>
  <c r="I185" i="7"/>
  <c r="I229" i="7"/>
  <c r="I192" i="7"/>
  <c r="I103" i="7"/>
  <c r="I31" i="7"/>
  <c r="I148" i="7"/>
  <c r="I111" i="7"/>
  <c r="I135" i="7"/>
  <c r="I140" i="7"/>
  <c r="I152" i="7"/>
  <c r="I38" i="7"/>
  <c r="I35" i="7"/>
  <c r="I23" i="7"/>
  <c r="I147" i="7"/>
  <c r="I49" i="7"/>
  <c r="I254" i="7"/>
  <c r="I162" i="7"/>
  <c r="I77" i="7"/>
  <c r="I167" i="7"/>
  <c r="I78" i="7"/>
  <c r="I160" i="7"/>
  <c r="I184" i="7"/>
  <c r="I276" i="7"/>
  <c r="I151" i="7"/>
  <c r="I138" i="7"/>
  <c r="I214" i="7"/>
  <c r="I245" i="7"/>
  <c r="I132" i="7"/>
  <c r="I241" i="7"/>
  <c r="I271" i="7"/>
  <c r="I158" i="7"/>
  <c r="I54" i="7"/>
  <c r="I208" i="7"/>
  <c r="I264" i="7"/>
  <c r="I170" i="7"/>
  <c r="I116" i="7"/>
  <c r="I25" i="7"/>
  <c r="I251" i="7"/>
  <c r="I253" i="7"/>
  <c r="I11" i="7"/>
  <c r="I63" i="7"/>
  <c r="I228" i="7"/>
  <c r="I47" i="7"/>
  <c r="I266" i="7"/>
  <c r="I98" i="7"/>
  <c r="I265" i="7"/>
  <c r="I220" i="7"/>
  <c r="I216" i="7"/>
  <c r="I173" i="7"/>
  <c r="I115" i="7"/>
  <c r="I222" i="7"/>
  <c r="I169" i="7"/>
  <c r="I252" i="7"/>
  <c r="I172" i="7"/>
  <c r="I81" i="7"/>
  <c r="I28" i="7"/>
  <c r="I149" i="7"/>
  <c r="I62" i="7"/>
  <c r="I235" i="7"/>
  <c r="I186" i="7"/>
  <c r="I234" i="7"/>
  <c r="I203" i="7"/>
  <c r="I219" i="7"/>
  <c r="I238" i="7"/>
  <c r="I48" i="7"/>
  <c r="I141" i="7"/>
  <c r="I59" i="7"/>
  <c r="I40" i="7"/>
  <c r="I239" i="7"/>
  <c r="I176" i="7"/>
  <c r="I69" i="7"/>
  <c r="I180" i="7"/>
  <c r="I26" i="7"/>
  <c r="I279" i="7"/>
  <c r="I278" i="7"/>
  <c r="I201" i="7"/>
  <c r="I51" i="7"/>
  <c r="I96" i="7"/>
  <c r="I146" i="7"/>
  <c r="I199" i="7"/>
  <c r="I71" i="7"/>
  <c r="I240" i="7"/>
  <c r="I7" i="7"/>
  <c r="I99" i="7"/>
  <c r="I129" i="7"/>
  <c r="I206" i="7"/>
  <c r="I39" i="7"/>
  <c r="I102" i="7"/>
  <c r="I76" i="7"/>
  <c r="I183" i="7"/>
  <c r="I174" i="7"/>
  <c r="I200" i="7"/>
  <c r="I190" i="7"/>
  <c r="I97" i="7"/>
  <c r="I5" i="7"/>
  <c r="I122" i="7"/>
  <c r="I246" i="7"/>
  <c r="I61" i="7"/>
  <c r="I88" i="7"/>
  <c r="I10" i="7"/>
  <c r="I109" i="7"/>
  <c r="I150" i="7"/>
  <c r="I159" i="7"/>
  <c r="I195" i="7"/>
  <c r="I83" i="7"/>
  <c r="I82" i="7"/>
  <c r="I244" i="7"/>
  <c r="I247" i="7"/>
  <c r="I106" i="7"/>
  <c r="I6" i="7"/>
  <c r="I50" i="7"/>
  <c r="I139" i="7"/>
  <c r="I277" i="7"/>
  <c r="I92" i="7"/>
  <c r="I215" i="7"/>
  <c r="I24" i="7"/>
  <c r="I79" i="7"/>
  <c r="I181" i="7"/>
  <c r="I130" i="7"/>
  <c r="I193" i="7"/>
  <c r="I218" i="7"/>
  <c r="I197" i="7"/>
  <c r="I161" i="7"/>
  <c r="I188" i="7"/>
  <c r="I15" i="7"/>
  <c r="I16" i="7"/>
  <c r="I14" i="7"/>
  <c r="I17" i="7"/>
  <c r="I156" i="7"/>
  <c r="I20" i="7"/>
  <c r="I157" i="7"/>
  <c r="I21" i="7"/>
  <c r="I155" i="7"/>
  <c r="I153" i="7"/>
  <c r="I13" i="7"/>
  <c r="I236" i="7"/>
  <c r="I202" i="7"/>
  <c r="I267" i="7"/>
  <c r="I210" i="7"/>
  <c r="I163" i="7"/>
  <c r="I263" i="7"/>
  <c r="I101" i="7"/>
  <c r="I86" i="7"/>
  <c r="I18" i="7"/>
  <c r="I12" i="7"/>
  <c r="I213" i="7"/>
  <c r="I74" i="7"/>
  <c r="I60" i="7"/>
  <c r="I55" i="7"/>
  <c r="I105" i="7"/>
  <c r="I91" i="7"/>
  <c r="I189" i="7"/>
  <c r="I177" i="7"/>
  <c r="I73" i="7"/>
  <c r="I4" i="7"/>
  <c r="I100" i="7"/>
  <c r="I32" i="7"/>
  <c r="I164" i="7"/>
  <c r="I217" i="7"/>
  <c r="I36" i="7"/>
  <c r="I66" i="7"/>
  <c r="I19" i="7"/>
  <c r="I108" i="7"/>
  <c r="I29" i="7"/>
  <c r="I143" i="7"/>
  <c r="I144" i="7"/>
  <c r="I232" i="7"/>
  <c r="I125" i="7"/>
  <c r="I46" i="7"/>
  <c r="I53" i="7"/>
  <c r="I89" i="7"/>
  <c r="I87" i="7"/>
  <c r="I142" i="7"/>
  <c r="I269" i="7"/>
  <c r="I70" i="7"/>
  <c r="I107" i="7"/>
  <c r="I257" i="7"/>
  <c r="I58" i="7"/>
  <c r="I243" i="7"/>
  <c r="I85" i="7"/>
  <c r="I27" i="7"/>
  <c r="I80" i="7"/>
  <c r="I209" i="7"/>
  <c r="I154" i="7"/>
  <c r="I37" i="7"/>
  <c r="I33" i="7"/>
  <c r="I261" i="7"/>
  <c r="I175" i="7"/>
  <c r="I145" i="7"/>
  <c r="I187" i="7"/>
  <c r="I211" i="7"/>
  <c r="I110" i="7"/>
  <c r="I41" i="7"/>
  <c r="I42" i="7"/>
  <c r="I168" i="7"/>
  <c r="I270" i="7"/>
  <c r="I34" i="7"/>
  <c r="I248" i="7"/>
  <c r="I104" i="7"/>
  <c r="I72" i="7"/>
  <c r="I133" i="7"/>
  <c r="I134" i="7"/>
  <c r="I166" i="7"/>
  <c r="I258" i="7"/>
  <c r="I136" i="7"/>
  <c r="I44" i="7"/>
  <c r="I112" i="7"/>
  <c r="I30" i="7"/>
  <c r="I43" i="7"/>
  <c r="I45" i="7"/>
  <c r="I3" i="7"/>
  <c r="I120" i="7"/>
  <c r="I22" i="7"/>
  <c r="I75" i="7"/>
  <c r="I194" i="7"/>
  <c r="K250" i="7"/>
  <c r="K275" i="7"/>
  <c r="K225" i="7"/>
  <c r="K233" i="7"/>
  <c r="K121" i="7"/>
  <c r="K68" i="7"/>
  <c r="K223" i="7"/>
  <c r="K260" i="7"/>
  <c r="K52" i="7"/>
  <c r="K273" i="7"/>
  <c r="K56" i="7"/>
  <c r="K231" i="7"/>
  <c r="K249" i="7"/>
  <c r="K93" i="7"/>
  <c r="K242" i="7"/>
  <c r="K268" i="7"/>
  <c r="K65" i="7"/>
  <c r="K114" i="7"/>
  <c r="K274" i="7"/>
  <c r="K128" i="7"/>
  <c r="K119" i="7"/>
  <c r="K196" i="7"/>
  <c r="K262" i="7"/>
  <c r="K113" i="7"/>
  <c r="K191" i="7"/>
  <c r="K127" i="7"/>
  <c r="K204" i="7"/>
  <c r="K230" i="7"/>
  <c r="K179" i="7"/>
  <c r="K131" i="7"/>
  <c r="K165" i="7"/>
  <c r="K227" i="7"/>
  <c r="K256" i="7"/>
  <c r="K212" i="7"/>
  <c r="K117" i="7"/>
  <c r="K94" i="7"/>
  <c r="K182" i="7"/>
  <c r="K171" i="7"/>
  <c r="K178" i="7"/>
  <c r="K272" i="7"/>
  <c r="K205" i="7"/>
  <c r="K123" i="7"/>
  <c r="K124" i="7"/>
  <c r="K237" i="7"/>
  <c r="K198" i="7"/>
  <c r="K67" i="7"/>
  <c r="K95" i="7"/>
  <c r="K64" i="7"/>
  <c r="K221" i="7"/>
  <c r="K90" i="7"/>
  <c r="K118" i="7"/>
  <c r="K137" i="7"/>
  <c r="K226" i="7"/>
  <c r="K57" i="7"/>
  <c r="K126" i="7"/>
  <c r="K207" i="7"/>
  <c r="K255" i="7"/>
  <c r="K259" i="7"/>
  <c r="K9" i="7"/>
  <c r="K8" i="7"/>
  <c r="K84" i="7"/>
  <c r="K224" i="7"/>
  <c r="K185" i="7"/>
  <c r="K229" i="7"/>
  <c r="K192" i="7"/>
  <c r="K103" i="7"/>
  <c r="K31" i="7"/>
  <c r="K148" i="7"/>
  <c r="K111" i="7"/>
  <c r="K135" i="7"/>
  <c r="K140" i="7"/>
  <c r="K152" i="7"/>
  <c r="K38" i="7"/>
  <c r="K35" i="7"/>
  <c r="K23" i="7"/>
  <c r="K147" i="7"/>
  <c r="K49" i="7"/>
  <c r="K254" i="7"/>
  <c r="K162" i="7"/>
  <c r="K77" i="7"/>
  <c r="K167" i="7"/>
  <c r="K78" i="7"/>
  <c r="K160" i="7"/>
  <c r="K184" i="7"/>
  <c r="K276" i="7"/>
  <c r="K151" i="7"/>
  <c r="K138" i="7"/>
  <c r="K214" i="7"/>
  <c r="K245" i="7"/>
  <c r="K132" i="7"/>
  <c r="K241" i="7"/>
  <c r="K271" i="7"/>
  <c r="K158" i="7"/>
  <c r="K54" i="7"/>
  <c r="K208" i="7"/>
  <c r="K264" i="7"/>
  <c r="K170" i="7"/>
  <c r="K116" i="7"/>
  <c r="K25" i="7"/>
  <c r="K251" i="7"/>
  <c r="K253" i="7"/>
  <c r="K11" i="7"/>
  <c r="K63" i="7"/>
  <c r="K228" i="7"/>
  <c r="K47" i="7"/>
  <c r="K266" i="7"/>
  <c r="K98" i="7"/>
  <c r="K265" i="7"/>
  <c r="K220" i="7"/>
  <c r="K216" i="7"/>
  <c r="K173" i="7"/>
  <c r="K115" i="7"/>
  <c r="K222" i="7"/>
  <c r="K169" i="7"/>
  <c r="K252" i="7"/>
  <c r="K172" i="7"/>
  <c r="K81" i="7"/>
  <c r="K28" i="7"/>
  <c r="K149" i="7"/>
  <c r="K62" i="7"/>
  <c r="K235" i="7"/>
  <c r="K186" i="7"/>
  <c r="K234" i="7"/>
  <c r="K203" i="7"/>
  <c r="K219" i="7"/>
  <c r="K238" i="7"/>
  <c r="K48" i="7"/>
  <c r="K141" i="7"/>
  <c r="K59" i="7"/>
  <c r="K40" i="7"/>
  <c r="K239" i="7"/>
  <c r="K176" i="7"/>
  <c r="K69" i="7"/>
  <c r="K180" i="7"/>
  <c r="K26" i="7"/>
  <c r="K279" i="7"/>
  <c r="K278" i="7"/>
  <c r="K201" i="7"/>
  <c r="K51" i="7"/>
  <c r="K96" i="7"/>
  <c r="K146" i="7"/>
  <c r="K199" i="7"/>
  <c r="K71" i="7"/>
  <c r="K240" i="7"/>
  <c r="K7" i="7"/>
  <c r="K99" i="7"/>
  <c r="K129" i="7"/>
  <c r="K206" i="7"/>
  <c r="K39" i="7"/>
  <c r="K102" i="7"/>
  <c r="K76" i="7"/>
  <c r="K183" i="7"/>
  <c r="K174" i="7"/>
  <c r="K200" i="7"/>
  <c r="K190" i="7"/>
  <c r="K97" i="7"/>
  <c r="K5" i="7"/>
  <c r="K122" i="7"/>
  <c r="K246" i="7"/>
  <c r="K61" i="7"/>
  <c r="K88" i="7"/>
  <c r="K10" i="7"/>
  <c r="K109" i="7"/>
  <c r="K150" i="7"/>
  <c r="K159" i="7"/>
  <c r="K195" i="7"/>
  <c r="K83" i="7"/>
  <c r="K82" i="7"/>
  <c r="K244" i="7"/>
  <c r="K247" i="7"/>
  <c r="K106" i="7"/>
  <c r="K6" i="7"/>
  <c r="K50" i="7"/>
  <c r="K139" i="7"/>
  <c r="K277" i="7"/>
  <c r="K92" i="7"/>
  <c r="K215" i="7"/>
  <c r="K24" i="7"/>
  <c r="K79" i="7"/>
  <c r="K181" i="7"/>
  <c r="K130" i="7"/>
  <c r="K193" i="7"/>
  <c r="K218" i="7"/>
  <c r="K197" i="7"/>
  <c r="K161" i="7"/>
  <c r="K188" i="7"/>
  <c r="K15" i="7"/>
  <c r="K16" i="7"/>
  <c r="K14" i="7"/>
  <c r="K17" i="7"/>
  <c r="K156" i="7"/>
  <c r="K20" i="7"/>
  <c r="K157" i="7"/>
  <c r="K21" i="7"/>
  <c r="K155" i="7"/>
  <c r="K153" i="7"/>
  <c r="K13" i="7"/>
  <c r="K236" i="7"/>
  <c r="K202" i="7"/>
  <c r="K267" i="7"/>
  <c r="K210" i="7"/>
  <c r="K163" i="7"/>
  <c r="K263" i="7"/>
  <c r="K101" i="7"/>
  <c r="K86" i="7"/>
  <c r="K18" i="7"/>
  <c r="K12" i="7"/>
  <c r="K213" i="7"/>
  <c r="K74" i="7"/>
  <c r="K60" i="7"/>
  <c r="K55" i="7"/>
  <c r="K105" i="7"/>
  <c r="K91" i="7"/>
  <c r="K189" i="7"/>
  <c r="K177" i="7"/>
  <c r="K73" i="7"/>
  <c r="K4" i="7"/>
  <c r="K100" i="7"/>
  <c r="K32" i="7"/>
  <c r="K164" i="7"/>
  <c r="K217" i="7"/>
  <c r="K36" i="7"/>
  <c r="K66" i="7"/>
  <c r="K19" i="7"/>
  <c r="K108" i="7"/>
  <c r="K29" i="7"/>
  <c r="K143" i="7"/>
  <c r="K144" i="7"/>
  <c r="K232" i="7"/>
  <c r="K125" i="7"/>
  <c r="K46" i="7"/>
  <c r="K53" i="7"/>
  <c r="K89" i="7"/>
  <c r="K87" i="7"/>
  <c r="K142" i="7"/>
  <c r="K269" i="7"/>
  <c r="K70" i="7"/>
  <c r="K107" i="7"/>
  <c r="K257" i="7"/>
  <c r="K58" i="7"/>
  <c r="K243" i="7"/>
  <c r="K85" i="7"/>
  <c r="K27" i="7"/>
  <c r="K80" i="7"/>
  <c r="K209" i="7"/>
  <c r="K154" i="7"/>
  <c r="K37" i="7"/>
  <c r="K33" i="7"/>
  <c r="K261" i="7"/>
  <c r="K175" i="7"/>
  <c r="K145" i="7"/>
  <c r="K187" i="7"/>
  <c r="K211" i="7"/>
  <c r="K110" i="7"/>
  <c r="K41" i="7"/>
  <c r="K42" i="7"/>
  <c r="K168" i="7"/>
  <c r="K270" i="7"/>
  <c r="K34" i="7"/>
  <c r="K248" i="7"/>
  <c r="K104" i="7"/>
  <c r="K72" i="7"/>
  <c r="K133" i="7"/>
  <c r="K134" i="7"/>
  <c r="K166" i="7"/>
  <c r="K258" i="7"/>
  <c r="K136" i="7"/>
  <c r="K44" i="7"/>
  <c r="K112" i="7"/>
  <c r="K30" i="7"/>
  <c r="K43" i="7"/>
  <c r="K45" i="7"/>
  <c r="K3" i="7"/>
  <c r="K120" i="7"/>
  <c r="K22" i="7"/>
  <c r="K75" i="7"/>
  <c r="K194" i="7"/>
  <c r="I331" i="6"/>
  <c r="I379" i="6"/>
  <c r="I300" i="6"/>
  <c r="I308" i="6"/>
  <c r="I150" i="6"/>
  <c r="I77" i="6"/>
  <c r="I293" i="6"/>
  <c r="I89" i="6"/>
  <c r="I364" i="6"/>
  <c r="I234" i="6"/>
  <c r="I140" i="6"/>
  <c r="I351" i="6"/>
  <c r="I55" i="6"/>
  <c r="I376" i="6"/>
  <c r="I58" i="6"/>
  <c r="I306" i="6"/>
  <c r="I330" i="6"/>
  <c r="I108" i="6"/>
  <c r="I320" i="6"/>
  <c r="I248" i="6"/>
  <c r="I85" i="6"/>
  <c r="I264" i="6"/>
  <c r="I127" i="6"/>
  <c r="I271" i="6"/>
  <c r="I74" i="6"/>
  <c r="I137" i="6"/>
  <c r="I377" i="6"/>
  <c r="I157" i="6"/>
  <c r="I145" i="6"/>
  <c r="I260" i="6"/>
  <c r="I354" i="6"/>
  <c r="I281" i="6"/>
  <c r="I135" i="6"/>
  <c r="I254" i="6"/>
  <c r="I136" i="6"/>
  <c r="I156" i="6"/>
  <c r="I270" i="6"/>
  <c r="I305" i="6"/>
  <c r="I237" i="6"/>
  <c r="I161" i="6"/>
  <c r="I282" i="6"/>
  <c r="I302" i="6"/>
  <c r="I342" i="6"/>
  <c r="I280" i="6"/>
  <c r="I141" i="6"/>
  <c r="I325" i="6"/>
  <c r="I352" i="6"/>
  <c r="I109" i="6"/>
  <c r="I243" i="6"/>
  <c r="I227" i="6"/>
  <c r="I235" i="6"/>
  <c r="I375" i="6"/>
  <c r="I274" i="6"/>
  <c r="I152" i="6"/>
  <c r="I153" i="6"/>
  <c r="I314" i="6"/>
  <c r="I266" i="6"/>
  <c r="I76" i="6"/>
  <c r="I110" i="6"/>
  <c r="I72" i="6"/>
  <c r="I291" i="6"/>
  <c r="I103" i="6"/>
  <c r="I142" i="6"/>
  <c r="I168" i="6"/>
  <c r="I12" i="6"/>
  <c r="I246" i="6"/>
  <c r="I249" i="6"/>
  <c r="I301" i="6"/>
  <c r="I263" i="6"/>
  <c r="I276" i="6"/>
  <c r="I298" i="6"/>
  <c r="I341" i="6"/>
  <c r="I181" i="6"/>
  <c r="I368" i="6"/>
  <c r="I378" i="6"/>
  <c r="I258" i="6"/>
  <c r="I97" i="6"/>
  <c r="I349" i="6"/>
  <c r="I247" i="6"/>
  <c r="I218" i="6"/>
  <c r="I196" i="6"/>
  <c r="I44" i="6"/>
  <c r="I59" i="6"/>
  <c r="I224" i="6"/>
  <c r="I154" i="6"/>
  <c r="I37" i="6"/>
  <c r="I143" i="6"/>
  <c r="I31" i="6"/>
  <c r="I262" i="6"/>
  <c r="I198" i="6"/>
  <c r="I359" i="6"/>
  <c r="I223" i="6"/>
  <c r="I299" i="6"/>
  <c r="I14" i="6"/>
  <c r="I221" i="6"/>
  <c r="I69" i="6"/>
  <c r="I272" i="6"/>
  <c r="I42" i="6"/>
  <c r="I297" i="6"/>
  <c r="I148" i="6"/>
  <c r="I343" i="6"/>
  <c r="I296" i="6"/>
  <c r="I358" i="6"/>
  <c r="I333" i="6"/>
  <c r="I10" i="6"/>
  <c r="I120" i="6"/>
  <c r="I130" i="6"/>
  <c r="I165" i="6"/>
  <c r="I275" i="6"/>
  <c r="I366" i="6"/>
  <c r="I29" i="6"/>
  <c r="I15" i="6"/>
  <c r="I17" i="6"/>
  <c r="I53" i="6"/>
  <c r="I340" i="6"/>
  <c r="I197" i="6"/>
  <c r="I87" i="6"/>
  <c r="I222" i="6"/>
  <c r="I382" i="6"/>
  <c r="I60" i="6"/>
  <c r="I240" i="6"/>
  <c r="I193" i="6"/>
  <c r="I381" i="6"/>
  <c r="I380" i="6"/>
  <c r="I184" i="6"/>
  <c r="I169" i="6"/>
  <c r="I284" i="6"/>
  <c r="I324" i="6"/>
  <c r="I162" i="6"/>
  <c r="I319" i="6"/>
  <c r="I374" i="6"/>
  <c r="I73" i="6"/>
  <c r="I190" i="6"/>
  <c r="I56" i="6"/>
  <c r="I357" i="6"/>
  <c r="I226" i="6"/>
  <c r="I139" i="6"/>
  <c r="I19" i="6"/>
  <c r="I337" i="6"/>
  <c r="I339" i="6"/>
  <c r="I13" i="6"/>
  <c r="I71" i="6"/>
  <c r="I304" i="6"/>
  <c r="I39" i="6"/>
  <c r="I360" i="6"/>
  <c r="I91" i="6"/>
  <c r="I16" i="6"/>
  <c r="I289" i="6"/>
  <c r="I167" i="6"/>
  <c r="I138" i="6"/>
  <c r="I292" i="6"/>
  <c r="I225" i="6"/>
  <c r="I338" i="6"/>
  <c r="I228" i="6"/>
  <c r="I92" i="6"/>
  <c r="I21" i="6"/>
  <c r="I257" i="6"/>
  <c r="I182" i="6"/>
  <c r="I70" i="6"/>
  <c r="I294" i="6"/>
  <c r="I128" i="6"/>
  <c r="I350" i="6"/>
  <c r="I332" i="6"/>
  <c r="I278" i="6"/>
  <c r="I252" i="6"/>
  <c r="I310" i="6"/>
  <c r="I309" i="6"/>
  <c r="I269" i="6"/>
  <c r="I327" i="6"/>
  <c r="I287" i="6"/>
  <c r="I316" i="6"/>
  <c r="I40" i="6"/>
  <c r="I171" i="6"/>
  <c r="I64" i="6"/>
  <c r="I32" i="6"/>
  <c r="I318" i="6"/>
  <c r="I233" i="6"/>
  <c r="I78" i="6"/>
  <c r="I321" i="6"/>
  <c r="I90" i="6"/>
  <c r="I195" i="6"/>
  <c r="I51" i="6"/>
  <c r="I65" i="6"/>
  <c r="I83" i="6"/>
  <c r="I94" i="6"/>
  <c r="I315" i="6"/>
  <c r="I144" i="6"/>
  <c r="I323" i="6"/>
  <c r="I383" i="6"/>
  <c r="I326" i="6"/>
  <c r="I96" i="6"/>
  <c r="I172" i="6"/>
  <c r="I241" i="6"/>
  <c r="I369" i="6"/>
  <c r="I149" i="6"/>
  <c r="I268" i="6"/>
  <c r="I290" i="6"/>
  <c r="I370" i="6"/>
  <c r="I57" i="6"/>
  <c r="I267" i="6"/>
  <c r="I236" i="6"/>
  <c r="I80" i="6"/>
  <c r="I259" i="6"/>
  <c r="I107" i="6"/>
  <c r="I344" i="6"/>
  <c r="I9" i="6"/>
  <c r="I115" i="6"/>
  <c r="I30" i="6"/>
  <c r="I119" i="6"/>
  <c r="I191" i="6"/>
  <c r="I229" i="6"/>
  <c r="I334" i="6"/>
  <c r="I219" i="6"/>
  <c r="I134" i="6"/>
  <c r="I66" i="6"/>
  <c r="I251" i="6"/>
  <c r="I63" i="6"/>
  <c r="I8" i="6"/>
  <c r="I188" i="6"/>
  <c r="I67" i="6"/>
  <c r="I99" i="6"/>
  <c r="I62" i="6"/>
  <c r="I183" i="6"/>
  <c r="I317" i="6"/>
  <c r="I355" i="6"/>
  <c r="I95" i="6"/>
  <c r="I159" i="6"/>
  <c r="I329" i="6"/>
  <c r="I261" i="6"/>
  <c r="I41" i="6"/>
  <c r="I238" i="6"/>
  <c r="I124" i="6"/>
  <c r="I133" i="6"/>
  <c r="I54" i="6"/>
  <c r="I170" i="6"/>
  <c r="I192" i="6"/>
  <c r="I22" i="6"/>
  <c r="I11" i="6"/>
  <c r="I336" i="6"/>
  <c r="I285" i="6"/>
  <c r="I18" i="6"/>
  <c r="I239" i="6"/>
  <c r="I231" i="6"/>
  <c r="I158" i="6"/>
  <c r="I160" i="6"/>
  <c r="I265" i="6"/>
  <c r="I194" i="6"/>
  <c r="I189" i="6"/>
  <c r="I255" i="6"/>
  <c r="I26" i="6"/>
  <c r="I361" i="6"/>
  <c r="I6" i="6"/>
  <c r="I199" i="6"/>
  <c r="I356" i="6"/>
  <c r="I117" i="6"/>
  <c r="I52" i="6"/>
  <c r="I93" i="6"/>
  <c r="I371" i="6"/>
  <c r="I68" i="6"/>
  <c r="I242" i="6"/>
  <c r="I250" i="6"/>
  <c r="I363" i="6"/>
  <c r="I283" i="6"/>
  <c r="I84" i="6"/>
  <c r="I118" i="6"/>
  <c r="I123" i="6"/>
  <c r="I122" i="6"/>
  <c r="I166" i="6"/>
  <c r="I104" i="6"/>
  <c r="I125" i="6"/>
  <c r="I82" i="6"/>
  <c r="I311" i="6"/>
  <c r="I116" i="6"/>
  <c r="I286" i="6"/>
  <c r="I27" i="6"/>
  <c r="I75" i="6"/>
  <c r="I288" i="6"/>
  <c r="I106" i="6"/>
  <c r="I209" i="6"/>
  <c r="I176" i="6"/>
  <c r="I177" i="6"/>
  <c r="I126" i="6"/>
  <c r="I303" i="6"/>
  <c r="I24" i="6"/>
  <c r="I146" i="6"/>
  <c r="I174" i="6"/>
  <c r="I175" i="6"/>
  <c r="I313" i="6"/>
  <c r="I307" i="6"/>
  <c r="I155" i="6"/>
  <c r="I113" i="6"/>
  <c r="I232" i="6"/>
  <c r="I279" i="6"/>
  <c r="I38" i="6"/>
  <c r="I100" i="6"/>
  <c r="I101" i="6"/>
  <c r="I98" i="6"/>
  <c r="I178" i="6"/>
  <c r="I372" i="6"/>
  <c r="I79" i="6"/>
  <c r="I179" i="6"/>
  <c r="I173" i="6"/>
  <c r="I244" i="6"/>
  <c r="I4" i="6"/>
  <c r="I102" i="6"/>
  <c r="I347" i="6"/>
  <c r="I61" i="6"/>
  <c r="I322" i="6"/>
  <c r="I185" i="6"/>
  <c r="I187" i="6"/>
  <c r="I45" i="6"/>
  <c r="I20" i="6"/>
  <c r="I88" i="6"/>
  <c r="I186" i="6"/>
  <c r="I328" i="6"/>
  <c r="I200" i="6"/>
  <c r="I28" i="6"/>
  <c r="I46" i="6"/>
  <c r="I353" i="6"/>
  <c r="I230" i="6"/>
  <c r="I47" i="6"/>
  <c r="I5" i="6"/>
  <c r="I253" i="6"/>
  <c r="I151" i="6"/>
  <c r="I43" i="6"/>
  <c r="I23" i="6"/>
  <c r="I204" i="6"/>
  <c r="I202" i="6"/>
  <c r="I212" i="6"/>
  <c r="I111" i="6"/>
  <c r="I201" i="6"/>
  <c r="I256" i="6"/>
  <c r="I348" i="6"/>
  <c r="I129" i="6"/>
  <c r="I33" i="6"/>
  <c r="I48" i="6"/>
  <c r="I295" i="6"/>
  <c r="I180" i="6"/>
  <c r="I345" i="6"/>
  <c r="I208" i="6"/>
  <c r="I373" i="6"/>
  <c r="I112" i="6"/>
  <c r="I367" i="6"/>
  <c r="I49" i="6"/>
  <c r="I25" i="6"/>
  <c r="I335" i="6"/>
  <c r="I206" i="6"/>
  <c r="I203" i="6"/>
  <c r="I121" i="6"/>
  <c r="I105" i="6"/>
  <c r="I81" i="6"/>
  <c r="I50" i="6"/>
  <c r="I34" i="6"/>
  <c r="I132" i="6"/>
  <c r="I163" i="6"/>
  <c r="I164" i="6"/>
  <c r="I214" i="6"/>
  <c r="I220" i="6"/>
  <c r="I217" i="6"/>
  <c r="I7" i="6"/>
  <c r="I215" i="6"/>
  <c r="I131" i="6"/>
  <c r="I273" i="6"/>
  <c r="I346" i="6"/>
  <c r="I365" i="6"/>
  <c r="I35" i="6"/>
  <c r="I36" i="6"/>
  <c r="I114" i="6"/>
  <c r="I205" i="6"/>
  <c r="I213" i="6"/>
  <c r="I207" i="6"/>
  <c r="I210" i="6"/>
  <c r="I277" i="6"/>
  <c r="I312" i="6"/>
  <c r="I3" i="6"/>
  <c r="I362" i="6"/>
  <c r="I216" i="6"/>
  <c r="I211" i="6"/>
  <c r="I147" i="6"/>
  <c r="I245" i="6"/>
  <c r="I86" i="6"/>
  <c r="G331" i="6"/>
  <c r="G379" i="6"/>
  <c r="G300" i="6"/>
  <c r="G308" i="6"/>
  <c r="G150" i="6"/>
  <c r="G77" i="6"/>
  <c r="G293" i="6"/>
  <c r="G89" i="6"/>
  <c r="G364" i="6"/>
  <c r="G234" i="6"/>
  <c r="G140" i="6"/>
  <c r="G351" i="6"/>
  <c r="G55" i="6"/>
  <c r="G376" i="6"/>
  <c r="G58" i="6"/>
  <c r="G306" i="6"/>
  <c r="G330" i="6"/>
  <c r="G108" i="6"/>
  <c r="G320" i="6"/>
  <c r="G248" i="6"/>
  <c r="G85" i="6"/>
  <c r="G264" i="6"/>
  <c r="G127" i="6"/>
  <c r="G271" i="6"/>
  <c r="G74" i="6"/>
  <c r="G137" i="6"/>
  <c r="G377" i="6"/>
  <c r="G157" i="6"/>
  <c r="G145" i="6"/>
  <c r="G260" i="6"/>
  <c r="G354" i="6"/>
  <c r="G281" i="6"/>
  <c r="G135" i="6"/>
  <c r="G254" i="6"/>
  <c r="G136" i="6"/>
  <c r="G156" i="6"/>
  <c r="G270" i="6"/>
  <c r="G305" i="6"/>
  <c r="G237" i="6"/>
  <c r="G161" i="6"/>
  <c r="G282" i="6"/>
  <c r="G302" i="6"/>
  <c r="G342" i="6"/>
  <c r="G280" i="6"/>
  <c r="G141" i="6"/>
  <c r="G325" i="6"/>
  <c r="G352" i="6"/>
  <c r="G109" i="6"/>
  <c r="G243" i="6"/>
  <c r="G227" i="6"/>
  <c r="G235" i="6"/>
  <c r="G375" i="6"/>
  <c r="G274" i="6"/>
  <c r="G152" i="6"/>
  <c r="G153" i="6"/>
  <c r="G314" i="6"/>
  <c r="G266" i="6"/>
  <c r="G76" i="6"/>
  <c r="G110" i="6"/>
  <c r="G72" i="6"/>
  <c r="G291" i="6"/>
  <c r="G103" i="6"/>
  <c r="G142" i="6"/>
  <c r="G168" i="6"/>
  <c r="G12" i="6"/>
  <c r="G246" i="6"/>
  <c r="G249" i="6"/>
  <c r="G301" i="6"/>
  <c r="G263" i="6"/>
  <c r="G276" i="6"/>
  <c r="G298" i="6"/>
  <c r="G341" i="6"/>
  <c r="G181" i="6"/>
  <c r="G368" i="6"/>
  <c r="G378" i="6"/>
  <c r="G258" i="6"/>
  <c r="G97" i="6"/>
  <c r="G349" i="6"/>
  <c r="G247" i="6"/>
  <c r="G218" i="6"/>
  <c r="G196" i="6"/>
  <c r="G44" i="6"/>
  <c r="G59" i="6"/>
  <c r="G224" i="6"/>
  <c r="G154" i="6"/>
  <c r="G37" i="6"/>
  <c r="G143" i="6"/>
  <c r="G31" i="6"/>
  <c r="G262" i="6"/>
  <c r="G198" i="6"/>
  <c r="G359" i="6"/>
  <c r="G223" i="6"/>
  <c r="G299" i="6"/>
  <c r="G14" i="6"/>
  <c r="G221" i="6"/>
  <c r="G69" i="6"/>
  <c r="G272" i="6"/>
  <c r="G42" i="6"/>
  <c r="G297" i="6"/>
  <c r="G148" i="6"/>
  <c r="G343" i="6"/>
  <c r="G296" i="6"/>
  <c r="G358" i="6"/>
  <c r="G333" i="6"/>
  <c r="G10" i="6"/>
  <c r="G120" i="6"/>
  <c r="G130" i="6"/>
  <c r="G165" i="6"/>
  <c r="G275" i="6"/>
  <c r="G366" i="6"/>
  <c r="G29" i="6"/>
  <c r="G15" i="6"/>
  <c r="G17" i="6"/>
  <c r="G53" i="6"/>
  <c r="G340" i="6"/>
  <c r="G197" i="6"/>
  <c r="G87" i="6"/>
  <c r="G222" i="6"/>
  <c r="G382" i="6"/>
  <c r="G60" i="6"/>
  <c r="G240" i="6"/>
  <c r="G193" i="6"/>
  <c r="G381" i="6"/>
  <c r="G380" i="6"/>
  <c r="G184" i="6"/>
  <c r="G169" i="6"/>
  <c r="G284" i="6"/>
  <c r="G324" i="6"/>
  <c r="G162" i="6"/>
  <c r="G319" i="6"/>
  <c r="G374" i="6"/>
  <c r="G73" i="6"/>
  <c r="G190" i="6"/>
  <c r="G56" i="6"/>
  <c r="G357" i="6"/>
  <c r="G226" i="6"/>
  <c r="G139" i="6"/>
  <c r="G19" i="6"/>
  <c r="G337" i="6"/>
  <c r="G339" i="6"/>
  <c r="G13" i="6"/>
  <c r="G71" i="6"/>
  <c r="G304" i="6"/>
  <c r="G39" i="6"/>
  <c r="G360" i="6"/>
  <c r="G91" i="6"/>
  <c r="G16" i="6"/>
  <c r="G289" i="6"/>
  <c r="G167" i="6"/>
  <c r="G138" i="6"/>
  <c r="G292" i="6"/>
  <c r="G225" i="6"/>
  <c r="G338" i="6"/>
  <c r="G228" i="6"/>
  <c r="G92" i="6"/>
  <c r="G21" i="6"/>
  <c r="G257" i="6"/>
  <c r="G182" i="6"/>
  <c r="G70" i="6"/>
  <c r="G294" i="6"/>
  <c r="G128" i="6"/>
  <c r="G350" i="6"/>
  <c r="G332" i="6"/>
  <c r="G278" i="6"/>
  <c r="G252" i="6"/>
  <c r="G310" i="6"/>
  <c r="G309" i="6"/>
  <c r="G269" i="6"/>
  <c r="G327" i="6"/>
  <c r="G287" i="6"/>
  <c r="G316" i="6"/>
  <c r="G40" i="6"/>
  <c r="G171" i="6"/>
  <c r="G64" i="6"/>
  <c r="G32" i="6"/>
  <c r="G318" i="6"/>
  <c r="G233" i="6"/>
  <c r="G78" i="6"/>
  <c r="G321" i="6"/>
  <c r="G90" i="6"/>
  <c r="G195" i="6"/>
  <c r="G51" i="6"/>
  <c r="G65" i="6"/>
  <c r="G83" i="6"/>
  <c r="G94" i="6"/>
  <c r="G315" i="6"/>
  <c r="G144" i="6"/>
  <c r="G323" i="6"/>
  <c r="G383" i="6"/>
  <c r="G326" i="6"/>
  <c r="G96" i="6"/>
  <c r="G172" i="6"/>
  <c r="G241" i="6"/>
  <c r="G369" i="6"/>
  <c r="G149" i="6"/>
  <c r="G268" i="6"/>
  <c r="G290" i="6"/>
  <c r="G370" i="6"/>
  <c r="G57" i="6"/>
  <c r="G267" i="6"/>
  <c r="G236" i="6"/>
  <c r="G80" i="6"/>
  <c r="G259" i="6"/>
  <c r="G107" i="6"/>
  <c r="G344" i="6"/>
  <c r="G9" i="6"/>
  <c r="G115" i="6"/>
  <c r="G30" i="6"/>
  <c r="G119" i="6"/>
  <c r="G191" i="6"/>
  <c r="G229" i="6"/>
  <c r="G334" i="6"/>
  <c r="G219" i="6"/>
  <c r="G134" i="6"/>
  <c r="G66" i="6"/>
  <c r="G251" i="6"/>
  <c r="G63" i="6"/>
  <c r="G8" i="6"/>
  <c r="G188" i="6"/>
  <c r="G67" i="6"/>
  <c r="G99" i="6"/>
  <c r="G62" i="6"/>
  <c r="G183" i="6"/>
  <c r="G317" i="6"/>
  <c r="G355" i="6"/>
  <c r="G95" i="6"/>
  <c r="G159" i="6"/>
  <c r="G329" i="6"/>
  <c r="G261" i="6"/>
  <c r="G41" i="6"/>
  <c r="G238" i="6"/>
  <c r="G124" i="6"/>
  <c r="G133" i="6"/>
  <c r="G54" i="6"/>
  <c r="G170" i="6"/>
  <c r="G192" i="6"/>
  <c r="G22" i="6"/>
  <c r="G11" i="6"/>
  <c r="G336" i="6"/>
  <c r="G285" i="6"/>
  <c r="G18" i="6"/>
  <c r="G239" i="6"/>
  <c r="G231" i="6"/>
  <c r="G158" i="6"/>
  <c r="G160" i="6"/>
  <c r="G265" i="6"/>
  <c r="G194" i="6"/>
  <c r="G189" i="6"/>
  <c r="G255" i="6"/>
  <c r="G26" i="6"/>
  <c r="G361" i="6"/>
  <c r="G6" i="6"/>
  <c r="G199" i="6"/>
  <c r="G356" i="6"/>
  <c r="G117" i="6"/>
  <c r="G52" i="6"/>
  <c r="G93" i="6"/>
  <c r="G371" i="6"/>
  <c r="G68" i="6"/>
  <c r="G242" i="6"/>
  <c r="G250" i="6"/>
  <c r="G363" i="6"/>
  <c r="G283" i="6"/>
  <c r="G84" i="6"/>
  <c r="G118" i="6"/>
  <c r="G123" i="6"/>
  <c r="G122" i="6"/>
  <c r="G166" i="6"/>
  <c r="G104" i="6"/>
  <c r="G125" i="6"/>
  <c r="G82" i="6"/>
  <c r="G311" i="6"/>
  <c r="G116" i="6"/>
  <c r="G286" i="6"/>
  <c r="G27" i="6"/>
  <c r="G75" i="6"/>
  <c r="G288" i="6"/>
  <c r="G106" i="6"/>
  <c r="G209" i="6"/>
  <c r="G176" i="6"/>
  <c r="G177" i="6"/>
  <c r="G126" i="6"/>
  <c r="G303" i="6"/>
  <c r="G24" i="6"/>
  <c r="G146" i="6"/>
  <c r="G174" i="6"/>
  <c r="G175" i="6"/>
  <c r="G313" i="6"/>
  <c r="G307" i="6"/>
  <c r="G155" i="6"/>
  <c r="G113" i="6"/>
  <c r="G232" i="6"/>
  <c r="G279" i="6"/>
  <c r="G38" i="6"/>
  <c r="G100" i="6"/>
  <c r="G101" i="6"/>
  <c r="G98" i="6"/>
  <c r="G178" i="6"/>
  <c r="G372" i="6"/>
  <c r="G79" i="6"/>
  <c r="G179" i="6"/>
  <c r="G173" i="6"/>
  <c r="G244" i="6"/>
  <c r="G4" i="6"/>
  <c r="G102" i="6"/>
  <c r="G347" i="6"/>
  <c r="G61" i="6"/>
  <c r="G322" i="6"/>
  <c r="G185" i="6"/>
  <c r="G187" i="6"/>
  <c r="G45" i="6"/>
  <c r="G20" i="6"/>
  <c r="G88" i="6"/>
  <c r="G186" i="6"/>
  <c r="G328" i="6"/>
  <c r="G200" i="6"/>
  <c r="G28" i="6"/>
  <c r="G46" i="6"/>
  <c r="G353" i="6"/>
  <c r="G230" i="6"/>
  <c r="G47" i="6"/>
  <c r="G5" i="6"/>
  <c r="G253" i="6"/>
  <c r="G151" i="6"/>
  <c r="G43" i="6"/>
  <c r="G23" i="6"/>
  <c r="G204" i="6"/>
  <c r="G202" i="6"/>
  <c r="G212" i="6"/>
  <c r="G111" i="6"/>
  <c r="G201" i="6"/>
  <c r="G256" i="6"/>
  <c r="G348" i="6"/>
  <c r="G129" i="6"/>
  <c r="G33" i="6"/>
  <c r="G48" i="6"/>
  <c r="G295" i="6"/>
  <c r="G180" i="6"/>
  <c r="G345" i="6"/>
  <c r="G208" i="6"/>
  <c r="G373" i="6"/>
  <c r="G112" i="6"/>
  <c r="G367" i="6"/>
  <c r="G49" i="6"/>
  <c r="G25" i="6"/>
  <c r="G335" i="6"/>
  <c r="G206" i="6"/>
  <c r="G203" i="6"/>
  <c r="G121" i="6"/>
  <c r="G105" i="6"/>
  <c r="G81" i="6"/>
  <c r="G50" i="6"/>
  <c r="G34" i="6"/>
  <c r="G132" i="6"/>
  <c r="G163" i="6"/>
  <c r="G164" i="6"/>
  <c r="G214" i="6"/>
  <c r="G220" i="6"/>
  <c r="G217" i="6"/>
  <c r="G7" i="6"/>
  <c r="G215" i="6"/>
  <c r="G131" i="6"/>
  <c r="G273" i="6"/>
  <c r="G346" i="6"/>
  <c r="G365" i="6"/>
  <c r="G35" i="6"/>
  <c r="G36" i="6"/>
  <c r="G114" i="6"/>
  <c r="G205" i="6"/>
  <c r="G213" i="6"/>
  <c r="G207" i="6"/>
  <c r="G210" i="6"/>
  <c r="G277" i="6"/>
  <c r="G312" i="6"/>
  <c r="G3" i="6"/>
  <c r="G362" i="6"/>
  <c r="G216" i="6"/>
  <c r="G211" i="6"/>
  <c r="G147" i="6"/>
  <c r="G245" i="6"/>
  <c r="G86" i="6"/>
  <c r="E331" i="6"/>
  <c r="E379" i="6"/>
  <c r="E300" i="6"/>
  <c r="E308" i="6"/>
  <c r="E150" i="6"/>
  <c r="E77" i="6"/>
  <c r="E293" i="6"/>
  <c r="E89" i="6"/>
  <c r="E364" i="6"/>
  <c r="E234" i="6"/>
  <c r="E140" i="6"/>
  <c r="E351" i="6"/>
  <c r="E55" i="6"/>
  <c r="E376" i="6"/>
  <c r="E58" i="6"/>
  <c r="E306" i="6"/>
  <c r="E330" i="6"/>
  <c r="E108" i="6"/>
  <c r="E320" i="6"/>
  <c r="E248" i="6"/>
  <c r="E85" i="6"/>
  <c r="E264" i="6"/>
  <c r="E127" i="6"/>
  <c r="E271" i="6"/>
  <c r="E74" i="6"/>
  <c r="E137" i="6"/>
  <c r="E377" i="6"/>
  <c r="E157" i="6"/>
  <c r="E145" i="6"/>
  <c r="E260" i="6"/>
  <c r="E354" i="6"/>
  <c r="E281" i="6"/>
  <c r="E135" i="6"/>
  <c r="E254" i="6"/>
  <c r="E136" i="6"/>
  <c r="E156" i="6"/>
  <c r="E270" i="6"/>
  <c r="E305" i="6"/>
  <c r="E237" i="6"/>
  <c r="E161" i="6"/>
  <c r="E282" i="6"/>
  <c r="E302" i="6"/>
  <c r="E342" i="6"/>
  <c r="E280" i="6"/>
  <c r="E141" i="6"/>
  <c r="E325" i="6"/>
  <c r="E352" i="6"/>
  <c r="E109" i="6"/>
  <c r="E243" i="6"/>
  <c r="E227" i="6"/>
  <c r="E235" i="6"/>
  <c r="E375" i="6"/>
  <c r="E274" i="6"/>
  <c r="E152" i="6"/>
  <c r="E153" i="6"/>
  <c r="E314" i="6"/>
  <c r="E266" i="6"/>
  <c r="E76" i="6"/>
  <c r="E110" i="6"/>
  <c r="E72" i="6"/>
  <c r="E291" i="6"/>
  <c r="E103" i="6"/>
  <c r="E142" i="6"/>
  <c r="E168" i="6"/>
  <c r="E12" i="6"/>
  <c r="E246" i="6"/>
  <c r="E249" i="6"/>
  <c r="E301" i="6"/>
  <c r="E263" i="6"/>
  <c r="E276" i="6"/>
  <c r="E298" i="6"/>
  <c r="E341" i="6"/>
  <c r="E181" i="6"/>
  <c r="E368" i="6"/>
  <c r="E378" i="6"/>
  <c r="E258" i="6"/>
  <c r="E97" i="6"/>
  <c r="E349" i="6"/>
  <c r="E247" i="6"/>
  <c r="E218" i="6"/>
  <c r="E196" i="6"/>
  <c r="E44" i="6"/>
  <c r="E59" i="6"/>
  <c r="E224" i="6"/>
  <c r="E154" i="6"/>
  <c r="E37" i="6"/>
  <c r="E143" i="6"/>
  <c r="E31" i="6"/>
  <c r="E262" i="6"/>
  <c r="E198" i="6"/>
  <c r="E359" i="6"/>
  <c r="E223" i="6"/>
  <c r="E299" i="6"/>
  <c r="E14" i="6"/>
  <c r="E221" i="6"/>
  <c r="E69" i="6"/>
  <c r="E272" i="6"/>
  <c r="E42" i="6"/>
  <c r="E297" i="6"/>
  <c r="E148" i="6"/>
  <c r="E343" i="6"/>
  <c r="E296" i="6"/>
  <c r="E358" i="6"/>
  <c r="E333" i="6"/>
  <c r="E10" i="6"/>
  <c r="E120" i="6"/>
  <c r="E130" i="6"/>
  <c r="E165" i="6"/>
  <c r="E275" i="6"/>
  <c r="E366" i="6"/>
  <c r="E29" i="6"/>
  <c r="E15" i="6"/>
  <c r="E17" i="6"/>
  <c r="E53" i="6"/>
  <c r="E340" i="6"/>
  <c r="E197" i="6"/>
  <c r="E87" i="6"/>
  <c r="E222" i="6"/>
  <c r="E382" i="6"/>
  <c r="E60" i="6"/>
  <c r="E240" i="6"/>
  <c r="E193" i="6"/>
  <c r="E381" i="6"/>
  <c r="E380" i="6"/>
  <c r="E184" i="6"/>
  <c r="E169" i="6"/>
  <c r="E284" i="6"/>
  <c r="E324" i="6"/>
  <c r="E162" i="6"/>
  <c r="E319" i="6"/>
  <c r="E374" i="6"/>
  <c r="E73" i="6"/>
  <c r="E190" i="6"/>
  <c r="E56" i="6"/>
  <c r="E357" i="6"/>
  <c r="E226" i="6"/>
  <c r="E139" i="6"/>
  <c r="E19" i="6"/>
  <c r="E337" i="6"/>
  <c r="E339" i="6"/>
  <c r="E13" i="6"/>
  <c r="E71" i="6"/>
  <c r="E304" i="6"/>
  <c r="E39" i="6"/>
  <c r="E360" i="6"/>
  <c r="E91" i="6"/>
  <c r="E16" i="6"/>
  <c r="E289" i="6"/>
  <c r="E167" i="6"/>
  <c r="E138" i="6"/>
  <c r="E292" i="6"/>
  <c r="E225" i="6"/>
  <c r="E338" i="6"/>
  <c r="E228" i="6"/>
  <c r="E92" i="6"/>
  <c r="E21" i="6"/>
  <c r="E257" i="6"/>
  <c r="E182" i="6"/>
  <c r="E70" i="6"/>
  <c r="E294" i="6"/>
  <c r="E128" i="6"/>
  <c r="E350" i="6"/>
  <c r="E332" i="6"/>
  <c r="E278" i="6"/>
  <c r="E252" i="6"/>
  <c r="E310" i="6"/>
  <c r="E309" i="6"/>
  <c r="E269" i="6"/>
  <c r="E327" i="6"/>
  <c r="E287" i="6"/>
  <c r="E316" i="6"/>
  <c r="E40" i="6"/>
  <c r="E171" i="6"/>
  <c r="E64" i="6"/>
  <c r="E32" i="6"/>
  <c r="E318" i="6"/>
  <c r="E233" i="6"/>
  <c r="E78" i="6"/>
  <c r="E321" i="6"/>
  <c r="E90" i="6"/>
  <c r="E195" i="6"/>
  <c r="E51" i="6"/>
  <c r="E65" i="6"/>
  <c r="E83" i="6"/>
  <c r="E94" i="6"/>
  <c r="E315" i="6"/>
  <c r="E144" i="6"/>
  <c r="E323" i="6"/>
  <c r="E383" i="6"/>
  <c r="E326" i="6"/>
  <c r="E96" i="6"/>
  <c r="E172" i="6"/>
  <c r="E241" i="6"/>
  <c r="E369" i="6"/>
  <c r="E149" i="6"/>
  <c r="E268" i="6"/>
  <c r="E290" i="6"/>
  <c r="E370" i="6"/>
  <c r="E57" i="6"/>
  <c r="E267" i="6"/>
  <c r="E236" i="6"/>
  <c r="E80" i="6"/>
  <c r="E259" i="6"/>
  <c r="E107" i="6"/>
  <c r="E344" i="6"/>
  <c r="E9" i="6"/>
  <c r="E115" i="6"/>
  <c r="E30" i="6"/>
  <c r="E119" i="6"/>
  <c r="E191" i="6"/>
  <c r="E229" i="6"/>
  <c r="E334" i="6"/>
  <c r="E219" i="6"/>
  <c r="E134" i="6"/>
  <c r="E66" i="6"/>
  <c r="E251" i="6"/>
  <c r="E63" i="6"/>
  <c r="E8" i="6"/>
  <c r="E188" i="6"/>
  <c r="E67" i="6"/>
  <c r="E99" i="6"/>
  <c r="E62" i="6"/>
  <c r="E183" i="6"/>
  <c r="E317" i="6"/>
  <c r="E355" i="6"/>
  <c r="E95" i="6"/>
  <c r="E159" i="6"/>
  <c r="E329" i="6"/>
  <c r="E261" i="6"/>
  <c r="E41" i="6"/>
  <c r="E238" i="6"/>
  <c r="E124" i="6"/>
  <c r="E133" i="6"/>
  <c r="E54" i="6"/>
  <c r="E170" i="6"/>
  <c r="E192" i="6"/>
  <c r="E22" i="6"/>
  <c r="E11" i="6"/>
  <c r="E336" i="6"/>
  <c r="E285" i="6"/>
  <c r="E18" i="6"/>
  <c r="E239" i="6"/>
  <c r="E231" i="6"/>
  <c r="E158" i="6"/>
  <c r="E160" i="6"/>
  <c r="E265" i="6"/>
  <c r="E194" i="6"/>
  <c r="E189" i="6"/>
  <c r="E255" i="6"/>
  <c r="E26" i="6"/>
  <c r="E361" i="6"/>
  <c r="E6" i="6"/>
  <c r="E199" i="6"/>
  <c r="E356" i="6"/>
  <c r="E117" i="6"/>
  <c r="E52" i="6"/>
  <c r="E93" i="6"/>
  <c r="E371" i="6"/>
  <c r="E68" i="6"/>
  <c r="E242" i="6"/>
  <c r="E250" i="6"/>
  <c r="E363" i="6"/>
  <c r="E283" i="6"/>
  <c r="E84" i="6"/>
  <c r="E118" i="6"/>
  <c r="E123" i="6"/>
  <c r="E122" i="6"/>
  <c r="E166" i="6"/>
  <c r="E104" i="6"/>
  <c r="E125" i="6"/>
  <c r="E82" i="6"/>
  <c r="E311" i="6"/>
  <c r="E116" i="6"/>
  <c r="E286" i="6"/>
  <c r="E27" i="6"/>
  <c r="E75" i="6"/>
  <c r="E288" i="6"/>
  <c r="E106" i="6"/>
  <c r="E209" i="6"/>
  <c r="E176" i="6"/>
  <c r="E177" i="6"/>
  <c r="E126" i="6"/>
  <c r="E303" i="6"/>
  <c r="E24" i="6"/>
  <c r="E146" i="6"/>
  <c r="E174" i="6"/>
  <c r="E175" i="6"/>
  <c r="E313" i="6"/>
  <c r="E307" i="6"/>
  <c r="E155" i="6"/>
  <c r="E113" i="6"/>
  <c r="E232" i="6"/>
  <c r="E279" i="6"/>
  <c r="E38" i="6"/>
  <c r="E100" i="6"/>
  <c r="E101" i="6"/>
  <c r="E98" i="6"/>
  <c r="E178" i="6"/>
  <c r="E372" i="6"/>
  <c r="E79" i="6"/>
  <c r="E179" i="6"/>
  <c r="E173" i="6"/>
  <c r="E244" i="6"/>
  <c r="E4" i="6"/>
  <c r="E102" i="6"/>
  <c r="E347" i="6"/>
  <c r="E61" i="6"/>
  <c r="E322" i="6"/>
  <c r="E185" i="6"/>
  <c r="E187" i="6"/>
  <c r="E45" i="6"/>
  <c r="E20" i="6"/>
  <c r="E88" i="6"/>
  <c r="E186" i="6"/>
  <c r="E328" i="6"/>
  <c r="E200" i="6"/>
  <c r="E28" i="6"/>
  <c r="E46" i="6"/>
  <c r="E353" i="6"/>
  <c r="E230" i="6"/>
  <c r="E47" i="6"/>
  <c r="E5" i="6"/>
  <c r="E253" i="6"/>
  <c r="E151" i="6"/>
  <c r="E43" i="6"/>
  <c r="E23" i="6"/>
  <c r="E204" i="6"/>
  <c r="E202" i="6"/>
  <c r="E212" i="6"/>
  <c r="E111" i="6"/>
  <c r="E201" i="6"/>
  <c r="E256" i="6"/>
  <c r="E348" i="6"/>
  <c r="E129" i="6"/>
  <c r="E33" i="6"/>
  <c r="E48" i="6"/>
  <c r="E295" i="6"/>
  <c r="E180" i="6"/>
  <c r="E345" i="6"/>
  <c r="E208" i="6"/>
  <c r="E373" i="6"/>
  <c r="E112" i="6"/>
  <c r="E367" i="6"/>
  <c r="E49" i="6"/>
  <c r="E25" i="6"/>
  <c r="E335" i="6"/>
  <c r="E206" i="6"/>
  <c r="E203" i="6"/>
  <c r="E121" i="6"/>
  <c r="E105" i="6"/>
  <c r="E81" i="6"/>
  <c r="E50" i="6"/>
  <c r="E34" i="6"/>
  <c r="E132" i="6"/>
  <c r="E163" i="6"/>
  <c r="E164" i="6"/>
  <c r="E214" i="6"/>
  <c r="E220" i="6"/>
  <c r="E217" i="6"/>
  <c r="E7" i="6"/>
  <c r="E215" i="6"/>
  <c r="E131" i="6"/>
  <c r="E273" i="6"/>
  <c r="E346" i="6"/>
  <c r="E365" i="6"/>
  <c r="E35" i="6"/>
  <c r="E36" i="6"/>
  <c r="E114" i="6"/>
  <c r="E205" i="6"/>
  <c r="E213" i="6"/>
  <c r="E207" i="6"/>
  <c r="E210" i="6"/>
  <c r="E277" i="6"/>
  <c r="E312" i="6"/>
  <c r="E3" i="6"/>
  <c r="E362" i="6"/>
  <c r="E216" i="6"/>
  <c r="E211" i="6"/>
  <c r="E147" i="6"/>
  <c r="E245" i="6"/>
  <c r="E86" i="6"/>
  <c r="E376" i="5"/>
  <c r="E422" i="5"/>
  <c r="E342" i="5"/>
  <c r="E350" i="5"/>
  <c r="E168" i="5"/>
  <c r="E97" i="5"/>
  <c r="E332" i="5"/>
  <c r="E106" i="5"/>
  <c r="E408" i="5"/>
  <c r="E262" i="5"/>
  <c r="E158" i="5"/>
  <c r="E395" i="5"/>
  <c r="E70" i="5"/>
  <c r="E419" i="5"/>
  <c r="E375" i="5"/>
  <c r="E125" i="5"/>
  <c r="E365" i="5"/>
  <c r="E282" i="5"/>
  <c r="E103" i="5"/>
  <c r="E300" i="5"/>
  <c r="E263" i="5"/>
  <c r="E147" i="5"/>
  <c r="E310" i="5"/>
  <c r="E93" i="5"/>
  <c r="E155" i="5"/>
  <c r="E420" i="5"/>
  <c r="E175" i="5"/>
  <c r="E164" i="5"/>
  <c r="E295" i="5"/>
  <c r="E398" i="5"/>
  <c r="E252" i="5"/>
  <c r="E320" i="5"/>
  <c r="E280" i="5"/>
  <c r="E154" i="5"/>
  <c r="E153" i="5"/>
  <c r="E174" i="5"/>
  <c r="E307" i="5"/>
  <c r="E348" i="5"/>
  <c r="E266" i="5"/>
  <c r="E183" i="5"/>
  <c r="E321" i="5"/>
  <c r="E344" i="5"/>
  <c r="E387" i="5"/>
  <c r="E319" i="5"/>
  <c r="E159" i="5"/>
  <c r="E369" i="5"/>
  <c r="E72" i="5"/>
  <c r="E397" i="5"/>
  <c r="E126" i="5"/>
  <c r="E275" i="5"/>
  <c r="E255" i="5"/>
  <c r="E264" i="5"/>
  <c r="E418" i="5"/>
  <c r="E313" i="5"/>
  <c r="E171" i="5"/>
  <c r="E172" i="5"/>
  <c r="E358" i="5"/>
  <c r="E302" i="5"/>
  <c r="E96" i="5"/>
  <c r="E127" i="5"/>
  <c r="E91" i="5"/>
  <c r="E330" i="5"/>
  <c r="E119" i="5"/>
  <c r="E160" i="5"/>
  <c r="E188" i="5"/>
  <c r="E278" i="5"/>
  <c r="E283" i="5"/>
  <c r="E343" i="5"/>
  <c r="E299" i="5"/>
  <c r="E316" i="5"/>
  <c r="E338" i="5"/>
  <c r="E386" i="5"/>
  <c r="E199" i="5"/>
  <c r="E412" i="5"/>
  <c r="E421" i="5"/>
  <c r="E293" i="5"/>
  <c r="E113" i="5"/>
  <c r="E393" i="5"/>
  <c r="E281" i="5"/>
  <c r="E244" i="5"/>
  <c r="E50" i="5"/>
  <c r="E75" i="5"/>
  <c r="E251" i="5"/>
  <c r="E173" i="5"/>
  <c r="E44" i="5"/>
  <c r="E161" i="5"/>
  <c r="E38" i="5"/>
  <c r="E298" i="5"/>
  <c r="E220" i="5"/>
  <c r="E403" i="5"/>
  <c r="E250" i="5"/>
  <c r="E339" i="5"/>
  <c r="E12" i="5"/>
  <c r="E247" i="5"/>
  <c r="E87" i="5"/>
  <c r="E311" i="5"/>
  <c r="E48" i="5"/>
  <c r="E337" i="5"/>
  <c r="E166" i="5"/>
  <c r="E388" i="5"/>
  <c r="E335" i="5"/>
  <c r="E402" i="5"/>
  <c r="E378" i="5"/>
  <c r="E9" i="5"/>
  <c r="E139" i="5"/>
  <c r="E314" i="5"/>
  <c r="E410" i="5"/>
  <c r="E315" i="5"/>
  <c r="E145" i="5"/>
  <c r="E14" i="5"/>
  <c r="E17" i="5"/>
  <c r="E68" i="5"/>
  <c r="E214" i="5"/>
  <c r="E74" i="5"/>
  <c r="E274" i="5"/>
  <c r="E284" i="5"/>
  <c r="E219" i="5"/>
  <c r="E308" i="5"/>
  <c r="E105" i="5"/>
  <c r="E178" i="5"/>
  <c r="E249" i="5"/>
  <c r="E396" i="5"/>
  <c r="E425" i="5"/>
  <c r="E76" i="5"/>
  <c r="E271" i="5"/>
  <c r="E405" i="5"/>
  <c r="E215" i="5"/>
  <c r="E424" i="5"/>
  <c r="E423" i="5"/>
  <c r="E201" i="5"/>
  <c r="E190" i="5"/>
  <c r="E322" i="5"/>
  <c r="E368" i="5"/>
  <c r="E184" i="5"/>
  <c r="E364" i="5"/>
  <c r="E417" i="5"/>
  <c r="E92" i="5"/>
  <c r="E211" i="5"/>
  <c r="E71" i="5"/>
  <c r="E401" i="5"/>
  <c r="E254" i="5"/>
  <c r="E157" i="5"/>
  <c r="E18" i="5"/>
  <c r="E381" i="5"/>
  <c r="E384" i="5"/>
  <c r="E11" i="5"/>
  <c r="E90" i="5"/>
  <c r="E346" i="5"/>
  <c r="E45" i="5"/>
  <c r="E404" i="5"/>
  <c r="E108" i="5"/>
  <c r="E15" i="5"/>
  <c r="E328" i="5"/>
  <c r="E186" i="5"/>
  <c r="E257" i="5"/>
  <c r="E156" i="5"/>
  <c r="E331" i="5"/>
  <c r="E253" i="5"/>
  <c r="E382" i="5"/>
  <c r="E256" i="5"/>
  <c r="E109" i="5"/>
  <c r="E20" i="5"/>
  <c r="E292" i="5"/>
  <c r="E200" i="5"/>
  <c r="E89" i="5"/>
  <c r="E333" i="5"/>
  <c r="E148" i="5"/>
  <c r="E394" i="5"/>
  <c r="E377" i="5"/>
  <c r="E318" i="5"/>
  <c r="E289" i="5"/>
  <c r="E353" i="5"/>
  <c r="E351" i="5"/>
  <c r="E305" i="5"/>
  <c r="E372" i="5"/>
  <c r="E265" i="5"/>
  <c r="E326" i="5"/>
  <c r="E360" i="5"/>
  <c r="E46" i="5"/>
  <c r="E192" i="5"/>
  <c r="E83" i="5"/>
  <c r="E39" i="5"/>
  <c r="E363" i="5"/>
  <c r="E261" i="5"/>
  <c r="E98" i="5"/>
  <c r="E366" i="5"/>
  <c r="E217" i="5"/>
  <c r="E65" i="5"/>
  <c r="E86" i="5"/>
  <c r="E101" i="5"/>
  <c r="E110" i="5"/>
  <c r="E359" i="5"/>
  <c r="E269" i="5"/>
  <c r="E162" i="5"/>
  <c r="E367" i="5"/>
  <c r="E426" i="5"/>
  <c r="E371" i="5"/>
  <c r="E112" i="5"/>
  <c r="E193" i="5"/>
  <c r="E272" i="5"/>
  <c r="E413" i="5"/>
  <c r="E167" i="5"/>
  <c r="E304" i="5"/>
  <c r="E329" i="5"/>
  <c r="E414" i="5"/>
  <c r="E73" i="5"/>
  <c r="E347" i="5"/>
  <c r="E303" i="5"/>
  <c r="E100" i="5"/>
  <c r="E294" i="5"/>
  <c r="E123" i="5"/>
  <c r="E389" i="5"/>
  <c r="E124" i="5"/>
  <c r="E51" i="5"/>
  <c r="E94" i="5"/>
  <c r="E8" i="5"/>
  <c r="E134" i="5"/>
  <c r="E169" i="5"/>
  <c r="E37" i="5"/>
  <c r="E138" i="5"/>
  <c r="E287" i="5"/>
  <c r="E212" i="5"/>
  <c r="E379" i="5"/>
  <c r="E297" i="5"/>
  <c r="E246" i="5"/>
  <c r="E67" i="5"/>
  <c r="E176" i="5"/>
  <c r="E152" i="5"/>
  <c r="E279" i="5"/>
  <c r="E286" i="5"/>
  <c r="E81" i="5"/>
  <c r="E7" i="5"/>
  <c r="E306" i="5"/>
  <c r="E115" i="5"/>
  <c r="E248" i="5"/>
  <c r="E80" i="5"/>
  <c r="E187" i="5"/>
  <c r="E202" i="5"/>
  <c r="E352" i="5"/>
  <c r="E362" i="5"/>
  <c r="E399" i="5"/>
  <c r="E111" i="5"/>
  <c r="E180" i="5"/>
  <c r="E374" i="5"/>
  <c r="E296" i="5"/>
  <c r="E47" i="5"/>
  <c r="E268" i="5"/>
  <c r="E143" i="5"/>
  <c r="E151" i="5"/>
  <c r="E16" i="5"/>
  <c r="E385" i="5"/>
  <c r="E69" i="5"/>
  <c r="E208" i="5"/>
  <c r="E213" i="5"/>
  <c r="E21" i="5"/>
  <c r="E10" i="5"/>
  <c r="E114" i="5"/>
  <c r="E380" i="5"/>
  <c r="E324" i="5"/>
  <c r="E415" i="5"/>
  <c r="E259" i="5"/>
  <c r="E177" i="5"/>
  <c r="E181" i="5"/>
  <c r="E301" i="5"/>
  <c r="E216" i="5"/>
  <c r="E309" i="5"/>
  <c r="E290" i="5"/>
  <c r="E95" i="5"/>
  <c r="E82" i="5"/>
  <c r="E33" i="5"/>
  <c r="E406" i="5"/>
  <c r="E5" i="5"/>
  <c r="E221" i="5"/>
  <c r="E13" i="5"/>
  <c r="E79" i="5"/>
  <c r="E400" i="5"/>
  <c r="E66" i="5"/>
  <c r="E267" i="5"/>
  <c r="E273" i="5"/>
  <c r="E102" i="5"/>
  <c r="E137" i="5"/>
  <c r="E136" i="5"/>
  <c r="E142" i="5"/>
  <c r="E141" i="5"/>
  <c r="E185" i="5"/>
  <c r="E120" i="5"/>
  <c r="E144" i="5"/>
  <c r="E354" i="5"/>
  <c r="E270" i="5"/>
  <c r="E135" i="5"/>
  <c r="E341" i="5"/>
  <c r="E131" i="5"/>
  <c r="E325" i="5"/>
  <c r="E34" i="5"/>
  <c r="E327" i="5"/>
  <c r="E122" i="5"/>
  <c r="E234" i="5"/>
  <c r="E195" i="5"/>
  <c r="E196" i="5"/>
  <c r="E146" i="5"/>
  <c r="E345" i="5"/>
  <c r="E165" i="5"/>
  <c r="E107" i="5"/>
  <c r="E84" i="5"/>
  <c r="E194" i="5"/>
  <c r="E197" i="5"/>
  <c r="E349" i="5"/>
  <c r="E130" i="5"/>
  <c r="E260" i="5"/>
  <c r="E116" i="5"/>
  <c r="E117" i="5"/>
  <c r="E40" i="5"/>
  <c r="E182" i="5"/>
  <c r="E416" i="5"/>
  <c r="E99" i="5"/>
  <c r="E323" i="5"/>
  <c r="E276" i="5"/>
  <c r="E3" i="5"/>
  <c r="E41" i="5"/>
  <c r="E336" i="5"/>
  <c r="E391" i="5"/>
  <c r="E407" i="5"/>
  <c r="E78" i="5"/>
  <c r="E77" i="5"/>
  <c r="E209" i="5"/>
  <c r="E205" i="5"/>
  <c r="E207" i="5"/>
  <c r="E132" i="5"/>
  <c r="E19" i="5"/>
  <c r="E206" i="5"/>
  <c r="E118" i="5"/>
  <c r="E222" i="5"/>
  <c r="E35" i="5"/>
  <c r="E29" i="5"/>
  <c r="E258" i="5"/>
  <c r="E52" i="5"/>
  <c r="E4" i="5"/>
  <c r="E170" i="5"/>
  <c r="E49" i="5"/>
  <c r="E218" i="5"/>
  <c r="E179" i="5"/>
  <c r="E30" i="5"/>
  <c r="E31" i="5"/>
  <c r="E24" i="5"/>
  <c r="E373" i="5"/>
  <c r="E357" i="5"/>
  <c r="E226" i="5"/>
  <c r="E224" i="5"/>
  <c r="E237" i="5"/>
  <c r="E128" i="5"/>
  <c r="E223" i="5"/>
  <c r="E291" i="5"/>
  <c r="E392" i="5"/>
  <c r="E189" i="5"/>
  <c r="E149" i="5"/>
  <c r="E42" i="5"/>
  <c r="E334" i="5"/>
  <c r="E198" i="5"/>
  <c r="E204" i="5"/>
  <c r="E53" i="5"/>
  <c r="E28" i="5"/>
  <c r="E233" i="5"/>
  <c r="E26" i="5"/>
  <c r="E88" i="5"/>
  <c r="E129" i="5"/>
  <c r="E411" i="5"/>
  <c r="E54" i="5"/>
  <c r="E32" i="5"/>
  <c r="E230" i="5"/>
  <c r="E225" i="5"/>
  <c r="E140" i="5"/>
  <c r="E150" i="5"/>
  <c r="E121" i="5"/>
  <c r="E23" i="5"/>
  <c r="E25" i="5"/>
  <c r="E55" i="5"/>
  <c r="E56" i="5"/>
  <c r="E57" i="5"/>
  <c r="E288" i="5"/>
  <c r="E361" i="5"/>
  <c r="E36" i="5"/>
  <c r="E163" i="5"/>
  <c r="E240" i="5"/>
  <c r="E191" i="5"/>
  <c r="E27" i="5"/>
  <c r="E340" i="5"/>
  <c r="E243" i="5"/>
  <c r="E58" i="5"/>
  <c r="E6" i="5"/>
  <c r="E59" i="5"/>
  <c r="E241" i="5"/>
  <c r="E312" i="5"/>
  <c r="E390" i="5"/>
  <c r="E22" i="5"/>
  <c r="E383" i="5"/>
  <c r="E409" i="5"/>
  <c r="E203" i="5"/>
  <c r="E60" i="5"/>
  <c r="E61" i="5"/>
  <c r="E285" i="5"/>
  <c r="E43" i="5"/>
  <c r="E62" i="5"/>
  <c r="E133" i="5"/>
  <c r="E63" i="5"/>
  <c r="E228" i="5"/>
  <c r="E238" i="5"/>
  <c r="E231" i="5"/>
  <c r="E236" i="5"/>
  <c r="E239" i="5"/>
  <c r="E317" i="5"/>
  <c r="E64" i="5"/>
  <c r="E356" i="5"/>
  <c r="E370" i="5"/>
  <c r="E210" i="5"/>
  <c r="E232" i="5"/>
  <c r="E355" i="5"/>
  <c r="E242" i="5"/>
  <c r="E277" i="5"/>
  <c r="E85" i="5"/>
  <c r="E235" i="5"/>
  <c r="E227" i="5"/>
  <c r="E229" i="5"/>
  <c r="E245" i="5"/>
  <c r="E104" i="5"/>
  <c r="G376" i="5"/>
  <c r="G422" i="5"/>
  <c r="G342" i="5"/>
  <c r="G350" i="5"/>
  <c r="G168" i="5"/>
  <c r="G97" i="5"/>
  <c r="G332" i="5"/>
  <c r="G106" i="5"/>
  <c r="G408" i="5"/>
  <c r="G262" i="5"/>
  <c r="G158" i="5"/>
  <c r="G395" i="5"/>
  <c r="G70" i="5"/>
  <c r="G419" i="5"/>
  <c r="G375" i="5"/>
  <c r="G125" i="5"/>
  <c r="G365" i="5"/>
  <c r="G282" i="5"/>
  <c r="G103" i="5"/>
  <c r="G300" i="5"/>
  <c r="G263" i="5"/>
  <c r="G147" i="5"/>
  <c r="G310" i="5"/>
  <c r="G93" i="5"/>
  <c r="G155" i="5"/>
  <c r="G420" i="5"/>
  <c r="G175" i="5"/>
  <c r="G164" i="5"/>
  <c r="G295" i="5"/>
  <c r="G398" i="5"/>
  <c r="G252" i="5"/>
  <c r="G320" i="5"/>
  <c r="G280" i="5"/>
  <c r="G154" i="5"/>
  <c r="G153" i="5"/>
  <c r="G174" i="5"/>
  <c r="G307" i="5"/>
  <c r="G348" i="5"/>
  <c r="G266" i="5"/>
  <c r="G183" i="5"/>
  <c r="G321" i="5"/>
  <c r="G344" i="5"/>
  <c r="G387" i="5"/>
  <c r="G319" i="5"/>
  <c r="G159" i="5"/>
  <c r="G369" i="5"/>
  <c r="G72" i="5"/>
  <c r="G397" i="5"/>
  <c r="G126" i="5"/>
  <c r="G275" i="5"/>
  <c r="G255" i="5"/>
  <c r="G264" i="5"/>
  <c r="G418" i="5"/>
  <c r="G313" i="5"/>
  <c r="G171" i="5"/>
  <c r="G172" i="5"/>
  <c r="G358" i="5"/>
  <c r="G302" i="5"/>
  <c r="G96" i="5"/>
  <c r="G127" i="5"/>
  <c r="G91" i="5"/>
  <c r="G330" i="5"/>
  <c r="G119" i="5"/>
  <c r="G160" i="5"/>
  <c r="G188" i="5"/>
  <c r="G278" i="5"/>
  <c r="G283" i="5"/>
  <c r="G343" i="5"/>
  <c r="G299" i="5"/>
  <c r="G316" i="5"/>
  <c r="G338" i="5"/>
  <c r="G386" i="5"/>
  <c r="G199" i="5"/>
  <c r="G412" i="5"/>
  <c r="G421" i="5"/>
  <c r="G293" i="5"/>
  <c r="G113" i="5"/>
  <c r="G393" i="5"/>
  <c r="G281" i="5"/>
  <c r="G244" i="5"/>
  <c r="G50" i="5"/>
  <c r="G75" i="5"/>
  <c r="G251" i="5"/>
  <c r="G173" i="5"/>
  <c r="G44" i="5"/>
  <c r="G161" i="5"/>
  <c r="G38" i="5"/>
  <c r="G298" i="5"/>
  <c r="G220" i="5"/>
  <c r="G403" i="5"/>
  <c r="G250" i="5"/>
  <c r="G339" i="5"/>
  <c r="G12" i="5"/>
  <c r="G247" i="5"/>
  <c r="G87" i="5"/>
  <c r="G311" i="5"/>
  <c r="G48" i="5"/>
  <c r="G337" i="5"/>
  <c r="G166" i="5"/>
  <c r="G388" i="5"/>
  <c r="G335" i="5"/>
  <c r="G402" i="5"/>
  <c r="G378" i="5"/>
  <c r="G9" i="5"/>
  <c r="G139" i="5"/>
  <c r="G314" i="5"/>
  <c r="G410" i="5"/>
  <c r="G315" i="5"/>
  <c r="G145" i="5"/>
  <c r="G14" i="5"/>
  <c r="G17" i="5"/>
  <c r="G68" i="5"/>
  <c r="G214" i="5"/>
  <c r="G74" i="5"/>
  <c r="G274" i="5"/>
  <c r="G284" i="5"/>
  <c r="G219" i="5"/>
  <c r="G308" i="5"/>
  <c r="G105" i="5"/>
  <c r="G178" i="5"/>
  <c r="G249" i="5"/>
  <c r="G396" i="5"/>
  <c r="G425" i="5"/>
  <c r="G76" i="5"/>
  <c r="G271" i="5"/>
  <c r="G405" i="5"/>
  <c r="G215" i="5"/>
  <c r="G424" i="5"/>
  <c r="G423" i="5"/>
  <c r="G201" i="5"/>
  <c r="G190" i="5"/>
  <c r="G322" i="5"/>
  <c r="G368" i="5"/>
  <c r="G184" i="5"/>
  <c r="G364" i="5"/>
  <c r="G417" i="5"/>
  <c r="G92" i="5"/>
  <c r="G211" i="5"/>
  <c r="G71" i="5"/>
  <c r="G401" i="5"/>
  <c r="G254" i="5"/>
  <c r="G157" i="5"/>
  <c r="G18" i="5"/>
  <c r="G381" i="5"/>
  <c r="G384" i="5"/>
  <c r="G11" i="5"/>
  <c r="G90" i="5"/>
  <c r="G346" i="5"/>
  <c r="G45" i="5"/>
  <c r="G404" i="5"/>
  <c r="G108" i="5"/>
  <c r="G15" i="5"/>
  <c r="G328" i="5"/>
  <c r="G186" i="5"/>
  <c r="G257" i="5"/>
  <c r="G156" i="5"/>
  <c r="G331" i="5"/>
  <c r="G253" i="5"/>
  <c r="G382" i="5"/>
  <c r="G256" i="5"/>
  <c r="G109" i="5"/>
  <c r="G20" i="5"/>
  <c r="G292" i="5"/>
  <c r="G200" i="5"/>
  <c r="G89" i="5"/>
  <c r="G333" i="5"/>
  <c r="G148" i="5"/>
  <c r="G394" i="5"/>
  <c r="G377" i="5"/>
  <c r="G318" i="5"/>
  <c r="G289" i="5"/>
  <c r="G353" i="5"/>
  <c r="G351" i="5"/>
  <c r="G305" i="5"/>
  <c r="G372" i="5"/>
  <c r="G265" i="5"/>
  <c r="G326" i="5"/>
  <c r="G360" i="5"/>
  <c r="G46" i="5"/>
  <c r="G192" i="5"/>
  <c r="G83" i="5"/>
  <c r="G39" i="5"/>
  <c r="G363" i="5"/>
  <c r="G261" i="5"/>
  <c r="G98" i="5"/>
  <c r="G366" i="5"/>
  <c r="G217" i="5"/>
  <c r="G65" i="5"/>
  <c r="G86" i="5"/>
  <c r="G101" i="5"/>
  <c r="G110" i="5"/>
  <c r="G359" i="5"/>
  <c r="G269" i="5"/>
  <c r="G162" i="5"/>
  <c r="G367" i="5"/>
  <c r="G426" i="5"/>
  <c r="G371" i="5"/>
  <c r="G112" i="5"/>
  <c r="G193" i="5"/>
  <c r="G272" i="5"/>
  <c r="G413" i="5"/>
  <c r="G167" i="5"/>
  <c r="G304" i="5"/>
  <c r="G329" i="5"/>
  <c r="G414" i="5"/>
  <c r="G73" i="5"/>
  <c r="G347" i="5"/>
  <c r="G303" i="5"/>
  <c r="G100" i="5"/>
  <c r="G294" i="5"/>
  <c r="G123" i="5"/>
  <c r="G389" i="5"/>
  <c r="G124" i="5"/>
  <c r="G51" i="5"/>
  <c r="G94" i="5"/>
  <c r="G8" i="5"/>
  <c r="G134" i="5"/>
  <c r="G169" i="5"/>
  <c r="G37" i="5"/>
  <c r="G138" i="5"/>
  <c r="G287" i="5"/>
  <c r="G212" i="5"/>
  <c r="G379" i="5"/>
  <c r="G297" i="5"/>
  <c r="G246" i="5"/>
  <c r="G67" i="5"/>
  <c r="G176" i="5"/>
  <c r="G152" i="5"/>
  <c r="G279" i="5"/>
  <c r="G286" i="5"/>
  <c r="G81" i="5"/>
  <c r="G7" i="5"/>
  <c r="G306" i="5"/>
  <c r="G115" i="5"/>
  <c r="G248" i="5"/>
  <c r="G80" i="5"/>
  <c r="G187" i="5"/>
  <c r="G202" i="5"/>
  <c r="G352" i="5"/>
  <c r="G362" i="5"/>
  <c r="G399" i="5"/>
  <c r="G111" i="5"/>
  <c r="G180" i="5"/>
  <c r="G374" i="5"/>
  <c r="G296" i="5"/>
  <c r="G47" i="5"/>
  <c r="G268" i="5"/>
  <c r="G143" i="5"/>
  <c r="G151" i="5"/>
  <c r="G16" i="5"/>
  <c r="G385" i="5"/>
  <c r="G69" i="5"/>
  <c r="G208" i="5"/>
  <c r="G213" i="5"/>
  <c r="G21" i="5"/>
  <c r="G10" i="5"/>
  <c r="G114" i="5"/>
  <c r="G380" i="5"/>
  <c r="G324" i="5"/>
  <c r="G415" i="5"/>
  <c r="G259" i="5"/>
  <c r="G177" i="5"/>
  <c r="G181" i="5"/>
  <c r="G301" i="5"/>
  <c r="G216" i="5"/>
  <c r="G309" i="5"/>
  <c r="G290" i="5"/>
  <c r="G95" i="5"/>
  <c r="G82" i="5"/>
  <c r="G33" i="5"/>
  <c r="G406" i="5"/>
  <c r="G5" i="5"/>
  <c r="G221" i="5"/>
  <c r="G13" i="5"/>
  <c r="G79" i="5"/>
  <c r="G400" i="5"/>
  <c r="G66" i="5"/>
  <c r="G267" i="5"/>
  <c r="G273" i="5"/>
  <c r="G102" i="5"/>
  <c r="G137" i="5"/>
  <c r="G136" i="5"/>
  <c r="G142" i="5"/>
  <c r="G141" i="5"/>
  <c r="G185" i="5"/>
  <c r="G120" i="5"/>
  <c r="G144" i="5"/>
  <c r="G354" i="5"/>
  <c r="G270" i="5"/>
  <c r="G135" i="5"/>
  <c r="G341" i="5"/>
  <c r="G131" i="5"/>
  <c r="G325" i="5"/>
  <c r="G34" i="5"/>
  <c r="G327" i="5"/>
  <c r="G122" i="5"/>
  <c r="G234" i="5"/>
  <c r="G195" i="5"/>
  <c r="G196" i="5"/>
  <c r="G146" i="5"/>
  <c r="G345" i="5"/>
  <c r="G165" i="5"/>
  <c r="G107" i="5"/>
  <c r="G84" i="5"/>
  <c r="G194" i="5"/>
  <c r="G197" i="5"/>
  <c r="G349" i="5"/>
  <c r="G130" i="5"/>
  <c r="G260" i="5"/>
  <c r="G116" i="5"/>
  <c r="G117" i="5"/>
  <c r="G40" i="5"/>
  <c r="G182" i="5"/>
  <c r="G416" i="5"/>
  <c r="G99" i="5"/>
  <c r="G323" i="5"/>
  <c r="G276" i="5"/>
  <c r="G3" i="5"/>
  <c r="G41" i="5"/>
  <c r="G336" i="5"/>
  <c r="G391" i="5"/>
  <c r="G407" i="5"/>
  <c r="G78" i="5"/>
  <c r="G77" i="5"/>
  <c r="G209" i="5"/>
  <c r="G205" i="5"/>
  <c r="G207" i="5"/>
  <c r="G132" i="5"/>
  <c r="G19" i="5"/>
  <c r="G206" i="5"/>
  <c r="G118" i="5"/>
  <c r="G222" i="5"/>
  <c r="G35" i="5"/>
  <c r="G29" i="5"/>
  <c r="G258" i="5"/>
  <c r="G52" i="5"/>
  <c r="G4" i="5"/>
  <c r="G170" i="5"/>
  <c r="G49" i="5"/>
  <c r="G218" i="5"/>
  <c r="G179" i="5"/>
  <c r="G30" i="5"/>
  <c r="G31" i="5"/>
  <c r="G24" i="5"/>
  <c r="G373" i="5"/>
  <c r="G357" i="5"/>
  <c r="G226" i="5"/>
  <c r="G224" i="5"/>
  <c r="G237" i="5"/>
  <c r="G128" i="5"/>
  <c r="G223" i="5"/>
  <c r="G291" i="5"/>
  <c r="G392" i="5"/>
  <c r="G189" i="5"/>
  <c r="G149" i="5"/>
  <c r="G42" i="5"/>
  <c r="G334" i="5"/>
  <c r="G198" i="5"/>
  <c r="G204" i="5"/>
  <c r="G53" i="5"/>
  <c r="G28" i="5"/>
  <c r="G233" i="5"/>
  <c r="G26" i="5"/>
  <c r="G88" i="5"/>
  <c r="G129" i="5"/>
  <c r="G411" i="5"/>
  <c r="G54" i="5"/>
  <c r="G32" i="5"/>
  <c r="G230" i="5"/>
  <c r="G225" i="5"/>
  <c r="G140" i="5"/>
  <c r="G150" i="5"/>
  <c r="G121" i="5"/>
  <c r="G23" i="5"/>
  <c r="G25" i="5"/>
  <c r="G55" i="5"/>
  <c r="G56" i="5"/>
  <c r="G57" i="5"/>
  <c r="G288" i="5"/>
  <c r="G361" i="5"/>
  <c r="G36" i="5"/>
  <c r="G163" i="5"/>
  <c r="G240" i="5"/>
  <c r="G191" i="5"/>
  <c r="G27" i="5"/>
  <c r="G340" i="5"/>
  <c r="G243" i="5"/>
  <c r="G58" i="5"/>
  <c r="G6" i="5"/>
  <c r="G59" i="5"/>
  <c r="G241" i="5"/>
  <c r="G312" i="5"/>
  <c r="G390" i="5"/>
  <c r="G22" i="5"/>
  <c r="G383" i="5"/>
  <c r="G409" i="5"/>
  <c r="G203" i="5"/>
  <c r="G60" i="5"/>
  <c r="G61" i="5"/>
  <c r="G285" i="5"/>
  <c r="G43" i="5"/>
  <c r="G62" i="5"/>
  <c r="G133" i="5"/>
  <c r="G63" i="5"/>
  <c r="G228" i="5"/>
  <c r="G238" i="5"/>
  <c r="G231" i="5"/>
  <c r="G236" i="5"/>
  <c r="G239" i="5"/>
  <c r="G317" i="5"/>
  <c r="G64" i="5"/>
  <c r="G356" i="5"/>
  <c r="G370" i="5"/>
  <c r="G210" i="5"/>
  <c r="G232" i="5"/>
  <c r="G355" i="5"/>
  <c r="G242" i="5"/>
  <c r="G277" i="5"/>
  <c r="G85" i="5"/>
  <c r="G235" i="5"/>
  <c r="G227" i="5"/>
  <c r="G229" i="5"/>
  <c r="G245" i="5"/>
  <c r="G104" i="5"/>
  <c r="K376" i="5"/>
  <c r="K422" i="5"/>
  <c r="K342" i="5"/>
  <c r="K350" i="5"/>
  <c r="K168" i="5"/>
  <c r="K97" i="5"/>
  <c r="K332" i="5"/>
  <c r="K106" i="5"/>
  <c r="K408" i="5"/>
  <c r="K262" i="5"/>
  <c r="K158" i="5"/>
  <c r="K395" i="5"/>
  <c r="K70" i="5"/>
  <c r="K419" i="5"/>
  <c r="K375" i="5"/>
  <c r="K125" i="5"/>
  <c r="K365" i="5"/>
  <c r="K282" i="5"/>
  <c r="K103" i="5"/>
  <c r="K300" i="5"/>
  <c r="K263" i="5"/>
  <c r="K147" i="5"/>
  <c r="K310" i="5"/>
  <c r="K93" i="5"/>
  <c r="K155" i="5"/>
  <c r="K420" i="5"/>
  <c r="K175" i="5"/>
  <c r="K164" i="5"/>
  <c r="K295" i="5"/>
  <c r="K398" i="5"/>
  <c r="K252" i="5"/>
  <c r="K320" i="5"/>
  <c r="K280" i="5"/>
  <c r="K154" i="5"/>
  <c r="K153" i="5"/>
  <c r="K174" i="5"/>
  <c r="K307" i="5"/>
  <c r="K348" i="5"/>
  <c r="K266" i="5"/>
  <c r="K183" i="5"/>
  <c r="K321" i="5"/>
  <c r="K344" i="5"/>
  <c r="K387" i="5"/>
  <c r="K319" i="5"/>
  <c r="K159" i="5"/>
  <c r="K369" i="5"/>
  <c r="K72" i="5"/>
  <c r="K397" i="5"/>
  <c r="K126" i="5"/>
  <c r="K275" i="5"/>
  <c r="K255" i="5"/>
  <c r="K264" i="5"/>
  <c r="K418" i="5"/>
  <c r="K313" i="5"/>
  <c r="K171" i="5"/>
  <c r="K172" i="5"/>
  <c r="K358" i="5"/>
  <c r="K302" i="5"/>
  <c r="K96" i="5"/>
  <c r="K127" i="5"/>
  <c r="K91" i="5"/>
  <c r="K330" i="5"/>
  <c r="K119" i="5"/>
  <c r="K160" i="5"/>
  <c r="K188" i="5"/>
  <c r="K278" i="5"/>
  <c r="K283" i="5"/>
  <c r="K343" i="5"/>
  <c r="K299" i="5"/>
  <c r="K316" i="5"/>
  <c r="K338" i="5"/>
  <c r="K386" i="5"/>
  <c r="K199" i="5"/>
  <c r="K412" i="5"/>
  <c r="K421" i="5"/>
  <c r="K293" i="5"/>
  <c r="K113" i="5"/>
  <c r="K393" i="5"/>
  <c r="K281" i="5"/>
  <c r="K244" i="5"/>
  <c r="K50" i="5"/>
  <c r="K75" i="5"/>
  <c r="K251" i="5"/>
  <c r="K173" i="5"/>
  <c r="K44" i="5"/>
  <c r="K161" i="5"/>
  <c r="K38" i="5"/>
  <c r="K298" i="5"/>
  <c r="K220" i="5"/>
  <c r="K403" i="5"/>
  <c r="K250" i="5"/>
  <c r="K339" i="5"/>
  <c r="K12" i="5"/>
  <c r="K247" i="5"/>
  <c r="K87" i="5"/>
  <c r="K311" i="5"/>
  <c r="K48" i="5"/>
  <c r="K337" i="5"/>
  <c r="K166" i="5"/>
  <c r="K388" i="5"/>
  <c r="K335" i="5"/>
  <c r="K402" i="5"/>
  <c r="K378" i="5"/>
  <c r="K9" i="5"/>
  <c r="K139" i="5"/>
  <c r="K314" i="5"/>
  <c r="K410" i="5"/>
  <c r="K315" i="5"/>
  <c r="K145" i="5"/>
  <c r="K14" i="5"/>
  <c r="K17" i="5"/>
  <c r="K68" i="5"/>
  <c r="K214" i="5"/>
  <c r="K74" i="5"/>
  <c r="K274" i="5"/>
  <c r="K284" i="5"/>
  <c r="K219" i="5"/>
  <c r="K308" i="5"/>
  <c r="K105" i="5"/>
  <c r="K178" i="5"/>
  <c r="K249" i="5"/>
  <c r="K396" i="5"/>
  <c r="K425" i="5"/>
  <c r="K76" i="5"/>
  <c r="K271" i="5"/>
  <c r="K405" i="5"/>
  <c r="K215" i="5"/>
  <c r="K424" i="5"/>
  <c r="K423" i="5"/>
  <c r="K201" i="5"/>
  <c r="K190" i="5"/>
  <c r="K322" i="5"/>
  <c r="K368" i="5"/>
  <c r="K184" i="5"/>
  <c r="K364" i="5"/>
  <c r="K417" i="5"/>
  <c r="K92" i="5"/>
  <c r="K211" i="5"/>
  <c r="K71" i="5"/>
  <c r="K401" i="5"/>
  <c r="K254" i="5"/>
  <c r="K157" i="5"/>
  <c r="K18" i="5"/>
  <c r="K381" i="5"/>
  <c r="K384" i="5"/>
  <c r="K11" i="5"/>
  <c r="K90" i="5"/>
  <c r="K346" i="5"/>
  <c r="K45" i="5"/>
  <c r="K404" i="5"/>
  <c r="K108" i="5"/>
  <c r="K15" i="5"/>
  <c r="K328" i="5"/>
  <c r="K186" i="5"/>
  <c r="K257" i="5"/>
  <c r="K156" i="5"/>
  <c r="K331" i="5"/>
  <c r="K253" i="5"/>
  <c r="K382" i="5"/>
  <c r="K256" i="5"/>
  <c r="K109" i="5"/>
  <c r="K20" i="5"/>
  <c r="K292" i="5"/>
  <c r="K200" i="5"/>
  <c r="K89" i="5"/>
  <c r="K333" i="5"/>
  <c r="K148" i="5"/>
  <c r="K394" i="5"/>
  <c r="K377" i="5"/>
  <c r="K318" i="5"/>
  <c r="K289" i="5"/>
  <c r="K353" i="5"/>
  <c r="K351" i="5"/>
  <c r="K305" i="5"/>
  <c r="K372" i="5"/>
  <c r="K265" i="5"/>
  <c r="K326" i="5"/>
  <c r="K360" i="5"/>
  <c r="K46" i="5"/>
  <c r="K192" i="5"/>
  <c r="K83" i="5"/>
  <c r="K39" i="5"/>
  <c r="K363" i="5"/>
  <c r="K261" i="5"/>
  <c r="K98" i="5"/>
  <c r="K366" i="5"/>
  <c r="K217" i="5"/>
  <c r="K65" i="5"/>
  <c r="K86" i="5"/>
  <c r="K101" i="5"/>
  <c r="K110" i="5"/>
  <c r="K359" i="5"/>
  <c r="K269" i="5"/>
  <c r="K162" i="5"/>
  <c r="K367" i="5"/>
  <c r="K426" i="5"/>
  <c r="K371" i="5"/>
  <c r="K112" i="5"/>
  <c r="K193" i="5"/>
  <c r="K272" i="5"/>
  <c r="K413" i="5"/>
  <c r="K167" i="5"/>
  <c r="K304" i="5"/>
  <c r="K329" i="5"/>
  <c r="K414" i="5"/>
  <c r="K73" i="5"/>
  <c r="K347" i="5"/>
  <c r="K303" i="5"/>
  <c r="K100" i="5"/>
  <c r="K294" i="5"/>
  <c r="K123" i="5"/>
  <c r="K389" i="5"/>
  <c r="K124" i="5"/>
  <c r="K51" i="5"/>
  <c r="K94" i="5"/>
  <c r="K8" i="5"/>
  <c r="K134" i="5"/>
  <c r="K169" i="5"/>
  <c r="K37" i="5"/>
  <c r="K138" i="5"/>
  <c r="K287" i="5"/>
  <c r="K212" i="5"/>
  <c r="K379" i="5"/>
  <c r="K297" i="5"/>
  <c r="K246" i="5"/>
  <c r="K67" i="5"/>
  <c r="K176" i="5"/>
  <c r="K152" i="5"/>
  <c r="K279" i="5"/>
  <c r="K286" i="5"/>
  <c r="K81" i="5"/>
  <c r="K7" i="5"/>
  <c r="K306" i="5"/>
  <c r="K115" i="5"/>
  <c r="K248" i="5"/>
  <c r="K80" i="5"/>
  <c r="K187" i="5"/>
  <c r="K202" i="5"/>
  <c r="K352" i="5"/>
  <c r="K362" i="5"/>
  <c r="K399" i="5"/>
  <c r="K111" i="5"/>
  <c r="K180" i="5"/>
  <c r="K374" i="5"/>
  <c r="K296" i="5"/>
  <c r="K47" i="5"/>
  <c r="K268" i="5"/>
  <c r="K143" i="5"/>
  <c r="K151" i="5"/>
  <c r="K16" i="5"/>
  <c r="K385" i="5"/>
  <c r="K69" i="5"/>
  <c r="K208" i="5"/>
  <c r="K213" i="5"/>
  <c r="K21" i="5"/>
  <c r="K10" i="5"/>
  <c r="K114" i="5"/>
  <c r="K380" i="5"/>
  <c r="K324" i="5"/>
  <c r="K415" i="5"/>
  <c r="K259" i="5"/>
  <c r="K177" i="5"/>
  <c r="K181" i="5"/>
  <c r="K301" i="5"/>
  <c r="K216" i="5"/>
  <c r="K309" i="5"/>
  <c r="K290" i="5"/>
  <c r="K95" i="5"/>
  <c r="K82" i="5"/>
  <c r="K33" i="5"/>
  <c r="K406" i="5"/>
  <c r="K5" i="5"/>
  <c r="K221" i="5"/>
  <c r="K13" i="5"/>
  <c r="K79" i="5"/>
  <c r="K400" i="5"/>
  <c r="K66" i="5"/>
  <c r="K267" i="5"/>
  <c r="K273" i="5"/>
  <c r="K102" i="5"/>
  <c r="K137" i="5"/>
  <c r="K136" i="5"/>
  <c r="K142" i="5"/>
  <c r="K141" i="5"/>
  <c r="K185" i="5"/>
  <c r="K120" i="5"/>
  <c r="K144" i="5"/>
  <c r="K354" i="5"/>
  <c r="K270" i="5"/>
  <c r="K135" i="5"/>
  <c r="K341" i="5"/>
  <c r="K131" i="5"/>
  <c r="K325" i="5"/>
  <c r="K34" i="5"/>
  <c r="K327" i="5"/>
  <c r="K122" i="5"/>
  <c r="K234" i="5"/>
  <c r="K195" i="5"/>
  <c r="K196" i="5"/>
  <c r="K146" i="5"/>
  <c r="K345" i="5"/>
  <c r="K165" i="5"/>
  <c r="K107" i="5"/>
  <c r="K84" i="5"/>
  <c r="K194" i="5"/>
  <c r="K197" i="5"/>
  <c r="K349" i="5"/>
  <c r="K130" i="5"/>
  <c r="K260" i="5"/>
  <c r="K116" i="5"/>
  <c r="K117" i="5"/>
  <c r="K40" i="5"/>
  <c r="K182" i="5"/>
  <c r="K416" i="5"/>
  <c r="K99" i="5"/>
  <c r="K323" i="5"/>
  <c r="K276" i="5"/>
  <c r="K3" i="5"/>
  <c r="K41" i="5"/>
  <c r="K336" i="5"/>
  <c r="K391" i="5"/>
  <c r="K407" i="5"/>
  <c r="K78" i="5"/>
  <c r="K77" i="5"/>
  <c r="K209" i="5"/>
  <c r="K205" i="5"/>
  <c r="K207" i="5"/>
  <c r="K132" i="5"/>
  <c r="K19" i="5"/>
  <c r="K206" i="5"/>
  <c r="K118" i="5"/>
  <c r="K222" i="5"/>
  <c r="K35" i="5"/>
  <c r="K29" i="5"/>
  <c r="K258" i="5"/>
  <c r="K52" i="5"/>
  <c r="K4" i="5"/>
  <c r="K170" i="5"/>
  <c r="K49" i="5"/>
  <c r="K218" i="5"/>
  <c r="K179" i="5"/>
  <c r="K30" i="5"/>
  <c r="K31" i="5"/>
  <c r="K24" i="5"/>
  <c r="K373" i="5"/>
  <c r="K357" i="5"/>
  <c r="K226" i="5"/>
  <c r="K224" i="5"/>
  <c r="K237" i="5"/>
  <c r="K128" i="5"/>
  <c r="K223" i="5"/>
  <c r="K291" i="5"/>
  <c r="K392" i="5"/>
  <c r="K189" i="5"/>
  <c r="K149" i="5"/>
  <c r="K42" i="5"/>
  <c r="K334" i="5"/>
  <c r="K198" i="5"/>
  <c r="K204" i="5"/>
  <c r="K53" i="5"/>
  <c r="K28" i="5"/>
  <c r="K233" i="5"/>
  <c r="K26" i="5"/>
  <c r="K88" i="5"/>
  <c r="K129" i="5"/>
  <c r="K411" i="5"/>
  <c r="K54" i="5"/>
  <c r="K32" i="5"/>
  <c r="K230" i="5"/>
  <c r="K225" i="5"/>
  <c r="K140" i="5"/>
  <c r="K150" i="5"/>
  <c r="K121" i="5"/>
  <c r="K23" i="5"/>
  <c r="K25" i="5"/>
  <c r="K55" i="5"/>
  <c r="K56" i="5"/>
  <c r="K57" i="5"/>
  <c r="K288" i="5"/>
  <c r="K361" i="5"/>
  <c r="K36" i="5"/>
  <c r="K163" i="5"/>
  <c r="K240" i="5"/>
  <c r="K191" i="5"/>
  <c r="K27" i="5"/>
  <c r="K340" i="5"/>
  <c r="K243" i="5"/>
  <c r="K58" i="5"/>
  <c r="K6" i="5"/>
  <c r="K59" i="5"/>
  <c r="K241" i="5"/>
  <c r="K312" i="5"/>
  <c r="K390" i="5"/>
  <c r="K22" i="5"/>
  <c r="K383" i="5"/>
  <c r="K409" i="5"/>
  <c r="K203" i="5"/>
  <c r="K60" i="5"/>
  <c r="K61" i="5"/>
  <c r="K285" i="5"/>
  <c r="K43" i="5"/>
  <c r="K62" i="5"/>
  <c r="K133" i="5"/>
  <c r="K63" i="5"/>
  <c r="K228" i="5"/>
  <c r="K238" i="5"/>
  <c r="K231" i="5"/>
  <c r="K236" i="5"/>
  <c r="K239" i="5"/>
  <c r="K317" i="5"/>
  <c r="K64" i="5"/>
  <c r="K356" i="5"/>
  <c r="K370" i="5"/>
  <c r="K210" i="5"/>
  <c r="K232" i="5"/>
  <c r="K355" i="5"/>
  <c r="K242" i="5"/>
  <c r="K277" i="5"/>
  <c r="K85" i="5"/>
  <c r="K235" i="5"/>
  <c r="K227" i="5"/>
  <c r="K229" i="5"/>
  <c r="K245" i="5"/>
  <c r="K104" i="5"/>
  <c r="I373" i="4"/>
  <c r="I419" i="4"/>
  <c r="I339" i="4"/>
  <c r="I347" i="4"/>
  <c r="I165" i="4"/>
  <c r="I94" i="4"/>
  <c r="I329" i="4"/>
  <c r="I103" i="4"/>
  <c r="I405" i="4"/>
  <c r="I259" i="4"/>
  <c r="I155" i="4"/>
  <c r="I392" i="4"/>
  <c r="I68" i="4"/>
  <c r="I416" i="4"/>
  <c r="I372" i="4"/>
  <c r="I122" i="4"/>
  <c r="I362" i="4"/>
  <c r="I279" i="4"/>
  <c r="I100" i="4"/>
  <c r="I297" i="4"/>
  <c r="I260" i="4"/>
  <c r="I144" i="4"/>
  <c r="I307" i="4"/>
  <c r="I90" i="4"/>
  <c r="I152" i="4"/>
  <c r="I417" i="4"/>
  <c r="I172" i="4"/>
  <c r="I161" i="4"/>
  <c r="I292" i="4"/>
  <c r="I395" i="4"/>
  <c r="I249" i="4"/>
  <c r="I317" i="4"/>
  <c r="I277" i="4"/>
  <c r="I151" i="4"/>
  <c r="I150" i="4"/>
  <c r="I171" i="4"/>
  <c r="I304" i="4"/>
  <c r="I345" i="4"/>
  <c r="I263" i="4"/>
  <c r="I180" i="4"/>
  <c r="I318" i="4"/>
  <c r="I341" i="4"/>
  <c r="I384" i="4"/>
  <c r="I316" i="4"/>
  <c r="I156" i="4"/>
  <c r="I366" i="4"/>
  <c r="I70" i="4"/>
  <c r="I394" i="4"/>
  <c r="I123" i="4"/>
  <c r="I272" i="4"/>
  <c r="I252" i="4"/>
  <c r="I261" i="4"/>
  <c r="I415" i="4"/>
  <c r="I310" i="4"/>
  <c r="I168" i="4"/>
  <c r="I169" i="4"/>
  <c r="I355" i="4"/>
  <c r="I299" i="4"/>
  <c r="I93" i="4"/>
  <c r="I124" i="4"/>
  <c r="I88" i="4"/>
  <c r="I327" i="4"/>
  <c r="I116" i="4"/>
  <c r="I157" i="4"/>
  <c r="I185" i="4"/>
  <c r="I275" i="4"/>
  <c r="I280" i="4"/>
  <c r="I340" i="4"/>
  <c r="I296" i="4"/>
  <c r="I313" i="4"/>
  <c r="I335" i="4"/>
  <c r="I383" i="4"/>
  <c r="I196" i="4"/>
  <c r="I409" i="4"/>
  <c r="I418" i="4"/>
  <c r="I290" i="4"/>
  <c r="I110" i="4"/>
  <c r="I390" i="4"/>
  <c r="I278" i="4"/>
  <c r="I241" i="4"/>
  <c r="I48" i="4"/>
  <c r="I73" i="4"/>
  <c r="I248" i="4"/>
  <c r="I170" i="4"/>
  <c r="I42" i="4"/>
  <c r="I158" i="4"/>
  <c r="I36" i="4"/>
  <c r="I295" i="4"/>
  <c r="I217" i="4"/>
  <c r="I400" i="4"/>
  <c r="I247" i="4"/>
  <c r="I336" i="4"/>
  <c r="I11" i="4"/>
  <c r="I244" i="4"/>
  <c r="I84" i="4"/>
  <c r="I308" i="4"/>
  <c r="I46" i="4"/>
  <c r="I334" i="4"/>
  <c r="I163" i="4"/>
  <c r="I385" i="4"/>
  <c r="I332" i="4"/>
  <c r="I399" i="4"/>
  <c r="I375" i="4"/>
  <c r="I8" i="4"/>
  <c r="I136" i="4"/>
  <c r="I311" i="4"/>
  <c r="I407" i="4"/>
  <c r="I312" i="4"/>
  <c r="I142" i="4"/>
  <c r="I13" i="4"/>
  <c r="I16" i="4"/>
  <c r="I66" i="4"/>
  <c r="I211" i="4"/>
  <c r="I72" i="4"/>
  <c r="I271" i="4"/>
  <c r="I281" i="4"/>
  <c r="I216" i="4"/>
  <c r="I305" i="4"/>
  <c r="I102" i="4"/>
  <c r="I175" i="4"/>
  <c r="I246" i="4"/>
  <c r="I393" i="4"/>
  <c r="I422" i="4"/>
  <c r="I74" i="4"/>
  <c r="I268" i="4"/>
  <c r="I402" i="4"/>
  <c r="I212" i="4"/>
  <c r="I421" i="4"/>
  <c r="I420" i="4"/>
  <c r="I198" i="4"/>
  <c r="I187" i="4"/>
  <c r="I319" i="4"/>
  <c r="I365" i="4"/>
  <c r="I181" i="4"/>
  <c r="I361" i="4"/>
  <c r="I414" i="4"/>
  <c r="I89" i="4"/>
  <c r="I208" i="4"/>
  <c r="I69" i="4"/>
  <c r="I398" i="4"/>
  <c r="I251" i="4"/>
  <c r="I154" i="4"/>
  <c r="I17" i="4"/>
  <c r="I378" i="4"/>
  <c r="I381" i="4"/>
  <c r="I10" i="4"/>
  <c r="I87" i="4"/>
  <c r="I343" i="4"/>
  <c r="I43" i="4"/>
  <c r="I401" i="4"/>
  <c r="I105" i="4"/>
  <c r="I14" i="4"/>
  <c r="I325" i="4"/>
  <c r="I183" i="4"/>
  <c r="I254" i="4"/>
  <c r="I153" i="4"/>
  <c r="I328" i="4"/>
  <c r="I250" i="4"/>
  <c r="I379" i="4"/>
  <c r="I253" i="4"/>
  <c r="I106" i="4"/>
  <c r="I19" i="4"/>
  <c r="I289" i="4"/>
  <c r="I197" i="4"/>
  <c r="I86" i="4"/>
  <c r="I330" i="4"/>
  <c r="I145" i="4"/>
  <c r="I391" i="4"/>
  <c r="I374" i="4"/>
  <c r="I315" i="4"/>
  <c r="I286" i="4"/>
  <c r="I350" i="4"/>
  <c r="I348" i="4"/>
  <c r="I302" i="4"/>
  <c r="I369" i="4"/>
  <c r="I262" i="4"/>
  <c r="I323" i="4"/>
  <c r="I357" i="4"/>
  <c r="I44" i="4"/>
  <c r="I189" i="4"/>
  <c r="I80" i="4"/>
  <c r="I37" i="4"/>
  <c r="I360" i="4"/>
  <c r="I258" i="4"/>
  <c r="I95" i="4"/>
  <c r="I363" i="4"/>
  <c r="I214" i="4"/>
  <c r="I63" i="4"/>
  <c r="I83" i="4"/>
  <c r="I98" i="4"/>
  <c r="I107" i="4"/>
  <c r="I356" i="4"/>
  <c r="I266" i="4"/>
  <c r="I159" i="4"/>
  <c r="I364" i="4"/>
  <c r="I423" i="4"/>
  <c r="I368" i="4"/>
  <c r="I109" i="4"/>
  <c r="I190" i="4"/>
  <c r="I269" i="4"/>
  <c r="I410" i="4"/>
  <c r="I164" i="4"/>
  <c r="I301" i="4"/>
  <c r="I326" i="4"/>
  <c r="I411" i="4"/>
  <c r="I71" i="4"/>
  <c r="I344" i="4"/>
  <c r="I300" i="4"/>
  <c r="I97" i="4"/>
  <c r="I291" i="4"/>
  <c r="I120" i="4"/>
  <c r="I386" i="4"/>
  <c r="I121" i="4"/>
  <c r="I49" i="4"/>
  <c r="I91" i="4"/>
  <c r="I131" i="4"/>
  <c r="I166" i="4"/>
  <c r="I135" i="4"/>
  <c r="I284" i="4"/>
  <c r="I209" i="4"/>
  <c r="I376" i="4"/>
  <c r="I294" i="4"/>
  <c r="I243" i="4"/>
  <c r="I65" i="4"/>
  <c r="I173" i="4"/>
  <c r="I149" i="4"/>
  <c r="I276" i="4"/>
  <c r="I283" i="4"/>
  <c r="I78" i="4"/>
  <c r="I7" i="4"/>
  <c r="I303" i="4"/>
  <c r="I112" i="4"/>
  <c r="I245" i="4"/>
  <c r="I77" i="4"/>
  <c r="I184" i="4"/>
  <c r="I199" i="4"/>
  <c r="I349" i="4"/>
  <c r="I359" i="4"/>
  <c r="I396" i="4"/>
  <c r="I108" i="4"/>
  <c r="I177" i="4"/>
  <c r="I371" i="4"/>
  <c r="I293" i="4"/>
  <c r="I45" i="4"/>
  <c r="I265" i="4"/>
  <c r="I140" i="4"/>
  <c r="I148" i="4"/>
  <c r="I15" i="4"/>
  <c r="I382" i="4"/>
  <c r="I67" i="4"/>
  <c r="I205" i="4"/>
  <c r="I210" i="4"/>
  <c r="I20" i="4"/>
  <c r="I9" i="4"/>
  <c r="I111" i="4"/>
  <c r="I377" i="4"/>
  <c r="I321" i="4"/>
  <c r="I412" i="4"/>
  <c r="I256" i="4"/>
  <c r="I174" i="4"/>
  <c r="I178" i="4"/>
  <c r="I298" i="4"/>
  <c r="I213" i="4"/>
  <c r="I306" i="4"/>
  <c r="I287" i="4"/>
  <c r="I92" i="4"/>
  <c r="I79" i="4"/>
  <c r="I32" i="4"/>
  <c r="I403" i="4"/>
  <c r="I5" i="4"/>
  <c r="I218" i="4"/>
  <c r="I12" i="4"/>
  <c r="I76" i="4"/>
  <c r="I397" i="4"/>
  <c r="I64" i="4"/>
  <c r="I264" i="4"/>
  <c r="I270" i="4"/>
  <c r="I99" i="4"/>
  <c r="I134" i="4"/>
  <c r="I133" i="4"/>
  <c r="I139" i="4"/>
  <c r="I138" i="4"/>
  <c r="I182" i="4"/>
  <c r="I117" i="4"/>
  <c r="I141" i="4"/>
  <c r="I351" i="4"/>
  <c r="I267" i="4"/>
  <c r="I132" i="4"/>
  <c r="I338" i="4"/>
  <c r="I128" i="4"/>
  <c r="I322" i="4"/>
  <c r="I33" i="4"/>
  <c r="I324" i="4"/>
  <c r="I119" i="4"/>
  <c r="I231" i="4"/>
  <c r="I192" i="4"/>
  <c r="I193" i="4"/>
  <c r="I143" i="4"/>
  <c r="I342" i="4"/>
  <c r="I162" i="4"/>
  <c r="I104" i="4"/>
  <c r="I81" i="4"/>
  <c r="I191" i="4"/>
  <c r="I194" i="4"/>
  <c r="I346" i="4"/>
  <c r="I127" i="4"/>
  <c r="I257" i="4"/>
  <c r="I113" i="4"/>
  <c r="I114" i="4"/>
  <c r="I38" i="4"/>
  <c r="I179" i="4"/>
  <c r="I413" i="4"/>
  <c r="I96" i="4"/>
  <c r="I320" i="4"/>
  <c r="I273" i="4"/>
  <c r="I3" i="4"/>
  <c r="I39" i="4"/>
  <c r="I333" i="4"/>
  <c r="I388" i="4"/>
  <c r="I404" i="4"/>
  <c r="I75" i="4"/>
  <c r="I206" i="4"/>
  <c r="I202" i="4"/>
  <c r="I204" i="4"/>
  <c r="I129" i="4"/>
  <c r="I18" i="4"/>
  <c r="I203" i="4"/>
  <c r="I115" i="4"/>
  <c r="I219" i="4"/>
  <c r="I34" i="4"/>
  <c r="I28" i="4"/>
  <c r="I255" i="4"/>
  <c r="I50" i="4"/>
  <c r="I4" i="4"/>
  <c r="I167" i="4"/>
  <c r="I47" i="4"/>
  <c r="I215" i="4"/>
  <c r="I176" i="4"/>
  <c r="I29" i="4"/>
  <c r="I30" i="4"/>
  <c r="I23" i="4"/>
  <c r="I370" i="4"/>
  <c r="I354" i="4"/>
  <c r="I223" i="4"/>
  <c r="I221" i="4"/>
  <c r="I234" i="4"/>
  <c r="I125" i="4"/>
  <c r="I220" i="4"/>
  <c r="I288" i="4"/>
  <c r="I389" i="4"/>
  <c r="I186" i="4"/>
  <c r="I146" i="4"/>
  <c r="I40" i="4"/>
  <c r="I331" i="4"/>
  <c r="I195" i="4"/>
  <c r="I201" i="4"/>
  <c r="I51" i="4"/>
  <c r="I27" i="4"/>
  <c r="I230" i="4"/>
  <c r="I25" i="4"/>
  <c r="I85" i="4"/>
  <c r="I126" i="4"/>
  <c r="I408" i="4"/>
  <c r="I52" i="4"/>
  <c r="I31" i="4"/>
  <c r="I227" i="4"/>
  <c r="I222" i="4"/>
  <c r="I137" i="4"/>
  <c r="I147" i="4"/>
  <c r="I118" i="4"/>
  <c r="I22" i="4"/>
  <c r="I24" i="4"/>
  <c r="I53" i="4"/>
  <c r="I54" i="4"/>
  <c r="I55" i="4"/>
  <c r="I285" i="4"/>
  <c r="I358" i="4"/>
  <c r="I35" i="4"/>
  <c r="I160" i="4"/>
  <c r="I237" i="4"/>
  <c r="I188" i="4"/>
  <c r="I26" i="4"/>
  <c r="I337" i="4"/>
  <c r="I240" i="4"/>
  <c r="I56" i="4"/>
  <c r="I6" i="4"/>
  <c r="I57" i="4"/>
  <c r="I238" i="4"/>
  <c r="I309" i="4"/>
  <c r="I387" i="4"/>
  <c r="I21" i="4"/>
  <c r="I380" i="4"/>
  <c r="I406" i="4"/>
  <c r="I200" i="4"/>
  <c r="I58" i="4"/>
  <c r="I59" i="4"/>
  <c r="I282" i="4"/>
  <c r="I41" i="4"/>
  <c r="I60" i="4"/>
  <c r="I130" i="4"/>
  <c r="I61" i="4"/>
  <c r="I225" i="4"/>
  <c r="I235" i="4"/>
  <c r="I228" i="4"/>
  <c r="I233" i="4"/>
  <c r="I236" i="4"/>
  <c r="I314" i="4"/>
  <c r="I62" i="4"/>
  <c r="I353" i="4"/>
  <c r="I367" i="4"/>
  <c r="I207" i="4"/>
  <c r="I229" i="4"/>
  <c r="I352" i="4"/>
  <c r="I239" i="4"/>
  <c r="I274" i="4"/>
  <c r="I82" i="4"/>
  <c r="I232" i="4"/>
  <c r="I224" i="4"/>
  <c r="I226" i="4"/>
  <c r="I242" i="4"/>
  <c r="I101" i="4"/>
  <c r="G373" i="4"/>
  <c r="G419" i="4"/>
  <c r="G339" i="4"/>
  <c r="G347" i="4"/>
  <c r="G165" i="4"/>
  <c r="G94" i="4"/>
  <c r="G329" i="4"/>
  <c r="G103" i="4"/>
  <c r="G405" i="4"/>
  <c r="G259" i="4"/>
  <c r="G155" i="4"/>
  <c r="G392" i="4"/>
  <c r="G68" i="4"/>
  <c r="G416" i="4"/>
  <c r="G372" i="4"/>
  <c r="G122" i="4"/>
  <c r="G362" i="4"/>
  <c r="G279" i="4"/>
  <c r="G100" i="4"/>
  <c r="G297" i="4"/>
  <c r="G260" i="4"/>
  <c r="G144" i="4"/>
  <c r="G307" i="4"/>
  <c r="G90" i="4"/>
  <c r="G152" i="4"/>
  <c r="G417" i="4"/>
  <c r="G172" i="4"/>
  <c r="G161" i="4"/>
  <c r="G292" i="4"/>
  <c r="G395" i="4"/>
  <c r="G249" i="4"/>
  <c r="G317" i="4"/>
  <c r="G277" i="4"/>
  <c r="G151" i="4"/>
  <c r="G150" i="4"/>
  <c r="G171" i="4"/>
  <c r="G304" i="4"/>
  <c r="G345" i="4"/>
  <c r="G263" i="4"/>
  <c r="G180" i="4"/>
  <c r="G318" i="4"/>
  <c r="G341" i="4"/>
  <c r="G384" i="4"/>
  <c r="G316" i="4"/>
  <c r="G156" i="4"/>
  <c r="G366" i="4"/>
  <c r="G70" i="4"/>
  <c r="G394" i="4"/>
  <c r="G123" i="4"/>
  <c r="G272" i="4"/>
  <c r="G252" i="4"/>
  <c r="G261" i="4"/>
  <c r="G415" i="4"/>
  <c r="G310" i="4"/>
  <c r="G168" i="4"/>
  <c r="G169" i="4"/>
  <c r="G355" i="4"/>
  <c r="G299" i="4"/>
  <c r="G93" i="4"/>
  <c r="G124" i="4"/>
  <c r="G88" i="4"/>
  <c r="G327" i="4"/>
  <c r="G116" i="4"/>
  <c r="G157" i="4"/>
  <c r="G185" i="4"/>
  <c r="G275" i="4"/>
  <c r="G280" i="4"/>
  <c r="G340" i="4"/>
  <c r="G296" i="4"/>
  <c r="G313" i="4"/>
  <c r="G335" i="4"/>
  <c r="G383" i="4"/>
  <c r="G196" i="4"/>
  <c r="G409" i="4"/>
  <c r="G418" i="4"/>
  <c r="G290" i="4"/>
  <c r="G110" i="4"/>
  <c r="G390" i="4"/>
  <c r="G278" i="4"/>
  <c r="G241" i="4"/>
  <c r="G48" i="4"/>
  <c r="G73" i="4"/>
  <c r="G248" i="4"/>
  <c r="G170" i="4"/>
  <c r="G42" i="4"/>
  <c r="G158" i="4"/>
  <c r="G36" i="4"/>
  <c r="G295" i="4"/>
  <c r="G217" i="4"/>
  <c r="G400" i="4"/>
  <c r="G247" i="4"/>
  <c r="G336" i="4"/>
  <c r="G11" i="4"/>
  <c r="G244" i="4"/>
  <c r="G84" i="4"/>
  <c r="G308" i="4"/>
  <c r="G46" i="4"/>
  <c r="G334" i="4"/>
  <c r="G163" i="4"/>
  <c r="G385" i="4"/>
  <c r="G332" i="4"/>
  <c r="G399" i="4"/>
  <c r="G375" i="4"/>
  <c r="G8" i="4"/>
  <c r="G136" i="4"/>
  <c r="G311" i="4"/>
  <c r="G407" i="4"/>
  <c r="G312" i="4"/>
  <c r="G142" i="4"/>
  <c r="G13" i="4"/>
  <c r="G16" i="4"/>
  <c r="G66" i="4"/>
  <c r="G211" i="4"/>
  <c r="G72" i="4"/>
  <c r="G271" i="4"/>
  <c r="G281" i="4"/>
  <c r="G216" i="4"/>
  <c r="G305" i="4"/>
  <c r="G102" i="4"/>
  <c r="G175" i="4"/>
  <c r="G246" i="4"/>
  <c r="G393" i="4"/>
  <c r="G422" i="4"/>
  <c r="G74" i="4"/>
  <c r="G268" i="4"/>
  <c r="G402" i="4"/>
  <c r="G212" i="4"/>
  <c r="G421" i="4"/>
  <c r="G420" i="4"/>
  <c r="G198" i="4"/>
  <c r="G187" i="4"/>
  <c r="G319" i="4"/>
  <c r="G365" i="4"/>
  <c r="G181" i="4"/>
  <c r="G361" i="4"/>
  <c r="G414" i="4"/>
  <c r="G89" i="4"/>
  <c r="G208" i="4"/>
  <c r="G69" i="4"/>
  <c r="G398" i="4"/>
  <c r="G251" i="4"/>
  <c r="G154" i="4"/>
  <c r="G17" i="4"/>
  <c r="G378" i="4"/>
  <c r="G381" i="4"/>
  <c r="G10" i="4"/>
  <c r="G87" i="4"/>
  <c r="G343" i="4"/>
  <c r="G43" i="4"/>
  <c r="G401" i="4"/>
  <c r="G105" i="4"/>
  <c r="G14" i="4"/>
  <c r="G325" i="4"/>
  <c r="G183" i="4"/>
  <c r="G254" i="4"/>
  <c r="G153" i="4"/>
  <c r="G328" i="4"/>
  <c r="G250" i="4"/>
  <c r="G379" i="4"/>
  <c r="G253" i="4"/>
  <c r="G106" i="4"/>
  <c r="G19" i="4"/>
  <c r="G289" i="4"/>
  <c r="G197" i="4"/>
  <c r="G86" i="4"/>
  <c r="G330" i="4"/>
  <c r="G145" i="4"/>
  <c r="G391" i="4"/>
  <c r="G374" i="4"/>
  <c r="G315" i="4"/>
  <c r="G286" i="4"/>
  <c r="G350" i="4"/>
  <c r="G348" i="4"/>
  <c r="G302" i="4"/>
  <c r="G369" i="4"/>
  <c r="G262" i="4"/>
  <c r="G323" i="4"/>
  <c r="G357" i="4"/>
  <c r="G44" i="4"/>
  <c r="G189" i="4"/>
  <c r="G80" i="4"/>
  <c r="G37" i="4"/>
  <c r="G360" i="4"/>
  <c r="G258" i="4"/>
  <c r="G95" i="4"/>
  <c r="G363" i="4"/>
  <c r="G214" i="4"/>
  <c r="G63" i="4"/>
  <c r="G83" i="4"/>
  <c r="G98" i="4"/>
  <c r="G107" i="4"/>
  <c r="G356" i="4"/>
  <c r="G266" i="4"/>
  <c r="G159" i="4"/>
  <c r="G364" i="4"/>
  <c r="G423" i="4"/>
  <c r="G368" i="4"/>
  <c r="G109" i="4"/>
  <c r="G190" i="4"/>
  <c r="G269" i="4"/>
  <c r="G410" i="4"/>
  <c r="G164" i="4"/>
  <c r="G301" i="4"/>
  <c r="G326" i="4"/>
  <c r="G411" i="4"/>
  <c r="G71" i="4"/>
  <c r="G344" i="4"/>
  <c r="G300" i="4"/>
  <c r="G97" i="4"/>
  <c r="G291" i="4"/>
  <c r="G120" i="4"/>
  <c r="G386" i="4"/>
  <c r="G121" i="4"/>
  <c r="G49" i="4"/>
  <c r="G91" i="4"/>
  <c r="G131" i="4"/>
  <c r="G166" i="4"/>
  <c r="G135" i="4"/>
  <c r="G284" i="4"/>
  <c r="G209" i="4"/>
  <c r="G376" i="4"/>
  <c r="G294" i="4"/>
  <c r="G243" i="4"/>
  <c r="G65" i="4"/>
  <c r="G173" i="4"/>
  <c r="G149" i="4"/>
  <c r="G276" i="4"/>
  <c r="G283" i="4"/>
  <c r="G78" i="4"/>
  <c r="G7" i="4"/>
  <c r="G303" i="4"/>
  <c r="G112" i="4"/>
  <c r="G245" i="4"/>
  <c r="G77" i="4"/>
  <c r="G184" i="4"/>
  <c r="G199" i="4"/>
  <c r="G349" i="4"/>
  <c r="G359" i="4"/>
  <c r="G396" i="4"/>
  <c r="G108" i="4"/>
  <c r="G177" i="4"/>
  <c r="G371" i="4"/>
  <c r="G293" i="4"/>
  <c r="G45" i="4"/>
  <c r="G265" i="4"/>
  <c r="G140" i="4"/>
  <c r="G148" i="4"/>
  <c r="G15" i="4"/>
  <c r="G382" i="4"/>
  <c r="G67" i="4"/>
  <c r="G205" i="4"/>
  <c r="G210" i="4"/>
  <c r="G20" i="4"/>
  <c r="G9" i="4"/>
  <c r="G111" i="4"/>
  <c r="G377" i="4"/>
  <c r="G321" i="4"/>
  <c r="G412" i="4"/>
  <c r="G256" i="4"/>
  <c r="G174" i="4"/>
  <c r="G178" i="4"/>
  <c r="G298" i="4"/>
  <c r="G213" i="4"/>
  <c r="G306" i="4"/>
  <c r="G287" i="4"/>
  <c r="G92" i="4"/>
  <c r="G79" i="4"/>
  <c r="G32" i="4"/>
  <c r="G403" i="4"/>
  <c r="G5" i="4"/>
  <c r="G218" i="4"/>
  <c r="G12" i="4"/>
  <c r="G76" i="4"/>
  <c r="G397" i="4"/>
  <c r="G64" i="4"/>
  <c r="G264" i="4"/>
  <c r="G270" i="4"/>
  <c r="G99" i="4"/>
  <c r="G134" i="4"/>
  <c r="G133" i="4"/>
  <c r="G139" i="4"/>
  <c r="G138" i="4"/>
  <c r="G182" i="4"/>
  <c r="G117" i="4"/>
  <c r="G141" i="4"/>
  <c r="G351" i="4"/>
  <c r="G267" i="4"/>
  <c r="G132" i="4"/>
  <c r="G338" i="4"/>
  <c r="G128" i="4"/>
  <c r="G322" i="4"/>
  <c r="G33" i="4"/>
  <c r="G324" i="4"/>
  <c r="G119" i="4"/>
  <c r="G231" i="4"/>
  <c r="G192" i="4"/>
  <c r="G193" i="4"/>
  <c r="G143" i="4"/>
  <c r="G342" i="4"/>
  <c r="G162" i="4"/>
  <c r="G104" i="4"/>
  <c r="G81" i="4"/>
  <c r="G191" i="4"/>
  <c r="G194" i="4"/>
  <c r="G346" i="4"/>
  <c r="G127" i="4"/>
  <c r="G257" i="4"/>
  <c r="G113" i="4"/>
  <c r="G114" i="4"/>
  <c r="G38" i="4"/>
  <c r="G179" i="4"/>
  <c r="G413" i="4"/>
  <c r="G96" i="4"/>
  <c r="G320" i="4"/>
  <c r="G273" i="4"/>
  <c r="G3" i="4"/>
  <c r="G39" i="4"/>
  <c r="G333" i="4"/>
  <c r="G388" i="4"/>
  <c r="G404" i="4"/>
  <c r="G75" i="4"/>
  <c r="G206" i="4"/>
  <c r="G202" i="4"/>
  <c r="G204" i="4"/>
  <c r="G129" i="4"/>
  <c r="G18" i="4"/>
  <c r="G203" i="4"/>
  <c r="G115" i="4"/>
  <c r="G219" i="4"/>
  <c r="G34" i="4"/>
  <c r="G28" i="4"/>
  <c r="G255" i="4"/>
  <c r="G50" i="4"/>
  <c r="G4" i="4"/>
  <c r="G167" i="4"/>
  <c r="G47" i="4"/>
  <c r="G215" i="4"/>
  <c r="G176" i="4"/>
  <c r="G29" i="4"/>
  <c r="G30" i="4"/>
  <c r="G23" i="4"/>
  <c r="G370" i="4"/>
  <c r="G354" i="4"/>
  <c r="G223" i="4"/>
  <c r="G221" i="4"/>
  <c r="G234" i="4"/>
  <c r="G125" i="4"/>
  <c r="G220" i="4"/>
  <c r="G288" i="4"/>
  <c r="G389" i="4"/>
  <c r="G186" i="4"/>
  <c r="G146" i="4"/>
  <c r="G40" i="4"/>
  <c r="G331" i="4"/>
  <c r="G195" i="4"/>
  <c r="G201" i="4"/>
  <c r="G51" i="4"/>
  <c r="G27" i="4"/>
  <c r="G230" i="4"/>
  <c r="G25" i="4"/>
  <c r="G85" i="4"/>
  <c r="G126" i="4"/>
  <c r="G408" i="4"/>
  <c r="G52" i="4"/>
  <c r="G31" i="4"/>
  <c r="G227" i="4"/>
  <c r="G222" i="4"/>
  <c r="G137" i="4"/>
  <c r="G147" i="4"/>
  <c r="G118" i="4"/>
  <c r="G22" i="4"/>
  <c r="G24" i="4"/>
  <c r="G53" i="4"/>
  <c r="G54" i="4"/>
  <c r="G55" i="4"/>
  <c r="G285" i="4"/>
  <c r="G358" i="4"/>
  <c r="G35" i="4"/>
  <c r="G160" i="4"/>
  <c r="G237" i="4"/>
  <c r="G188" i="4"/>
  <c r="G26" i="4"/>
  <c r="G337" i="4"/>
  <c r="G240" i="4"/>
  <c r="G56" i="4"/>
  <c r="G6" i="4"/>
  <c r="G57" i="4"/>
  <c r="G238" i="4"/>
  <c r="G309" i="4"/>
  <c r="G387" i="4"/>
  <c r="G21" i="4"/>
  <c r="G380" i="4"/>
  <c r="G406" i="4"/>
  <c r="G200" i="4"/>
  <c r="G58" i="4"/>
  <c r="G59" i="4"/>
  <c r="G282" i="4"/>
  <c r="G41" i="4"/>
  <c r="G60" i="4"/>
  <c r="G130" i="4"/>
  <c r="G61" i="4"/>
  <c r="G225" i="4"/>
  <c r="G235" i="4"/>
  <c r="G228" i="4"/>
  <c r="G233" i="4"/>
  <c r="G236" i="4"/>
  <c r="G314" i="4"/>
  <c r="G62" i="4"/>
  <c r="G353" i="4"/>
  <c r="G367" i="4"/>
  <c r="G207" i="4"/>
  <c r="G229" i="4"/>
  <c r="G352" i="4"/>
  <c r="G239" i="4"/>
  <c r="G274" i="4"/>
  <c r="G82" i="4"/>
  <c r="G232" i="4"/>
  <c r="G224" i="4"/>
  <c r="G226" i="4"/>
  <c r="G242" i="4"/>
  <c r="G101" i="4"/>
  <c r="E373" i="4"/>
  <c r="E419" i="4"/>
  <c r="E339" i="4"/>
  <c r="E347" i="4"/>
  <c r="E165" i="4"/>
  <c r="E94" i="4"/>
  <c r="E329" i="4"/>
  <c r="E103" i="4"/>
  <c r="E405" i="4"/>
  <c r="E259" i="4"/>
  <c r="E155" i="4"/>
  <c r="E392" i="4"/>
  <c r="E68" i="4"/>
  <c r="E416" i="4"/>
  <c r="E372" i="4"/>
  <c r="E122" i="4"/>
  <c r="E362" i="4"/>
  <c r="E279" i="4"/>
  <c r="E100" i="4"/>
  <c r="E297" i="4"/>
  <c r="E260" i="4"/>
  <c r="E144" i="4"/>
  <c r="E307" i="4"/>
  <c r="E90" i="4"/>
  <c r="E152" i="4"/>
  <c r="E417" i="4"/>
  <c r="E172" i="4"/>
  <c r="E161" i="4"/>
  <c r="E292" i="4"/>
  <c r="E395" i="4"/>
  <c r="E249" i="4"/>
  <c r="E317" i="4"/>
  <c r="E277" i="4"/>
  <c r="E151" i="4"/>
  <c r="E150" i="4"/>
  <c r="E171" i="4"/>
  <c r="E304" i="4"/>
  <c r="E345" i="4"/>
  <c r="E263" i="4"/>
  <c r="E180" i="4"/>
  <c r="E318" i="4"/>
  <c r="E341" i="4"/>
  <c r="E384" i="4"/>
  <c r="E316" i="4"/>
  <c r="E156" i="4"/>
  <c r="E366" i="4"/>
  <c r="E70" i="4"/>
  <c r="E394" i="4"/>
  <c r="E123" i="4"/>
  <c r="E272" i="4"/>
  <c r="E252" i="4"/>
  <c r="E261" i="4"/>
  <c r="E415" i="4"/>
  <c r="E310" i="4"/>
  <c r="E168" i="4"/>
  <c r="E169" i="4"/>
  <c r="E355" i="4"/>
  <c r="E299" i="4"/>
  <c r="E93" i="4"/>
  <c r="E124" i="4"/>
  <c r="E88" i="4"/>
  <c r="E327" i="4"/>
  <c r="E116" i="4"/>
  <c r="E157" i="4"/>
  <c r="E185" i="4"/>
  <c r="E275" i="4"/>
  <c r="E280" i="4"/>
  <c r="E340" i="4"/>
  <c r="E296" i="4"/>
  <c r="E313" i="4"/>
  <c r="E335" i="4"/>
  <c r="E383" i="4"/>
  <c r="E196" i="4"/>
  <c r="E409" i="4"/>
  <c r="E418" i="4"/>
  <c r="E290" i="4"/>
  <c r="E110" i="4"/>
  <c r="E390" i="4"/>
  <c r="E278" i="4"/>
  <c r="E241" i="4"/>
  <c r="E48" i="4"/>
  <c r="E73" i="4"/>
  <c r="E248" i="4"/>
  <c r="E170" i="4"/>
  <c r="E42" i="4"/>
  <c r="E158" i="4"/>
  <c r="E36" i="4"/>
  <c r="E295" i="4"/>
  <c r="E217" i="4"/>
  <c r="E400" i="4"/>
  <c r="E247" i="4"/>
  <c r="E336" i="4"/>
  <c r="E11" i="4"/>
  <c r="E244" i="4"/>
  <c r="E84" i="4"/>
  <c r="E308" i="4"/>
  <c r="E46" i="4"/>
  <c r="E334" i="4"/>
  <c r="E163" i="4"/>
  <c r="E385" i="4"/>
  <c r="E332" i="4"/>
  <c r="E399" i="4"/>
  <c r="E375" i="4"/>
  <c r="E8" i="4"/>
  <c r="E136" i="4"/>
  <c r="E311" i="4"/>
  <c r="E407" i="4"/>
  <c r="E312" i="4"/>
  <c r="E142" i="4"/>
  <c r="E13" i="4"/>
  <c r="E16" i="4"/>
  <c r="E66" i="4"/>
  <c r="E211" i="4"/>
  <c r="E72" i="4"/>
  <c r="E271" i="4"/>
  <c r="E281" i="4"/>
  <c r="E216" i="4"/>
  <c r="E305" i="4"/>
  <c r="E102" i="4"/>
  <c r="E175" i="4"/>
  <c r="E246" i="4"/>
  <c r="E393" i="4"/>
  <c r="E422" i="4"/>
  <c r="E74" i="4"/>
  <c r="E268" i="4"/>
  <c r="E402" i="4"/>
  <c r="E212" i="4"/>
  <c r="E421" i="4"/>
  <c r="E420" i="4"/>
  <c r="E198" i="4"/>
  <c r="E187" i="4"/>
  <c r="E319" i="4"/>
  <c r="E365" i="4"/>
  <c r="E181" i="4"/>
  <c r="E361" i="4"/>
  <c r="E414" i="4"/>
  <c r="E89" i="4"/>
  <c r="E208" i="4"/>
  <c r="E69" i="4"/>
  <c r="E398" i="4"/>
  <c r="E251" i="4"/>
  <c r="E154" i="4"/>
  <c r="E17" i="4"/>
  <c r="E378" i="4"/>
  <c r="E381" i="4"/>
  <c r="E10" i="4"/>
  <c r="E87" i="4"/>
  <c r="E343" i="4"/>
  <c r="E43" i="4"/>
  <c r="E401" i="4"/>
  <c r="E105" i="4"/>
  <c r="E14" i="4"/>
  <c r="E325" i="4"/>
  <c r="E183" i="4"/>
  <c r="E254" i="4"/>
  <c r="E153" i="4"/>
  <c r="E328" i="4"/>
  <c r="E250" i="4"/>
  <c r="E379" i="4"/>
  <c r="E253" i="4"/>
  <c r="E106" i="4"/>
  <c r="E19" i="4"/>
  <c r="E289" i="4"/>
  <c r="E197" i="4"/>
  <c r="E86" i="4"/>
  <c r="E330" i="4"/>
  <c r="E145" i="4"/>
  <c r="E391" i="4"/>
  <c r="E374" i="4"/>
  <c r="E315" i="4"/>
  <c r="E286" i="4"/>
  <c r="E350" i="4"/>
  <c r="E348" i="4"/>
  <c r="E302" i="4"/>
  <c r="E369" i="4"/>
  <c r="E262" i="4"/>
  <c r="E323" i="4"/>
  <c r="E357" i="4"/>
  <c r="E44" i="4"/>
  <c r="E189" i="4"/>
  <c r="E80" i="4"/>
  <c r="E37" i="4"/>
  <c r="E360" i="4"/>
  <c r="E258" i="4"/>
  <c r="E95" i="4"/>
  <c r="E363" i="4"/>
  <c r="E214" i="4"/>
  <c r="E63" i="4"/>
  <c r="E83" i="4"/>
  <c r="E98" i="4"/>
  <c r="E107" i="4"/>
  <c r="E356" i="4"/>
  <c r="E266" i="4"/>
  <c r="E159" i="4"/>
  <c r="E364" i="4"/>
  <c r="E423" i="4"/>
  <c r="E368" i="4"/>
  <c r="E109" i="4"/>
  <c r="E190" i="4"/>
  <c r="E269" i="4"/>
  <c r="E410" i="4"/>
  <c r="E164" i="4"/>
  <c r="E301" i="4"/>
  <c r="E326" i="4"/>
  <c r="E411" i="4"/>
  <c r="E71" i="4"/>
  <c r="E344" i="4"/>
  <c r="E300" i="4"/>
  <c r="E97" i="4"/>
  <c r="E291" i="4"/>
  <c r="E120" i="4"/>
  <c r="E386" i="4"/>
  <c r="E121" i="4"/>
  <c r="E49" i="4"/>
  <c r="E91" i="4"/>
  <c r="E131" i="4"/>
  <c r="E166" i="4"/>
  <c r="E135" i="4"/>
  <c r="E284" i="4"/>
  <c r="E209" i="4"/>
  <c r="E376" i="4"/>
  <c r="E294" i="4"/>
  <c r="E243" i="4"/>
  <c r="E65" i="4"/>
  <c r="E173" i="4"/>
  <c r="E149" i="4"/>
  <c r="E276" i="4"/>
  <c r="E283" i="4"/>
  <c r="E78" i="4"/>
  <c r="E7" i="4"/>
  <c r="E303" i="4"/>
  <c r="E112" i="4"/>
  <c r="E245" i="4"/>
  <c r="E77" i="4"/>
  <c r="E184" i="4"/>
  <c r="E199" i="4"/>
  <c r="E349" i="4"/>
  <c r="E359" i="4"/>
  <c r="E396" i="4"/>
  <c r="E108" i="4"/>
  <c r="E177" i="4"/>
  <c r="E371" i="4"/>
  <c r="E293" i="4"/>
  <c r="E45" i="4"/>
  <c r="E265" i="4"/>
  <c r="E140" i="4"/>
  <c r="E148" i="4"/>
  <c r="E15" i="4"/>
  <c r="E382" i="4"/>
  <c r="E67" i="4"/>
  <c r="E205" i="4"/>
  <c r="E210" i="4"/>
  <c r="E20" i="4"/>
  <c r="E9" i="4"/>
  <c r="E111" i="4"/>
  <c r="E377" i="4"/>
  <c r="E321" i="4"/>
  <c r="E412" i="4"/>
  <c r="E256" i="4"/>
  <c r="E174" i="4"/>
  <c r="E178" i="4"/>
  <c r="E298" i="4"/>
  <c r="E213" i="4"/>
  <c r="E306" i="4"/>
  <c r="E287" i="4"/>
  <c r="E92" i="4"/>
  <c r="E79" i="4"/>
  <c r="E32" i="4"/>
  <c r="E403" i="4"/>
  <c r="E5" i="4"/>
  <c r="E218" i="4"/>
  <c r="E12" i="4"/>
  <c r="E76" i="4"/>
  <c r="E397" i="4"/>
  <c r="E64" i="4"/>
  <c r="E264" i="4"/>
  <c r="E270" i="4"/>
  <c r="E99" i="4"/>
  <c r="E134" i="4"/>
  <c r="E133" i="4"/>
  <c r="E139" i="4"/>
  <c r="E138" i="4"/>
  <c r="E182" i="4"/>
  <c r="E117" i="4"/>
  <c r="E141" i="4"/>
  <c r="E351" i="4"/>
  <c r="E267" i="4"/>
  <c r="E132" i="4"/>
  <c r="E338" i="4"/>
  <c r="E128" i="4"/>
  <c r="E322" i="4"/>
  <c r="E33" i="4"/>
  <c r="E324" i="4"/>
  <c r="E119" i="4"/>
  <c r="E231" i="4"/>
  <c r="E192" i="4"/>
  <c r="E193" i="4"/>
  <c r="E143" i="4"/>
  <c r="E342" i="4"/>
  <c r="E162" i="4"/>
  <c r="E104" i="4"/>
  <c r="E81" i="4"/>
  <c r="E191" i="4"/>
  <c r="E194" i="4"/>
  <c r="E346" i="4"/>
  <c r="E127" i="4"/>
  <c r="E257" i="4"/>
  <c r="E113" i="4"/>
  <c r="E114" i="4"/>
  <c r="E38" i="4"/>
  <c r="E179" i="4"/>
  <c r="E413" i="4"/>
  <c r="E96" i="4"/>
  <c r="E320" i="4"/>
  <c r="E273" i="4"/>
  <c r="E3" i="4"/>
  <c r="E39" i="4"/>
  <c r="E333" i="4"/>
  <c r="E388" i="4"/>
  <c r="E404" i="4"/>
  <c r="E75" i="4"/>
  <c r="E206" i="4"/>
  <c r="E202" i="4"/>
  <c r="E204" i="4"/>
  <c r="E129" i="4"/>
  <c r="E18" i="4"/>
  <c r="E203" i="4"/>
  <c r="E115" i="4"/>
  <c r="E219" i="4"/>
  <c r="E34" i="4"/>
  <c r="E28" i="4"/>
  <c r="E255" i="4"/>
  <c r="E50" i="4"/>
  <c r="E4" i="4"/>
  <c r="E167" i="4"/>
  <c r="E47" i="4"/>
  <c r="E215" i="4"/>
  <c r="E176" i="4"/>
  <c r="E29" i="4"/>
  <c r="E30" i="4"/>
  <c r="E23" i="4"/>
  <c r="E370" i="4"/>
  <c r="E354" i="4"/>
  <c r="E223" i="4"/>
  <c r="E221" i="4"/>
  <c r="E234" i="4"/>
  <c r="E125" i="4"/>
  <c r="E220" i="4"/>
  <c r="E288" i="4"/>
  <c r="E389" i="4"/>
  <c r="E186" i="4"/>
  <c r="E146" i="4"/>
  <c r="E40" i="4"/>
  <c r="E331" i="4"/>
  <c r="E195" i="4"/>
  <c r="E201" i="4"/>
  <c r="E51" i="4"/>
  <c r="E27" i="4"/>
  <c r="E230" i="4"/>
  <c r="E25" i="4"/>
  <c r="E85" i="4"/>
  <c r="E126" i="4"/>
  <c r="E408" i="4"/>
  <c r="E52" i="4"/>
  <c r="E31" i="4"/>
  <c r="E227" i="4"/>
  <c r="E222" i="4"/>
  <c r="E137" i="4"/>
  <c r="E147" i="4"/>
  <c r="E118" i="4"/>
  <c r="E22" i="4"/>
  <c r="E24" i="4"/>
  <c r="E53" i="4"/>
  <c r="E54" i="4"/>
  <c r="E55" i="4"/>
  <c r="E285" i="4"/>
  <c r="E358" i="4"/>
  <c r="E35" i="4"/>
  <c r="E160" i="4"/>
  <c r="E237" i="4"/>
  <c r="E188" i="4"/>
  <c r="E26" i="4"/>
  <c r="E337" i="4"/>
  <c r="E240" i="4"/>
  <c r="E56" i="4"/>
  <c r="E6" i="4"/>
  <c r="E57" i="4"/>
  <c r="E238" i="4"/>
  <c r="E309" i="4"/>
  <c r="E387" i="4"/>
  <c r="E21" i="4"/>
  <c r="E380" i="4"/>
  <c r="E406" i="4"/>
  <c r="E200" i="4"/>
  <c r="E58" i="4"/>
  <c r="E59" i="4"/>
  <c r="E282" i="4"/>
  <c r="E41" i="4"/>
  <c r="E60" i="4"/>
  <c r="E130" i="4"/>
  <c r="E61" i="4"/>
  <c r="E225" i="4"/>
  <c r="E235" i="4"/>
  <c r="E228" i="4"/>
  <c r="E233" i="4"/>
  <c r="E236" i="4"/>
  <c r="E314" i="4"/>
  <c r="E62" i="4"/>
  <c r="E353" i="4"/>
  <c r="E367" i="4"/>
  <c r="E207" i="4"/>
  <c r="E229" i="4"/>
  <c r="E352" i="4"/>
  <c r="E239" i="4"/>
  <c r="E274" i="4"/>
  <c r="E82" i="4"/>
  <c r="E232" i="4"/>
  <c r="E224" i="4"/>
  <c r="E226" i="4"/>
  <c r="E242" i="4"/>
  <c r="E101" i="4"/>
  <c r="I329" i="3"/>
  <c r="I377" i="3"/>
  <c r="I298" i="3"/>
  <c r="I306" i="3"/>
  <c r="I148" i="3"/>
  <c r="I75" i="3"/>
  <c r="I291" i="3"/>
  <c r="I87" i="3"/>
  <c r="I362" i="3"/>
  <c r="I232" i="3"/>
  <c r="I138" i="3"/>
  <c r="I349" i="3"/>
  <c r="I53" i="3"/>
  <c r="I374" i="3"/>
  <c r="I56" i="3"/>
  <c r="I304" i="3"/>
  <c r="I328" i="3"/>
  <c r="I106" i="3"/>
  <c r="I318" i="3"/>
  <c r="I246" i="3"/>
  <c r="I83" i="3"/>
  <c r="I262" i="3"/>
  <c r="I125" i="3"/>
  <c r="I269" i="3"/>
  <c r="I72" i="3"/>
  <c r="I135" i="3"/>
  <c r="I375" i="3"/>
  <c r="I155" i="3"/>
  <c r="I143" i="3"/>
  <c r="I258" i="3"/>
  <c r="I352" i="3"/>
  <c r="I279" i="3"/>
  <c r="I133" i="3"/>
  <c r="I252" i="3"/>
  <c r="I134" i="3"/>
  <c r="I154" i="3"/>
  <c r="I268" i="3"/>
  <c r="I303" i="3"/>
  <c r="I235" i="3"/>
  <c r="I159" i="3"/>
  <c r="I280" i="3"/>
  <c r="I300" i="3"/>
  <c r="I340" i="3"/>
  <c r="I278" i="3"/>
  <c r="I139" i="3"/>
  <c r="I323" i="3"/>
  <c r="I350" i="3"/>
  <c r="I107" i="3"/>
  <c r="I241" i="3"/>
  <c r="I225" i="3"/>
  <c r="I233" i="3"/>
  <c r="I373" i="3"/>
  <c r="I272" i="3"/>
  <c r="I150" i="3"/>
  <c r="I151" i="3"/>
  <c r="I312" i="3"/>
  <c r="I264" i="3"/>
  <c r="I74" i="3"/>
  <c r="I108" i="3"/>
  <c r="I70" i="3"/>
  <c r="I289" i="3"/>
  <c r="I101" i="3"/>
  <c r="I140" i="3"/>
  <c r="I166" i="3"/>
  <c r="I11" i="3"/>
  <c r="I244" i="3"/>
  <c r="I247" i="3"/>
  <c r="I299" i="3"/>
  <c r="I261" i="3"/>
  <c r="I274" i="3"/>
  <c r="I296" i="3"/>
  <c r="I339" i="3"/>
  <c r="I179" i="3"/>
  <c r="I366" i="3"/>
  <c r="I376" i="3"/>
  <c r="I256" i="3"/>
  <c r="I95" i="3"/>
  <c r="I347" i="3"/>
  <c r="I245" i="3"/>
  <c r="I216" i="3"/>
  <c r="I194" i="3"/>
  <c r="I42" i="3"/>
  <c r="I57" i="3"/>
  <c r="I222" i="3"/>
  <c r="I152" i="3"/>
  <c r="I35" i="3"/>
  <c r="I141" i="3"/>
  <c r="I29" i="3"/>
  <c r="I260" i="3"/>
  <c r="I196" i="3"/>
  <c r="I357" i="3"/>
  <c r="I221" i="3"/>
  <c r="I297" i="3"/>
  <c r="I13" i="3"/>
  <c r="I219" i="3"/>
  <c r="I67" i="3"/>
  <c r="I270" i="3"/>
  <c r="I40" i="3"/>
  <c r="I295" i="3"/>
  <c r="I146" i="3"/>
  <c r="I341" i="3"/>
  <c r="I294" i="3"/>
  <c r="I356" i="3"/>
  <c r="I331" i="3"/>
  <c r="I9" i="3"/>
  <c r="I118" i="3"/>
  <c r="I128" i="3"/>
  <c r="I163" i="3"/>
  <c r="I273" i="3"/>
  <c r="I364" i="3"/>
  <c r="I28" i="3"/>
  <c r="I14" i="3"/>
  <c r="I16" i="3"/>
  <c r="I51" i="3"/>
  <c r="I338" i="3"/>
  <c r="I195" i="3"/>
  <c r="I85" i="3"/>
  <c r="I220" i="3"/>
  <c r="I380" i="3"/>
  <c r="I58" i="3"/>
  <c r="I238" i="3"/>
  <c r="I191" i="3"/>
  <c r="I379" i="3"/>
  <c r="I378" i="3"/>
  <c r="I182" i="3"/>
  <c r="I167" i="3"/>
  <c r="I282" i="3"/>
  <c r="I322" i="3"/>
  <c r="I160" i="3"/>
  <c r="I317" i="3"/>
  <c r="I372" i="3"/>
  <c r="I71" i="3"/>
  <c r="I188" i="3"/>
  <c r="I54" i="3"/>
  <c r="I355" i="3"/>
  <c r="I224" i="3"/>
  <c r="I137" i="3"/>
  <c r="I18" i="3"/>
  <c r="I335" i="3"/>
  <c r="I337" i="3"/>
  <c r="I12" i="3"/>
  <c r="I69" i="3"/>
  <c r="I302" i="3"/>
  <c r="I37" i="3"/>
  <c r="I358" i="3"/>
  <c r="I89" i="3"/>
  <c r="I15" i="3"/>
  <c r="I287" i="3"/>
  <c r="I165" i="3"/>
  <c r="I136" i="3"/>
  <c r="I290" i="3"/>
  <c r="I223" i="3"/>
  <c r="I336" i="3"/>
  <c r="I226" i="3"/>
  <c r="I90" i="3"/>
  <c r="I20" i="3"/>
  <c r="I255" i="3"/>
  <c r="I180" i="3"/>
  <c r="I68" i="3"/>
  <c r="I292" i="3"/>
  <c r="I126" i="3"/>
  <c r="I348" i="3"/>
  <c r="I330" i="3"/>
  <c r="I276" i="3"/>
  <c r="I250" i="3"/>
  <c r="I308" i="3"/>
  <c r="I307" i="3"/>
  <c r="I267" i="3"/>
  <c r="I325" i="3"/>
  <c r="I285" i="3"/>
  <c r="I314" i="3"/>
  <c r="I38" i="3"/>
  <c r="I169" i="3"/>
  <c r="I62" i="3"/>
  <c r="I30" i="3"/>
  <c r="I316" i="3"/>
  <c r="I231" i="3"/>
  <c r="I76" i="3"/>
  <c r="I319" i="3"/>
  <c r="I88" i="3"/>
  <c r="I193" i="3"/>
  <c r="I49" i="3"/>
  <c r="I63" i="3"/>
  <c r="I81" i="3"/>
  <c r="I92" i="3"/>
  <c r="I313" i="3"/>
  <c r="I142" i="3"/>
  <c r="I321" i="3"/>
  <c r="I381" i="3"/>
  <c r="I324" i="3"/>
  <c r="I94" i="3"/>
  <c r="I170" i="3"/>
  <c r="I239" i="3"/>
  <c r="I367" i="3"/>
  <c r="I147" i="3"/>
  <c r="I266" i="3"/>
  <c r="I288" i="3"/>
  <c r="I368" i="3"/>
  <c r="I55" i="3"/>
  <c r="I265" i="3"/>
  <c r="I234" i="3"/>
  <c r="I78" i="3"/>
  <c r="I257" i="3"/>
  <c r="I105" i="3"/>
  <c r="I342" i="3"/>
  <c r="I113" i="3"/>
  <c r="I117" i="3"/>
  <c r="I189" i="3"/>
  <c r="I227" i="3"/>
  <c r="I332" i="3"/>
  <c r="I217" i="3"/>
  <c r="I132" i="3"/>
  <c r="I64" i="3"/>
  <c r="I249" i="3"/>
  <c r="I61" i="3"/>
  <c r="I8" i="3"/>
  <c r="I186" i="3"/>
  <c r="I65" i="3"/>
  <c r="I97" i="3"/>
  <c r="I60" i="3"/>
  <c r="I181" i="3"/>
  <c r="I315" i="3"/>
  <c r="I353" i="3"/>
  <c r="I93" i="3"/>
  <c r="I157" i="3"/>
  <c r="I327" i="3"/>
  <c r="I259" i="3"/>
  <c r="I39" i="3"/>
  <c r="I236" i="3"/>
  <c r="I122" i="3"/>
  <c r="I131" i="3"/>
  <c r="I52" i="3"/>
  <c r="I168" i="3"/>
  <c r="I190" i="3"/>
  <c r="I21" i="3"/>
  <c r="I10" i="3"/>
  <c r="I334" i="3"/>
  <c r="I283" i="3"/>
  <c r="I17" i="3"/>
  <c r="I237" i="3"/>
  <c r="I229" i="3"/>
  <c r="I156" i="3"/>
  <c r="I158" i="3"/>
  <c r="I263" i="3"/>
  <c r="I192" i="3"/>
  <c r="I187" i="3"/>
  <c r="I253" i="3"/>
  <c r="I25" i="3"/>
  <c r="I359" i="3"/>
  <c r="I6" i="3"/>
  <c r="I197" i="3"/>
  <c r="I354" i="3"/>
  <c r="I115" i="3"/>
  <c r="I50" i="3"/>
  <c r="I91" i="3"/>
  <c r="I369" i="3"/>
  <c r="I66" i="3"/>
  <c r="I240" i="3"/>
  <c r="I248" i="3"/>
  <c r="I361" i="3"/>
  <c r="I281" i="3"/>
  <c r="I82" i="3"/>
  <c r="I116" i="3"/>
  <c r="I121" i="3"/>
  <c r="I120" i="3"/>
  <c r="I164" i="3"/>
  <c r="I102" i="3"/>
  <c r="I123" i="3"/>
  <c r="I80" i="3"/>
  <c r="I309" i="3"/>
  <c r="I114" i="3"/>
  <c r="I284" i="3"/>
  <c r="I26" i="3"/>
  <c r="I73" i="3"/>
  <c r="I286" i="3"/>
  <c r="I104" i="3"/>
  <c r="I207" i="3"/>
  <c r="I174" i="3"/>
  <c r="I175" i="3"/>
  <c r="I124" i="3"/>
  <c r="I301" i="3"/>
  <c r="I23" i="3"/>
  <c r="I144" i="3"/>
  <c r="I172" i="3"/>
  <c r="I173" i="3"/>
  <c r="I311" i="3"/>
  <c r="I305" i="3"/>
  <c r="I153" i="3"/>
  <c r="I111" i="3"/>
  <c r="I230" i="3"/>
  <c r="I277" i="3"/>
  <c r="I36" i="3"/>
  <c r="I98" i="3"/>
  <c r="I99" i="3"/>
  <c r="I96" i="3"/>
  <c r="I176" i="3"/>
  <c r="I370" i="3"/>
  <c r="I77" i="3"/>
  <c r="I177" i="3"/>
  <c r="I171" i="3"/>
  <c r="I242" i="3"/>
  <c r="I4" i="3"/>
  <c r="I100" i="3"/>
  <c r="I345" i="3"/>
  <c r="I59" i="3"/>
  <c r="I320" i="3"/>
  <c r="I183" i="3"/>
  <c r="I185" i="3"/>
  <c r="I43" i="3"/>
  <c r="I19" i="3"/>
  <c r="I86" i="3"/>
  <c r="I184" i="3"/>
  <c r="I326" i="3"/>
  <c r="I198" i="3"/>
  <c r="I27" i="3"/>
  <c r="I44" i="3"/>
  <c r="I351" i="3"/>
  <c r="I228" i="3"/>
  <c r="I45" i="3"/>
  <c r="I5" i="3"/>
  <c r="I251" i="3"/>
  <c r="I149" i="3"/>
  <c r="I41" i="3"/>
  <c r="I22" i="3"/>
  <c r="I202" i="3"/>
  <c r="I200" i="3"/>
  <c r="I210" i="3"/>
  <c r="I109" i="3"/>
  <c r="I199" i="3"/>
  <c r="I254" i="3"/>
  <c r="I346" i="3"/>
  <c r="I127" i="3"/>
  <c r="I31" i="3"/>
  <c r="I46" i="3"/>
  <c r="I293" i="3"/>
  <c r="I178" i="3"/>
  <c r="I343" i="3"/>
  <c r="I206" i="3"/>
  <c r="I371" i="3"/>
  <c r="I110" i="3"/>
  <c r="I365" i="3"/>
  <c r="I47" i="3"/>
  <c r="I24" i="3"/>
  <c r="I333" i="3"/>
  <c r="I204" i="3"/>
  <c r="I201" i="3"/>
  <c r="I119" i="3"/>
  <c r="I103" i="3"/>
  <c r="I79" i="3"/>
  <c r="I48" i="3"/>
  <c r="I32" i="3"/>
  <c r="I130" i="3"/>
  <c r="I161" i="3"/>
  <c r="I162" i="3"/>
  <c r="I212" i="3"/>
  <c r="I218" i="3"/>
  <c r="I215" i="3"/>
  <c r="I7" i="3"/>
  <c r="I213" i="3"/>
  <c r="I129" i="3"/>
  <c r="I271" i="3"/>
  <c r="I344" i="3"/>
  <c r="I363" i="3"/>
  <c r="I33" i="3"/>
  <c r="I34" i="3"/>
  <c r="I112" i="3"/>
  <c r="I203" i="3"/>
  <c r="I211" i="3"/>
  <c r="I205" i="3"/>
  <c r="I208" i="3"/>
  <c r="I275" i="3"/>
  <c r="I310" i="3"/>
  <c r="I3" i="3"/>
  <c r="I360" i="3"/>
  <c r="I214" i="3"/>
  <c r="I209" i="3"/>
  <c r="I145" i="3"/>
  <c r="I243" i="3"/>
  <c r="I84" i="3"/>
  <c r="G329" i="3"/>
  <c r="G377" i="3"/>
  <c r="G298" i="3"/>
  <c r="G306" i="3"/>
  <c r="G148" i="3"/>
  <c r="G75" i="3"/>
  <c r="G291" i="3"/>
  <c r="G87" i="3"/>
  <c r="G362" i="3"/>
  <c r="G232" i="3"/>
  <c r="G138" i="3"/>
  <c r="G349" i="3"/>
  <c r="G53" i="3"/>
  <c r="G374" i="3"/>
  <c r="G56" i="3"/>
  <c r="G304" i="3"/>
  <c r="G328" i="3"/>
  <c r="G106" i="3"/>
  <c r="G318" i="3"/>
  <c r="G246" i="3"/>
  <c r="G83" i="3"/>
  <c r="G262" i="3"/>
  <c r="G125" i="3"/>
  <c r="G269" i="3"/>
  <c r="G72" i="3"/>
  <c r="G135" i="3"/>
  <c r="G375" i="3"/>
  <c r="G155" i="3"/>
  <c r="G143" i="3"/>
  <c r="G258" i="3"/>
  <c r="G352" i="3"/>
  <c r="G279" i="3"/>
  <c r="G133" i="3"/>
  <c r="G252" i="3"/>
  <c r="G134" i="3"/>
  <c r="G154" i="3"/>
  <c r="G268" i="3"/>
  <c r="G303" i="3"/>
  <c r="G235" i="3"/>
  <c r="G159" i="3"/>
  <c r="G280" i="3"/>
  <c r="G300" i="3"/>
  <c r="G340" i="3"/>
  <c r="G278" i="3"/>
  <c r="G139" i="3"/>
  <c r="G323" i="3"/>
  <c r="G350" i="3"/>
  <c r="G107" i="3"/>
  <c r="G241" i="3"/>
  <c r="G225" i="3"/>
  <c r="G233" i="3"/>
  <c r="G373" i="3"/>
  <c r="G272" i="3"/>
  <c r="G150" i="3"/>
  <c r="G151" i="3"/>
  <c r="G312" i="3"/>
  <c r="G264" i="3"/>
  <c r="G74" i="3"/>
  <c r="G108" i="3"/>
  <c r="G70" i="3"/>
  <c r="G289" i="3"/>
  <c r="G101" i="3"/>
  <c r="G140" i="3"/>
  <c r="G166" i="3"/>
  <c r="G11" i="3"/>
  <c r="G244" i="3"/>
  <c r="G247" i="3"/>
  <c r="G299" i="3"/>
  <c r="G261" i="3"/>
  <c r="G274" i="3"/>
  <c r="G296" i="3"/>
  <c r="G339" i="3"/>
  <c r="G179" i="3"/>
  <c r="G366" i="3"/>
  <c r="G376" i="3"/>
  <c r="G256" i="3"/>
  <c r="G95" i="3"/>
  <c r="G347" i="3"/>
  <c r="G245" i="3"/>
  <c r="G216" i="3"/>
  <c r="G194" i="3"/>
  <c r="G42" i="3"/>
  <c r="G57" i="3"/>
  <c r="G222" i="3"/>
  <c r="G152" i="3"/>
  <c r="G35" i="3"/>
  <c r="G141" i="3"/>
  <c r="G29" i="3"/>
  <c r="G260" i="3"/>
  <c r="G196" i="3"/>
  <c r="G357" i="3"/>
  <c r="G221" i="3"/>
  <c r="G297" i="3"/>
  <c r="G13" i="3"/>
  <c r="G219" i="3"/>
  <c r="G67" i="3"/>
  <c r="G270" i="3"/>
  <c r="G40" i="3"/>
  <c r="G295" i="3"/>
  <c r="G146" i="3"/>
  <c r="G341" i="3"/>
  <c r="G294" i="3"/>
  <c r="G356" i="3"/>
  <c r="G331" i="3"/>
  <c r="G9" i="3"/>
  <c r="G118" i="3"/>
  <c r="G128" i="3"/>
  <c r="G163" i="3"/>
  <c r="G273" i="3"/>
  <c r="G364" i="3"/>
  <c r="G28" i="3"/>
  <c r="G14" i="3"/>
  <c r="G16" i="3"/>
  <c r="G51" i="3"/>
  <c r="G338" i="3"/>
  <c r="G195" i="3"/>
  <c r="G85" i="3"/>
  <c r="G220" i="3"/>
  <c r="G380" i="3"/>
  <c r="G58" i="3"/>
  <c r="G238" i="3"/>
  <c r="G191" i="3"/>
  <c r="G379" i="3"/>
  <c r="G378" i="3"/>
  <c r="G182" i="3"/>
  <c r="G167" i="3"/>
  <c r="G282" i="3"/>
  <c r="G322" i="3"/>
  <c r="G160" i="3"/>
  <c r="G317" i="3"/>
  <c r="G372" i="3"/>
  <c r="G71" i="3"/>
  <c r="G188" i="3"/>
  <c r="G54" i="3"/>
  <c r="G355" i="3"/>
  <c r="G224" i="3"/>
  <c r="G137" i="3"/>
  <c r="G18" i="3"/>
  <c r="G335" i="3"/>
  <c r="G337" i="3"/>
  <c r="G12" i="3"/>
  <c r="G69" i="3"/>
  <c r="G302" i="3"/>
  <c r="G37" i="3"/>
  <c r="G358" i="3"/>
  <c r="G89" i="3"/>
  <c r="G15" i="3"/>
  <c r="G287" i="3"/>
  <c r="G165" i="3"/>
  <c r="G136" i="3"/>
  <c r="G290" i="3"/>
  <c r="G223" i="3"/>
  <c r="G336" i="3"/>
  <c r="G226" i="3"/>
  <c r="G90" i="3"/>
  <c r="G20" i="3"/>
  <c r="G255" i="3"/>
  <c r="G180" i="3"/>
  <c r="G68" i="3"/>
  <c r="G292" i="3"/>
  <c r="G126" i="3"/>
  <c r="G348" i="3"/>
  <c r="G330" i="3"/>
  <c r="G276" i="3"/>
  <c r="G250" i="3"/>
  <c r="G308" i="3"/>
  <c r="G307" i="3"/>
  <c r="G267" i="3"/>
  <c r="G325" i="3"/>
  <c r="G285" i="3"/>
  <c r="G314" i="3"/>
  <c r="G38" i="3"/>
  <c r="G169" i="3"/>
  <c r="G62" i="3"/>
  <c r="G30" i="3"/>
  <c r="G316" i="3"/>
  <c r="G231" i="3"/>
  <c r="G76" i="3"/>
  <c r="G319" i="3"/>
  <c r="G88" i="3"/>
  <c r="G193" i="3"/>
  <c r="G49" i="3"/>
  <c r="G63" i="3"/>
  <c r="G81" i="3"/>
  <c r="G92" i="3"/>
  <c r="G313" i="3"/>
  <c r="G142" i="3"/>
  <c r="G321" i="3"/>
  <c r="G381" i="3"/>
  <c r="G324" i="3"/>
  <c r="G94" i="3"/>
  <c r="G170" i="3"/>
  <c r="G239" i="3"/>
  <c r="G367" i="3"/>
  <c r="G147" i="3"/>
  <c r="G266" i="3"/>
  <c r="G288" i="3"/>
  <c r="G368" i="3"/>
  <c r="G55" i="3"/>
  <c r="G265" i="3"/>
  <c r="G234" i="3"/>
  <c r="G78" i="3"/>
  <c r="G257" i="3"/>
  <c r="G105" i="3"/>
  <c r="G342" i="3"/>
  <c r="G113" i="3"/>
  <c r="G117" i="3"/>
  <c r="G189" i="3"/>
  <c r="G227" i="3"/>
  <c r="G332" i="3"/>
  <c r="G217" i="3"/>
  <c r="G132" i="3"/>
  <c r="G64" i="3"/>
  <c r="G249" i="3"/>
  <c r="G61" i="3"/>
  <c r="G8" i="3"/>
  <c r="G186" i="3"/>
  <c r="G65" i="3"/>
  <c r="G97" i="3"/>
  <c r="G60" i="3"/>
  <c r="G181" i="3"/>
  <c r="G315" i="3"/>
  <c r="G353" i="3"/>
  <c r="G93" i="3"/>
  <c r="G157" i="3"/>
  <c r="G327" i="3"/>
  <c r="G259" i="3"/>
  <c r="G39" i="3"/>
  <c r="G236" i="3"/>
  <c r="G122" i="3"/>
  <c r="G131" i="3"/>
  <c r="G52" i="3"/>
  <c r="G168" i="3"/>
  <c r="G190" i="3"/>
  <c r="G21" i="3"/>
  <c r="G10" i="3"/>
  <c r="G334" i="3"/>
  <c r="G283" i="3"/>
  <c r="G17" i="3"/>
  <c r="G237" i="3"/>
  <c r="G229" i="3"/>
  <c r="G156" i="3"/>
  <c r="G158" i="3"/>
  <c r="G263" i="3"/>
  <c r="G192" i="3"/>
  <c r="G187" i="3"/>
  <c r="G253" i="3"/>
  <c r="G25" i="3"/>
  <c r="G359" i="3"/>
  <c r="G6" i="3"/>
  <c r="G197" i="3"/>
  <c r="G354" i="3"/>
  <c r="G115" i="3"/>
  <c r="G50" i="3"/>
  <c r="G91" i="3"/>
  <c r="G369" i="3"/>
  <c r="G66" i="3"/>
  <c r="G240" i="3"/>
  <c r="G248" i="3"/>
  <c r="G361" i="3"/>
  <c r="G281" i="3"/>
  <c r="G82" i="3"/>
  <c r="G116" i="3"/>
  <c r="G121" i="3"/>
  <c r="G120" i="3"/>
  <c r="G164" i="3"/>
  <c r="G102" i="3"/>
  <c r="G123" i="3"/>
  <c r="G80" i="3"/>
  <c r="G309" i="3"/>
  <c r="G114" i="3"/>
  <c r="G284" i="3"/>
  <c r="G26" i="3"/>
  <c r="G73" i="3"/>
  <c r="G286" i="3"/>
  <c r="G104" i="3"/>
  <c r="G207" i="3"/>
  <c r="G174" i="3"/>
  <c r="G175" i="3"/>
  <c r="G124" i="3"/>
  <c r="G301" i="3"/>
  <c r="G23" i="3"/>
  <c r="G144" i="3"/>
  <c r="G172" i="3"/>
  <c r="G173" i="3"/>
  <c r="G311" i="3"/>
  <c r="G305" i="3"/>
  <c r="G153" i="3"/>
  <c r="G111" i="3"/>
  <c r="G230" i="3"/>
  <c r="G277" i="3"/>
  <c r="G36" i="3"/>
  <c r="G98" i="3"/>
  <c r="G99" i="3"/>
  <c r="G96" i="3"/>
  <c r="G176" i="3"/>
  <c r="G370" i="3"/>
  <c r="G77" i="3"/>
  <c r="G177" i="3"/>
  <c r="G171" i="3"/>
  <c r="G242" i="3"/>
  <c r="G4" i="3"/>
  <c r="G100" i="3"/>
  <c r="G345" i="3"/>
  <c r="G59" i="3"/>
  <c r="G320" i="3"/>
  <c r="G183" i="3"/>
  <c r="G185" i="3"/>
  <c r="G43" i="3"/>
  <c r="G19" i="3"/>
  <c r="G86" i="3"/>
  <c r="G184" i="3"/>
  <c r="G326" i="3"/>
  <c r="G198" i="3"/>
  <c r="G27" i="3"/>
  <c r="G44" i="3"/>
  <c r="G351" i="3"/>
  <c r="G228" i="3"/>
  <c r="G45" i="3"/>
  <c r="G5" i="3"/>
  <c r="G251" i="3"/>
  <c r="G149" i="3"/>
  <c r="G41" i="3"/>
  <c r="G22" i="3"/>
  <c r="G202" i="3"/>
  <c r="G200" i="3"/>
  <c r="G210" i="3"/>
  <c r="G109" i="3"/>
  <c r="G199" i="3"/>
  <c r="G254" i="3"/>
  <c r="G346" i="3"/>
  <c r="G127" i="3"/>
  <c r="G31" i="3"/>
  <c r="G46" i="3"/>
  <c r="G293" i="3"/>
  <c r="G178" i="3"/>
  <c r="G343" i="3"/>
  <c r="G206" i="3"/>
  <c r="G371" i="3"/>
  <c r="G110" i="3"/>
  <c r="G365" i="3"/>
  <c r="G47" i="3"/>
  <c r="G24" i="3"/>
  <c r="G333" i="3"/>
  <c r="G204" i="3"/>
  <c r="G201" i="3"/>
  <c r="G119" i="3"/>
  <c r="G103" i="3"/>
  <c r="G79" i="3"/>
  <c r="G48" i="3"/>
  <c r="G32" i="3"/>
  <c r="G130" i="3"/>
  <c r="G161" i="3"/>
  <c r="G162" i="3"/>
  <c r="G212" i="3"/>
  <c r="G218" i="3"/>
  <c r="G215" i="3"/>
  <c r="G7" i="3"/>
  <c r="G213" i="3"/>
  <c r="G129" i="3"/>
  <c r="G271" i="3"/>
  <c r="G344" i="3"/>
  <c r="G363" i="3"/>
  <c r="G33" i="3"/>
  <c r="G34" i="3"/>
  <c r="G112" i="3"/>
  <c r="G203" i="3"/>
  <c r="G211" i="3"/>
  <c r="G205" i="3"/>
  <c r="G208" i="3"/>
  <c r="G275" i="3"/>
  <c r="G310" i="3"/>
  <c r="G3" i="3"/>
  <c r="G360" i="3"/>
  <c r="G214" i="3"/>
  <c r="G209" i="3"/>
  <c r="G145" i="3"/>
  <c r="G243" i="3"/>
  <c r="G84" i="3"/>
  <c r="E329" i="3"/>
  <c r="E377" i="3"/>
  <c r="E298" i="3"/>
  <c r="E306" i="3"/>
  <c r="E148" i="3"/>
  <c r="E75" i="3"/>
  <c r="E291" i="3"/>
  <c r="E87" i="3"/>
  <c r="E362" i="3"/>
  <c r="E232" i="3"/>
  <c r="E138" i="3"/>
  <c r="E349" i="3"/>
  <c r="E53" i="3"/>
  <c r="E374" i="3"/>
  <c r="E56" i="3"/>
  <c r="E304" i="3"/>
  <c r="E328" i="3"/>
  <c r="E106" i="3"/>
  <c r="E318" i="3"/>
  <c r="E246" i="3"/>
  <c r="E83" i="3"/>
  <c r="E262" i="3"/>
  <c r="E125" i="3"/>
  <c r="E269" i="3"/>
  <c r="E72" i="3"/>
  <c r="E135" i="3"/>
  <c r="E375" i="3"/>
  <c r="E155" i="3"/>
  <c r="E143" i="3"/>
  <c r="E258" i="3"/>
  <c r="E352" i="3"/>
  <c r="E279" i="3"/>
  <c r="E133" i="3"/>
  <c r="E252" i="3"/>
  <c r="E134" i="3"/>
  <c r="E154" i="3"/>
  <c r="E268" i="3"/>
  <c r="E303" i="3"/>
  <c r="E235" i="3"/>
  <c r="E159" i="3"/>
  <c r="E280" i="3"/>
  <c r="E300" i="3"/>
  <c r="E340" i="3"/>
  <c r="E278" i="3"/>
  <c r="E139" i="3"/>
  <c r="E323" i="3"/>
  <c r="E350" i="3"/>
  <c r="E107" i="3"/>
  <c r="E241" i="3"/>
  <c r="E225" i="3"/>
  <c r="E233" i="3"/>
  <c r="E373" i="3"/>
  <c r="E272" i="3"/>
  <c r="E150" i="3"/>
  <c r="E151" i="3"/>
  <c r="E312" i="3"/>
  <c r="E264" i="3"/>
  <c r="E74" i="3"/>
  <c r="E108" i="3"/>
  <c r="E70" i="3"/>
  <c r="E289" i="3"/>
  <c r="E101" i="3"/>
  <c r="E140" i="3"/>
  <c r="E166" i="3"/>
  <c r="E11" i="3"/>
  <c r="E244" i="3"/>
  <c r="E247" i="3"/>
  <c r="E299" i="3"/>
  <c r="E261" i="3"/>
  <c r="E274" i="3"/>
  <c r="E296" i="3"/>
  <c r="E339" i="3"/>
  <c r="E179" i="3"/>
  <c r="E366" i="3"/>
  <c r="E376" i="3"/>
  <c r="E256" i="3"/>
  <c r="E95" i="3"/>
  <c r="E347" i="3"/>
  <c r="E245" i="3"/>
  <c r="E216" i="3"/>
  <c r="E194" i="3"/>
  <c r="E42" i="3"/>
  <c r="E57" i="3"/>
  <c r="E222" i="3"/>
  <c r="E152" i="3"/>
  <c r="E35" i="3"/>
  <c r="E141" i="3"/>
  <c r="E29" i="3"/>
  <c r="E260" i="3"/>
  <c r="E196" i="3"/>
  <c r="E357" i="3"/>
  <c r="E221" i="3"/>
  <c r="E297" i="3"/>
  <c r="E13" i="3"/>
  <c r="E219" i="3"/>
  <c r="E67" i="3"/>
  <c r="E270" i="3"/>
  <c r="E40" i="3"/>
  <c r="E295" i="3"/>
  <c r="E146" i="3"/>
  <c r="E341" i="3"/>
  <c r="E294" i="3"/>
  <c r="E356" i="3"/>
  <c r="E331" i="3"/>
  <c r="E9" i="3"/>
  <c r="E118" i="3"/>
  <c r="E128" i="3"/>
  <c r="E163" i="3"/>
  <c r="E273" i="3"/>
  <c r="E364" i="3"/>
  <c r="E28" i="3"/>
  <c r="E14" i="3"/>
  <c r="E16" i="3"/>
  <c r="E51" i="3"/>
  <c r="E338" i="3"/>
  <c r="E195" i="3"/>
  <c r="E85" i="3"/>
  <c r="E220" i="3"/>
  <c r="E380" i="3"/>
  <c r="E58" i="3"/>
  <c r="E238" i="3"/>
  <c r="E191" i="3"/>
  <c r="E379" i="3"/>
  <c r="E378" i="3"/>
  <c r="E182" i="3"/>
  <c r="E167" i="3"/>
  <c r="E282" i="3"/>
  <c r="E322" i="3"/>
  <c r="E160" i="3"/>
  <c r="E317" i="3"/>
  <c r="E372" i="3"/>
  <c r="E71" i="3"/>
  <c r="E188" i="3"/>
  <c r="E54" i="3"/>
  <c r="E355" i="3"/>
  <c r="E224" i="3"/>
  <c r="E137" i="3"/>
  <c r="E18" i="3"/>
  <c r="E335" i="3"/>
  <c r="E337" i="3"/>
  <c r="E12" i="3"/>
  <c r="E69" i="3"/>
  <c r="E302" i="3"/>
  <c r="E37" i="3"/>
  <c r="E358" i="3"/>
  <c r="E89" i="3"/>
  <c r="E15" i="3"/>
  <c r="E287" i="3"/>
  <c r="E165" i="3"/>
  <c r="E136" i="3"/>
  <c r="E290" i="3"/>
  <c r="E223" i="3"/>
  <c r="E336" i="3"/>
  <c r="E226" i="3"/>
  <c r="E90" i="3"/>
  <c r="E20" i="3"/>
  <c r="E255" i="3"/>
  <c r="E180" i="3"/>
  <c r="E68" i="3"/>
  <c r="E292" i="3"/>
  <c r="E126" i="3"/>
  <c r="E348" i="3"/>
  <c r="E330" i="3"/>
  <c r="E276" i="3"/>
  <c r="E250" i="3"/>
  <c r="E308" i="3"/>
  <c r="E307" i="3"/>
  <c r="E267" i="3"/>
  <c r="E325" i="3"/>
  <c r="E285" i="3"/>
  <c r="E314" i="3"/>
  <c r="E38" i="3"/>
  <c r="E169" i="3"/>
  <c r="E62" i="3"/>
  <c r="E30" i="3"/>
  <c r="E316" i="3"/>
  <c r="E231" i="3"/>
  <c r="E76" i="3"/>
  <c r="E319" i="3"/>
  <c r="E88" i="3"/>
  <c r="E193" i="3"/>
  <c r="E49" i="3"/>
  <c r="E63" i="3"/>
  <c r="E81" i="3"/>
  <c r="E92" i="3"/>
  <c r="E313" i="3"/>
  <c r="E142" i="3"/>
  <c r="E321" i="3"/>
  <c r="E381" i="3"/>
  <c r="E324" i="3"/>
  <c r="E94" i="3"/>
  <c r="E170" i="3"/>
  <c r="E239" i="3"/>
  <c r="E367" i="3"/>
  <c r="E147" i="3"/>
  <c r="E266" i="3"/>
  <c r="E288" i="3"/>
  <c r="E368" i="3"/>
  <c r="E55" i="3"/>
  <c r="E265" i="3"/>
  <c r="E234" i="3"/>
  <c r="E78" i="3"/>
  <c r="E257" i="3"/>
  <c r="E105" i="3"/>
  <c r="E342" i="3"/>
  <c r="E113" i="3"/>
  <c r="E117" i="3"/>
  <c r="E189" i="3"/>
  <c r="E227" i="3"/>
  <c r="E332" i="3"/>
  <c r="E217" i="3"/>
  <c r="E132" i="3"/>
  <c r="E64" i="3"/>
  <c r="E249" i="3"/>
  <c r="E61" i="3"/>
  <c r="E8" i="3"/>
  <c r="E186" i="3"/>
  <c r="E65" i="3"/>
  <c r="E97" i="3"/>
  <c r="E60" i="3"/>
  <c r="E181" i="3"/>
  <c r="E315" i="3"/>
  <c r="E353" i="3"/>
  <c r="E93" i="3"/>
  <c r="E157" i="3"/>
  <c r="E327" i="3"/>
  <c r="E259" i="3"/>
  <c r="E39" i="3"/>
  <c r="E236" i="3"/>
  <c r="E122" i="3"/>
  <c r="E131" i="3"/>
  <c r="E52" i="3"/>
  <c r="E168" i="3"/>
  <c r="E190" i="3"/>
  <c r="E21" i="3"/>
  <c r="E10" i="3"/>
  <c r="E334" i="3"/>
  <c r="E283" i="3"/>
  <c r="E17" i="3"/>
  <c r="E237" i="3"/>
  <c r="E229" i="3"/>
  <c r="E156" i="3"/>
  <c r="E158" i="3"/>
  <c r="E263" i="3"/>
  <c r="E192" i="3"/>
  <c r="E187" i="3"/>
  <c r="E253" i="3"/>
  <c r="E25" i="3"/>
  <c r="E359" i="3"/>
  <c r="E6" i="3"/>
  <c r="E197" i="3"/>
  <c r="E354" i="3"/>
  <c r="E115" i="3"/>
  <c r="E50" i="3"/>
  <c r="E91" i="3"/>
  <c r="E369" i="3"/>
  <c r="E66" i="3"/>
  <c r="E240" i="3"/>
  <c r="E248" i="3"/>
  <c r="E361" i="3"/>
  <c r="E281" i="3"/>
  <c r="E82" i="3"/>
  <c r="E116" i="3"/>
  <c r="E121" i="3"/>
  <c r="E120" i="3"/>
  <c r="E164" i="3"/>
  <c r="E102" i="3"/>
  <c r="E123" i="3"/>
  <c r="E80" i="3"/>
  <c r="E309" i="3"/>
  <c r="E114" i="3"/>
  <c r="E284" i="3"/>
  <c r="E26" i="3"/>
  <c r="E73" i="3"/>
  <c r="E286" i="3"/>
  <c r="E104" i="3"/>
  <c r="E207" i="3"/>
  <c r="E174" i="3"/>
  <c r="E175" i="3"/>
  <c r="E124" i="3"/>
  <c r="E301" i="3"/>
  <c r="E23" i="3"/>
  <c r="E144" i="3"/>
  <c r="E172" i="3"/>
  <c r="E173" i="3"/>
  <c r="E311" i="3"/>
  <c r="E305" i="3"/>
  <c r="E153" i="3"/>
  <c r="E111" i="3"/>
  <c r="E230" i="3"/>
  <c r="E277" i="3"/>
  <c r="E36" i="3"/>
  <c r="E98" i="3"/>
  <c r="E99" i="3"/>
  <c r="E96" i="3"/>
  <c r="E176" i="3"/>
  <c r="E370" i="3"/>
  <c r="E77" i="3"/>
  <c r="E177" i="3"/>
  <c r="E171" i="3"/>
  <c r="E242" i="3"/>
  <c r="E4" i="3"/>
  <c r="E100" i="3"/>
  <c r="E345" i="3"/>
  <c r="E59" i="3"/>
  <c r="E320" i="3"/>
  <c r="E183" i="3"/>
  <c r="E185" i="3"/>
  <c r="E43" i="3"/>
  <c r="E19" i="3"/>
  <c r="E86" i="3"/>
  <c r="E184" i="3"/>
  <c r="E326" i="3"/>
  <c r="E198" i="3"/>
  <c r="E27" i="3"/>
  <c r="E44" i="3"/>
  <c r="E351" i="3"/>
  <c r="E228" i="3"/>
  <c r="E45" i="3"/>
  <c r="E5" i="3"/>
  <c r="E251" i="3"/>
  <c r="E149" i="3"/>
  <c r="E41" i="3"/>
  <c r="E22" i="3"/>
  <c r="E202" i="3"/>
  <c r="E200" i="3"/>
  <c r="E210" i="3"/>
  <c r="E109" i="3"/>
  <c r="E199" i="3"/>
  <c r="E254" i="3"/>
  <c r="E346" i="3"/>
  <c r="E127" i="3"/>
  <c r="E31" i="3"/>
  <c r="E46" i="3"/>
  <c r="E293" i="3"/>
  <c r="E178" i="3"/>
  <c r="E343" i="3"/>
  <c r="E206" i="3"/>
  <c r="E371" i="3"/>
  <c r="E110" i="3"/>
  <c r="E365" i="3"/>
  <c r="E47" i="3"/>
  <c r="E24" i="3"/>
  <c r="E333" i="3"/>
  <c r="E204" i="3"/>
  <c r="E201" i="3"/>
  <c r="E119" i="3"/>
  <c r="E103" i="3"/>
  <c r="E79" i="3"/>
  <c r="E48" i="3"/>
  <c r="E32" i="3"/>
  <c r="E130" i="3"/>
  <c r="E161" i="3"/>
  <c r="E162" i="3"/>
  <c r="E212" i="3"/>
  <c r="E218" i="3"/>
  <c r="E215" i="3"/>
  <c r="E7" i="3"/>
  <c r="E213" i="3"/>
  <c r="E129" i="3"/>
  <c r="E271" i="3"/>
  <c r="E344" i="3"/>
  <c r="E363" i="3"/>
  <c r="E33" i="3"/>
  <c r="E34" i="3"/>
  <c r="E112" i="3"/>
  <c r="E203" i="3"/>
  <c r="E211" i="3"/>
  <c r="E205" i="3"/>
  <c r="E208" i="3"/>
  <c r="E275" i="3"/>
  <c r="E310" i="3"/>
  <c r="E3" i="3"/>
  <c r="E360" i="3"/>
  <c r="E214" i="3"/>
  <c r="E209" i="3"/>
  <c r="E145" i="3"/>
  <c r="E243" i="3"/>
  <c r="E84" i="3"/>
  <c r="K377" i="3"/>
  <c r="K298" i="3"/>
  <c r="K306" i="3"/>
  <c r="K148" i="3"/>
  <c r="K75" i="3"/>
  <c r="K291" i="3"/>
  <c r="K87" i="3"/>
  <c r="K362" i="3"/>
  <c r="K232" i="3"/>
  <c r="K138" i="3"/>
  <c r="K349" i="3"/>
  <c r="K53" i="3"/>
  <c r="K374" i="3"/>
  <c r="K56" i="3"/>
  <c r="K304" i="3"/>
  <c r="K328" i="3"/>
  <c r="K106" i="3"/>
  <c r="K318" i="3"/>
  <c r="K246" i="3"/>
  <c r="K83" i="3"/>
  <c r="K262" i="3"/>
  <c r="K125" i="3"/>
  <c r="K269" i="3"/>
  <c r="K72" i="3"/>
  <c r="K135" i="3"/>
  <c r="K375" i="3"/>
  <c r="K155" i="3"/>
  <c r="K143" i="3"/>
  <c r="K258" i="3"/>
  <c r="K352" i="3"/>
  <c r="K279" i="3"/>
  <c r="K133" i="3"/>
  <c r="K252" i="3"/>
  <c r="K134" i="3"/>
  <c r="K154" i="3"/>
  <c r="K268" i="3"/>
  <c r="K303" i="3"/>
  <c r="K235" i="3"/>
  <c r="K159" i="3"/>
  <c r="K280" i="3"/>
  <c r="K300" i="3"/>
  <c r="K340" i="3"/>
  <c r="K278" i="3"/>
  <c r="K139" i="3"/>
  <c r="K323" i="3"/>
  <c r="K350" i="3"/>
  <c r="K107" i="3"/>
  <c r="K241" i="3"/>
  <c r="K225" i="3"/>
  <c r="K233" i="3"/>
  <c r="K373" i="3"/>
  <c r="K272" i="3"/>
  <c r="K150" i="3"/>
  <c r="K151" i="3"/>
  <c r="K312" i="3"/>
  <c r="K264" i="3"/>
  <c r="K74" i="3"/>
  <c r="K108" i="3"/>
  <c r="K70" i="3"/>
  <c r="K289" i="3"/>
  <c r="K101" i="3"/>
  <c r="K140" i="3"/>
  <c r="K166" i="3"/>
  <c r="K11" i="3"/>
  <c r="K244" i="3"/>
  <c r="K247" i="3"/>
  <c r="K299" i="3"/>
  <c r="K261" i="3"/>
  <c r="K274" i="3"/>
  <c r="K296" i="3"/>
  <c r="K339" i="3"/>
  <c r="K179" i="3"/>
  <c r="K366" i="3"/>
  <c r="K376" i="3"/>
  <c r="K256" i="3"/>
  <c r="K95" i="3"/>
  <c r="K347" i="3"/>
  <c r="K245" i="3"/>
  <c r="K216" i="3"/>
  <c r="K194" i="3"/>
  <c r="K42" i="3"/>
  <c r="K57" i="3"/>
  <c r="K222" i="3"/>
  <c r="K152" i="3"/>
  <c r="K35" i="3"/>
  <c r="K141" i="3"/>
  <c r="K29" i="3"/>
  <c r="K260" i="3"/>
  <c r="K196" i="3"/>
  <c r="K357" i="3"/>
  <c r="K221" i="3"/>
  <c r="K297" i="3"/>
  <c r="K13" i="3"/>
  <c r="K219" i="3"/>
  <c r="K67" i="3"/>
  <c r="K270" i="3"/>
  <c r="K40" i="3"/>
  <c r="K295" i="3"/>
  <c r="K146" i="3"/>
  <c r="K341" i="3"/>
  <c r="K294" i="3"/>
  <c r="K356" i="3"/>
  <c r="K331" i="3"/>
  <c r="K9" i="3"/>
  <c r="K118" i="3"/>
  <c r="K128" i="3"/>
  <c r="K163" i="3"/>
  <c r="K273" i="3"/>
  <c r="K364" i="3"/>
  <c r="K28" i="3"/>
  <c r="K14" i="3"/>
  <c r="K16" i="3"/>
  <c r="K51" i="3"/>
  <c r="K338" i="3"/>
  <c r="K195" i="3"/>
  <c r="K85" i="3"/>
  <c r="K220" i="3"/>
  <c r="K380" i="3"/>
  <c r="K58" i="3"/>
  <c r="K238" i="3"/>
  <c r="K191" i="3"/>
  <c r="K379" i="3"/>
  <c r="K378" i="3"/>
  <c r="K182" i="3"/>
  <c r="K167" i="3"/>
  <c r="K282" i="3"/>
  <c r="K322" i="3"/>
  <c r="K160" i="3"/>
  <c r="K317" i="3"/>
  <c r="K372" i="3"/>
  <c r="K71" i="3"/>
  <c r="K188" i="3"/>
  <c r="K54" i="3"/>
  <c r="K355" i="3"/>
  <c r="K224" i="3"/>
  <c r="K137" i="3"/>
  <c r="K18" i="3"/>
  <c r="K335" i="3"/>
  <c r="K337" i="3"/>
  <c r="K12" i="3"/>
  <c r="K69" i="3"/>
  <c r="K302" i="3"/>
  <c r="K37" i="3"/>
  <c r="K358" i="3"/>
  <c r="K89" i="3"/>
  <c r="K15" i="3"/>
  <c r="K287" i="3"/>
  <c r="K165" i="3"/>
  <c r="K136" i="3"/>
  <c r="K290" i="3"/>
  <c r="K223" i="3"/>
  <c r="K336" i="3"/>
  <c r="K226" i="3"/>
  <c r="K90" i="3"/>
  <c r="K20" i="3"/>
  <c r="K255" i="3"/>
  <c r="K180" i="3"/>
  <c r="K68" i="3"/>
  <c r="K292" i="3"/>
  <c r="K126" i="3"/>
  <c r="K348" i="3"/>
  <c r="K330" i="3"/>
  <c r="K276" i="3"/>
  <c r="K250" i="3"/>
  <c r="K308" i="3"/>
  <c r="K307" i="3"/>
  <c r="K267" i="3"/>
  <c r="K325" i="3"/>
  <c r="K285" i="3"/>
  <c r="K314" i="3"/>
  <c r="K38" i="3"/>
  <c r="K169" i="3"/>
  <c r="K62" i="3"/>
  <c r="K30" i="3"/>
  <c r="K316" i="3"/>
  <c r="K231" i="3"/>
  <c r="K76" i="3"/>
  <c r="K319" i="3"/>
  <c r="K88" i="3"/>
  <c r="K193" i="3"/>
  <c r="K49" i="3"/>
  <c r="K63" i="3"/>
  <c r="K81" i="3"/>
  <c r="K92" i="3"/>
  <c r="K313" i="3"/>
  <c r="K142" i="3"/>
  <c r="K321" i="3"/>
  <c r="K381" i="3"/>
  <c r="K324" i="3"/>
  <c r="K94" i="3"/>
  <c r="K170" i="3"/>
  <c r="K239" i="3"/>
  <c r="K367" i="3"/>
  <c r="K147" i="3"/>
  <c r="K266" i="3"/>
  <c r="K288" i="3"/>
  <c r="K368" i="3"/>
  <c r="K55" i="3"/>
  <c r="K265" i="3"/>
  <c r="K234" i="3"/>
  <c r="K78" i="3"/>
  <c r="K257" i="3"/>
  <c r="K105" i="3"/>
  <c r="K342" i="3"/>
  <c r="K113" i="3"/>
  <c r="K117" i="3"/>
  <c r="K189" i="3"/>
  <c r="K227" i="3"/>
  <c r="K332" i="3"/>
  <c r="K217" i="3"/>
  <c r="K132" i="3"/>
  <c r="K64" i="3"/>
  <c r="K249" i="3"/>
  <c r="K61" i="3"/>
  <c r="K8" i="3"/>
  <c r="K186" i="3"/>
  <c r="K65" i="3"/>
  <c r="K97" i="3"/>
  <c r="K60" i="3"/>
  <c r="K181" i="3"/>
  <c r="K315" i="3"/>
  <c r="K353" i="3"/>
  <c r="K93" i="3"/>
  <c r="K157" i="3"/>
  <c r="K327" i="3"/>
  <c r="K259" i="3"/>
  <c r="K39" i="3"/>
  <c r="K236" i="3"/>
  <c r="K122" i="3"/>
  <c r="K131" i="3"/>
  <c r="K52" i="3"/>
  <c r="K168" i="3"/>
  <c r="K190" i="3"/>
  <c r="K21" i="3"/>
  <c r="K10" i="3"/>
  <c r="K334" i="3"/>
  <c r="K283" i="3"/>
  <c r="K17" i="3"/>
  <c r="K237" i="3"/>
  <c r="K229" i="3"/>
  <c r="K156" i="3"/>
  <c r="K158" i="3"/>
  <c r="K263" i="3"/>
  <c r="K192" i="3"/>
  <c r="K187" i="3"/>
  <c r="K253" i="3"/>
  <c r="K25" i="3"/>
  <c r="K359" i="3"/>
  <c r="K6" i="3"/>
  <c r="K197" i="3"/>
  <c r="K354" i="3"/>
  <c r="K115" i="3"/>
  <c r="K50" i="3"/>
  <c r="K91" i="3"/>
  <c r="K369" i="3"/>
  <c r="K66" i="3"/>
  <c r="K240" i="3"/>
  <c r="K248" i="3"/>
  <c r="K361" i="3"/>
  <c r="K281" i="3"/>
  <c r="K82" i="3"/>
  <c r="K116" i="3"/>
  <c r="K121" i="3"/>
  <c r="K120" i="3"/>
  <c r="K164" i="3"/>
  <c r="K102" i="3"/>
  <c r="K123" i="3"/>
  <c r="K80" i="3"/>
  <c r="K309" i="3"/>
  <c r="K114" i="3"/>
  <c r="K284" i="3"/>
  <c r="K26" i="3"/>
  <c r="K73" i="3"/>
  <c r="K286" i="3"/>
  <c r="K104" i="3"/>
  <c r="K207" i="3"/>
  <c r="K174" i="3"/>
  <c r="K175" i="3"/>
  <c r="K124" i="3"/>
  <c r="K301" i="3"/>
  <c r="K23" i="3"/>
  <c r="K144" i="3"/>
  <c r="K172" i="3"/>
  <c r="K173" i="3"/>
  <c r="K311" i="3"/>
  <c r="K305" i="3"/>
  <c r="K153" i="3"/>
  <c r="K111" i="3"/>
  <c r="K230" i="3"/>
  <c r="K277" i="3"/>
  <c r="K36" i="3"/>
  <c r="K98" i="3"/>
  <c r="K99" i="3"/>
  <c r="K96" i="3"/>
  <c r="K176" i="3"/>
  <c r="K370" i="3"/>
  <c r="K77" i="3"/>
  <c r="K177" i="3"/>
  <c r="K171" i="3"/>
  <c r="K242" i="3"/>
  <c r="K4" i="3"/>
  <c r="K100" i="3"/>
  <c r="K345" i="3"/>
  <c r="K59" i="3"/>
  <c r="K320" i="3"/>
  <c r="K183" i="3"/>
  <c r="K185" i="3"/>
  <c r="K43" i="3"/>
  <c r="K19" i="3"/>
  <c r="K86" i="3"/>
  <c r="K184" i="3"/>
  <c r="K326" i="3"/>
  <c r="K198" i="3"/>
  <c r="K27" i="3"/>
  <c r="K44" i="3"/>
  <c r="K351" i="3"/>
  <c r="K228" i="3"/>
  <c r="K45" i="3"/>
  <c r="K5" i="3"/>
  <c r="K251" i="3"/>
  <c r="K149" i="3"/>
  <c r="K41" i="3"/>
  <c r="K22" i="3"/>
  <c r="K202" i="3"/>
  <c r="K200" i="3"/>
  <c r="K210" i="3"/>
  <c r="K109" i="3"/>
  <c r="K199" i="3"/>
  <c r="K254" i="3"/>
  <c r="K346" i="3"/>
  <c r="K127" i="3"/>
  <c r="K31" i="3"/>
  <c r="K46" i="3"/>
  <c r="K293" i="3"/>
  <c r="K178" i="3"/>
  <c r="K343" i="3"/>
  <c r="K206" i="3"/>
  <c r="K371" i="3"/>
  <c r="K110" i="3"/>
  <c r="K365" i="3"/>
  <c r="K47" i="3"/>
  <c r="K24" i="3"/>
  <c r="K333" i="3"/>
  <c r="K204" i="3"/>
  <c r="K201" i="3"/>
  <c r="K119" i="3"/>
  <c r="K103" i="3"/>
  <c r="K79" i="3"/>
  <c r="K48" i="3"/>
  <c r="K32" i="3"/>
  <c r="K130" i="3"/>
  <c r="K161" i="3"/>
  <c r="K162" i="3"/>
  <c r="K212" i="3"/>
  <c r="K218" i="3"/>
  <c r="K215" i="3"/>
  <c r="K7" i="3"/>
  <c r="K213" i="3"/>
  <c r="K129" i="3"/>
  <c r="K271" i="3"/>
  <c r="K344" i="3"/>
  <c r="K363" i="3"/>
  <c r="K33" i="3"/>
  <c r="K34" i="3"/>
  <c r="K112" i="3"/>
  <c r="K203" i="3"/>
  <c r="K211" i="3"/>
  <c r="K205" i="3"/>
  <c r="K208" i="3"/>
  <c r="K275" i="3"/>
  <c r="K310" i="3"/>
  <c r="K3" i="3"/>
  <c r="K360" i="3"/>
  <c r="K214" i="3"/>
  <c r="K209" i="3"/>
  <c r="K145" i="3"/>
  <c r="K243" i="3"/>
  <c r="K84" i="3"/>
  <c r="K329" i="3"/>
  <c r="I168" i="2"/>
  <c r="I376" i="2"/>
  <c r="I422" i="2"/>
  <c r="I342" i="2"/>
  <c r="I350" i="2"/>
  <c r="I97" i="2"/>
  <c r="I332" i="2"/>
  <c r="I106" i="2"/>
  <c r="I408" i="2"/>
  <c r="I262" i="2"/>
  <c r="I158" i="2"/>
  <c r="I395" i="2"/>
  <c r="I70" i="2"/>
  <c r="I419" i="2"/>
  <c r="I375" i="2"/>
  <c r="I125" i="2"/>
  <c r="I365" i="2"/>
  <c r="I282" i="2"/>
  <c r="I103" i="2"/>
  <c r="I300" i="2"/>
  <c r="I263" i="2"/>
  <c r="I147" i="2"/>
  <c r="I310" i="2"/>
  <c r="I93" i="2"/>
  <c r="I155" i="2"/>
  <c r="I420" i="2"/>
  <c r="I175" i="2"/>
  <c r="I164" i="2"/>
  <c r="I295" i="2"/>
  <c r="I398" i="2"/>
  <c r="I252" i="2"/>
  <c r="I320" i="2"/>
  <c r="I280" i="2"/>
  <c r="I154" i="2"/>
  <c r="I153" i="2"/>
  <c r="I174" i="2"/>
  <c r="I307" i="2"/>
  <c r="I348" i="2"/>
  <c r="I266" i="2"/>
  <c r="I183" i="2"/>
  <c r="I321" i="2"/>
  <c r="I344" i="2"/>
  <c r="I387" i="2"/>
  <c r="I319" i="2"/>
  <c r="I159" i="2"/>
  <c r="I369" i="2"/>
  <c r="I72" i="2"/>
  <c r="I397" i="2"/>
  <c r="I126" i="2"/>
  <c r="I275" i="2"/>
  <c r="I255" i="2"/>
  <c r="I264" i="2"/>
  <c r="I418" i="2"/>
  <c r="I313" i="2"/>
  <c r="I171" i="2"/>
  <c r="I172" i="2"/>
  <c r="I358" i="2"/>
  <c r="I302" i="2"/>
  <c r="I96" i="2"/>
  <c r="I127" i="2"/>
  <c r="I91" i="2"/>
  <c r="I330" i="2"/>
  <c r="I119" i="2"/>
  <c r="I160" i="2"/>
  <c r="I188" i="2"/>
  <c r="I278" i="2"/>
  <c r="I283" i="2"/>
  <c r="I343" i="2"/>
  <c r="I299" i="2"/>
  <c r="I316" i="2"/>
  <c r="I338" i="2"/>
  <c r="I386" i="2"/>
  <c r="I199" i="2"/>
  <c r="I412" i="2"/>
  <c r="I421" i="2"/>
  <c r="I293" i="2"/>
  <c r="I113" i="2"/>
  <c r="I393" i="2"/>
  <c r="I281" i="2"/>
  <c r="I244" i="2"/>
  <c r="I50" i="2"/>
  <c r="I75" i="2"/>
  <c r="I251" i="2"/>
  <c r="I173" i="2"/>
  <c r="I44" i="2"/>
  <c r="I161" i="2"/>
  <c r="I38" i="2"/>
  <c r="I298" i="2"/>
  <c r="I220" i="2"/>
  <c r="I403" i="2"/>
  <c r="I250" i="2"/>
  <c r="I339" i="2"/>
  <c r="I12" i="2"/>
  <c r="I247" i="2"/>
  <c r="I87" i="2"/>
  <c r="I311" i="2"/>
  <c r="I48" i="2"/>
  <c r="I337" i="2"/>
  <c r="I166" i="2"/>
  <c r="I388" i="2"/>
  <c r="I335" i="2"/>
  <c r="I402" i="2"/>
  <c r="I378" i="2"/>
  <c r="I9" i="2"/>
  <c r="I139" i="2"/>
  <c r="I314" i="2"/>
  <c r="I410" i="2"/>
  <c r="I315" i="2"/>
  <c r="I145" i="2"/>
  <c r="I14" i="2"/>
  <c r="I17" i="2"/>
  <c r="I68" i="2"/>
  <c r="I214" i="2"/>
  <c r="I74" i="2"/>
  <c r="I274" i="2"/>
  <c r="I284" i="2"/>
  <c r="I219" i="2"/>
  <c r="I308" i="2"/>
  <c r="I105" i="2"/>
  <c r="I178" i="2"/>
  <c r="I249" i="2"/>
  <c r="I396" i="2"/>
  <c r="I425" i="2"/>
  <c r="I76" i="2"/>
  <c r="I271" i="2"/>
  <c r="I405" i="2"/>
  <c r="I215" i="2"/>
  <c r="I424" i="2"/>
  <c r="I423" i="2"/>
  <c r="I201" i="2"/>
  <c r="I190" i="2"/>
  <c r="I322" i="2"/>
  <c r="I368" i="2"/>
  <c r="I184" i="2"/>
  <c r="I364" i="2"/>
  <c r="I417" i="2"/>
  <c r="I92" i="2"/>
  <c r="I211" i="2"/>
  <c r="I71" i="2"/>
  <c r="I401" i="2"/>
  <c r="I254" i="2"/>
  <c r="I157" i="2"/>
  <c r="I18" i="2"/>
  <c r="I381" i="2"/>
  <c r="I384" i="2"/>
  <c r="I11" i="2"/>
  <c r="I90" i="2"/>
  <c r="I346" i="2"/>
  <c r="I45" i="2"/>
  <c r="I404" i="2"/>
  <c r="I108" i="2"/>
  <c r="I15" i="2"/>
  <c r="I328" i="2"/>
  <c r="I186" i="2"/>
  <c r="I257" i="2"/>
  <c r="I156" i="2"/>
  <c r="I331" i="2"/>
  <c r="I253" i="2"/>
  <c r="I382" i="2"/>
  <c r="I256" i="2"/>
  <c r="I109" i="2"/>
  <c r="I20" i="2"/>
  <c r="I292" i="2"/>
  <c r="I200" i="2"/>
  <c r="I89" i="2"/>
  <c r="I333" i="2"/>
  <c r="I148" i="2"/>
  <c r="I394" i="2"/>
  <c r="I377" i="2"/>
  <c r="I318" i="2"/>
  <c r="I289" i="2"/>
  <c r="I353" i="2"/>
  <c r="I351" i="2"/>
  <c r="I305" i="2"/>
  <c r="I372" i="2"/>
  <c r="I265" i="2"/>
  <c r="I326" i="2"/>
  <c r="I360" i="2"/>
  <c r="I46" i="2"/>
  <c r="I192" i="2"/>
  <c r="I83" i="2"/>
  <c r="I39" i="2"/>
  <c r="I363" i="2"/>
  <c r="I261" i="2"/>
  <c r="I98" i="2"/>
  <c r="I366" i="2"/>
  <c r="I217" i="2"/>
  <c r="I65" i="2"/>
  <c r="I86" i="2"/>
  <c r="I101" i="2"/>
  <c r="I110" i="2"/>
  <c r="I359" i="2"/>
  <c r="I269" i="2"/>
  <c r="I162" i="2"/>
  <c r="I367" i="2"/>
  <c r="I426" i="2"/>
  <c r="I371" i="2"/>
  <c r="I112" i="2"/>
  <c r="I193" i="2"/>
  <c r="I272" i="2"/>
  <c r="I413" i="2"/>
  <c r="I167" i="2"/>
  <c r="I304" i="2"/>
  <c r="I329" i="2"/>
  <c r="I414" i="2"/>
  <c r="I73" i="2"/>
  <c r="I347" i="2"/>
  <c r="I303" i="2"/>
  <c r="I100" i="2"/>
  <c r="I294" i="2"/>
  <c r="I123" i="2"/>
  <c r="I389" i="2"/>
  <c r="I124" i="2"/>
  <c r="I51" i="2"/>
  <c r="I94" i="2"/>
  <c r="I8" i="2"/>
  <c r="I134" i="2"/>
  <c r="I169" i="2"/>
  <c r="I37" i="2"/>
  <c r="I138" i="2"/>
  <c r="I287" i="2"/>
  <c r="I212" i="2"/>
  <c r="I379" i="2"/>
  <c r="I297" i="2"/>
  <c r="I246" i="2"/>
  <c r="I67" i="2"/>
  <c r="I176" i="2"/>
  <c r="I152" i="2"/>
  <c r="I279" i="2"/>
  <c r="I286" i="2"/>
  <c r="I81" i="2"/>
  <c r="I7" i="2"/>
  <c r="I306" i="2"/>
  <c r="I115" i="2"/>
  <c r="I248" i="2"/>
  <c r="I80" i="2"/>
  <c r="I187" i="2"/>
  <c r="I202" i="2"/>
  <c r="I352" i="2"/>
  <c r="I362" i="2"/>
  <c r="I399" i="2"/>
  <c r="I111" i="2"/>
  <c r="I180" i="2"/>
  <c r="I374" i="2"/>
  <c r="I296" i="2"/>
  <c r="I47" i="2"/>
  <c r="I268" i="2"/>
  <c r="I143" i="2"/>
  <c r="I151" i="2"/>
  <c r="I16" i="2"/>
  <c r="I385" i="2"/>
  <c r="I69" i="2"/>
  <c r="I208" i="2"/>
  <c r="I213" i="2"/>
  <c r="I21" i="2"/>
  <c r="I10" i="2"/>
  <c r="I114" i="2"/>
  <c r="I380" i="2"/>
  <c r="I324" i="2"/>
  <c r="I415" i="2"/>
  <c r="I259" i="2"/>
  <c r="I177" i="2"/>
  <c r="I181" i="2"/>
  <c r="I301" i="2"/>
  <c r="I216" i="2"/>
  <c r="I309" i="2"/>
  <c r="I290" i="2"/>
  <c r="I95" i="2"/>
  <c r="I82" i="2"/>
  <c r="I33" i="2"/>
  <c r="I406" i="2"/>
  <c r="I5" i="2"/>
  <c r="I221" i="2"/>
  <c r="I13" i="2"/>
  <c r="I79" i="2"/>
  <c r="I400" i="2"/>
  <c r="I66" i="2"/>
  <c r="I267" i="2"/>
  <c r="I273" i="2"/>
  <c r="I102" i="2"/>
  <c r="I137" i="2"/>
  <c r="I136" i="2"/>
  <c r="I142" i="2"/>
  <c r="I141" i="2"/>
  <c r="I185" i="2"/>
  <c r="I120" i="2"/>
  <c r="I144" i="2"/>
  <c r="I354" i="2"/>
  <c r="I270" i="2"/>
  <c r="I135" i="2"/>
  <c r="I341" i="2"/>
  <c r="I131" i="2"/>
  <c r="I325" i="2"/>
  <c r="I34" i="2"/>
  <c r="I327" i="2"/>
  <c r="I122" i="2"/>
  <c r="I234" i="2"/>
  <c r="I195" i="2"/>
  <c r="I196" i="2"/>
  <c r="I146" i="2"/>
  <c r="I345" i="2"/>
  <c r="I165" i="2"/>
  <c r="I107" i="2"/>
  <c r="I84" i="2"/>
  <c r="I194" i="2"/>
  <c r="I197" i="2"/>
  <c r="I349" i="2"/>
  <c r="I130" i="2"/>
  <c r="I260" i="2"/>
  <c r="I116" i="2"/>
  <c r="I117" i="2"/>
  <c r="I40" i="2"/>
  <c r="I182" i="2"/>
  <c r="I416" i="2"/>
  <c r="I99" i="2"/>
  <c r="I323" i="2"/>
  <c r="I276" i="2"/>
  <c r="I3" i="2"/>
  <c r="I41" i="2"/>
  <c r="I336" i="2"/>
  <c r="I391" i="2"/>
  <c r="I407" i="2"/>
  <c r="I78" i="2"/>
  <c r="I77" i="2"/>
  <c r="I209" i="2"/>
  <c r="I205" i="2"/>
  <c r="I207" i="2"/>
  <c r="I132" i="2"/>
  <c r="I19" i="2"/>
  <c r="I206" i="2"/>
  <c r="I118" i="2"/>
  <c r="I222" i="2"/>
  <c r="I35" i="2"/>
  <c r="I29" i="2"/>
  <c r="I258" i="2"/>
  <c r="I52" i="2"/>
  <c r="I4" i="2"/>
  <c r="I170" i="2"/>
  <c r="I49" i="2"/>
  <c r="I218" i="2"/>
  <c r="I179" i="2"/>
  <c r="I30" i="2"/>
  <c r="I31" i="2"/>
  <c r="I24" i="2"/>
  <c r="I373" i="2"/>
  <c r="I357" i="2"/>
  <c r="I226" i="2"/>
  <c r="I224" i="2"/>
  <c r="I237" i="2"/>
  <c r="I128" i="2"/>
  <c r="I223" i="2"/>
  <c r="I291" i="2"/>
  <c r="I392" i="2"/>
  <c r="I189" i="2"/>
  <c r="I149" i="2"/>
  <c r="I42" i="2"/>
  <c r="I334" i="2"/>
  <c r="I198" i="2"/>
  <c r="I204" i="2"/>
  <c r="I53" i="2"/>
  <c r="I28" i="2"/>
  <c r="I233" i="2"/>
  <c r="I26" i="2"/>
  <c r="I88" i="2"/>
  <c r="I129" i="2"/>
  <c r="I411" i="2"/>
  <c r="I54" i="2"/>
  <c r="I32" i="2"/>
  <c r="I230" i="2"/>
  <c r="I225" i="2"/>
  <c r="I140" i="2"/>
  <c r="I150" i="2"/>
  <c r="I121" i="2"/>
  <c r="I23" i="2"/>
  <c r="I25" i="2"/>
  <c r="I55" i="2"/>
  <c r="I56" i="2"/>
  <c r="I57" i="2"/>
  <c r="I288" i="2"/>
  <c r="I361" i="2"/>
  <c r="I36" i="2"/>
  <c r="I163" i="2"/>
  <c r="I240" i="2"/>
  <c r="I191" i="2"/>
  <c r="I27" i="2"/>
  <c r="I340" i="2"/>
  <c r="I243" i="2"/>
  <c r="I58" i="2"/>
  <c r="I6" i="2"/>
  <c r="I59" i="2"/>
  <c r="I241" i="2"/>
  <c r="I312" i="2"/>
  <c r="I390" i="2"/>
  <c r="I22" i="2"/>
  <c r="I383" i="2"/>
  <c r="I409" i="2"/>
  <c r="I203" i="2"/>
  <c r="I60" i="2"/>
  <c r="I61" i="2"/>
  <c r="I285" i="2"/>
  <c r="I43" i="2"/>
  <c r="I62" i="2"/>
  <c r="I133" i="2"/>
  <c r="I63" i="2"/>
  <c r="I228" i="2"/>
  <c r="I238" i="2"/>
  <c r="I231" i="2"/>
  <c r="I236" i="2"/>
  <c r="I239" i="2"/>
  <c r="I317" i="2"/>
  <c r="I64" i="2"/>
  <c r="I356" i="2"/>
  <c r="I370" i="2"/>
  <c r="I210" i="2"/>
  <c r="I232" i="2"/>
  <c r="I355" i="2"/>
  <c r="I242" i="2"/>
  <c r="I277" i="2"/>
  <c r="I85" i="2"/>
  <c r="I235" i="2"/>
  <c r="I227" i="2"/>
  <c r="I229" i="2"/>
  <c r="I245" i="2"/>
  <c r="I104" i="2"/>
  <c r="E376" i="2"/>
  <c r="E422" i="2"/>
  <c r="E342" i="2"/>
  <c r="E350" i="2"/>
  <c r="E168" i="2"/>
  <c r="E97" i="2"/>
  <c r="E332" i="2"/>
  <c r="E106" i="2"/>
  <c r="E408" i="2"/>
  <c r="E262" i="2"/>
  <c r="E158" i="2"/>
  <c r="E395" i="2"/>
  <c r="E70" i="2"/>
  <c r="E419" i="2"/>
  <c r="E375" i="2"/>
  <c r="E125" i="2"/>
  <c r="E365" i="2"/>
  <c r="E282" i="2"/>
  <c r="E103" i="2"/>
  <c r="E300" i="2"/>
  <c r="E263" i="2"/>
  <c r="E147" i="2"/>
  <c r="E310" i="2"/>
  <c r="E93" i="2"/>
  <c r="E155" i="2"/>
  <c r="E420" i="2"/>
  <c r="E175" i="2"/>
  <c r="E164" i="2"/>
  <c r="E295" i="2"/>
  <c r="E398" i="2"/>
  <c r="E252" i="2"/>
  <c r="E320" i="2"/>
  <c r="E280" i="2"/>
  <c r="E154" i="2"/>
  <c r="E153" i="2"/>
  <c r="E174" i="2"/>
  <c r="E307" i="2"/>
  <c r="E348" i="2"/>
  <c r="E266" i="2"/>
  <c r="E183" i="2"/>
  <c r="E321" i="2"/>
  <c r="E344" i="2"/>
  <c r="E387" i="2"/>
  <c r="E319" i="2"/>
  <c r="E159" i="2"/>
  <c r="E369" i="2"/>
  <c r="E72" i="2"/>
  <c r="E397" i="2"/>
  <c r="E126" i="2"/>
  <c r="E275" i="2"/>
  <c r="E255" i="2"/>
  <c r="E264" i="2"/>
  <c r="E418" i="2"/>
  <c r="E313" i="2"/>
  <c r="E171" i="2"/>
  <c r="E172" i="2"/>
  <c r="E358" i="2"/>
  <c r="E302" i="2"/>
  <c r="E96" i="2"/>
  <c r="E127" i="2"/>
  <c r="E91" i="2"/>
  <c r="E330" i="2"/>
  <c r="E119" i="2"/>
  <c r="E160" i="2"/>
  <c r="E188" i="2"/>
  <c r="E278" i="2"/>
  <c r="E283" i="2"/>
  <c r="E343" i="2"/>
  <c r="E299" i="2"/>
  <c r="E316" i="2"/>
  <c r="E338" i="2"/>
  <c r="E386" i="2"/>
  <c r="E199" i="2"/>
  <c r="E412" i="2"/>
  <c r="E421" i="2"/>
  <c r="E293" i="2"/>
  <c r="E113" i="2"/>
  <c r="E393" i="2"/>
  <c r="E281" i="2"/>
  <c r="E244" i="2"/>
  <c r="E50" i="2"/>
  <c r="E75" i="2"/>
  <c r="E251" i="2"/>
  <c r="E173" i="2"/>
  <c r="E44" i="2"/>
  <c r="E161" i="2"/>
  <c r="E38" i="2"/>
  <c r="E298" i="2"/>
  <c r="E220" i="2"/>
  <c r="E403" i="2"/>
  <c r="E250" i="2"/>
  <c r="E339" i="2"/>
  <c r="E12" i="2"/>
  <c r="E247" i="2"/>
  <c r="E87" i="2"/>
  <c r="E311" i="2"/>
  <c r="E48" i="2"/>
  <c r="E337" i="2"/>
  <c r="E166" i="2"/>
  <c r="E388" i="2"/>
  <c r="E335" i="2"/>
  <c r="E402" i="2"/>
  <c r="E378" i="2"/>
  <c r="E9" i="2"/>
  <c r="E139" i="2"/>
  <c r="E314" i="2"/>
  <c r="E410" i="2"/>
  <c r="E315" i="2"/>
  <c r="E145" i="2"/>
  <c r="E14" i="2"/>
  <c r="E17" i="2"/>
  <c r="E68" i="2"/>
  <c r="E214" i="2"/>
  <c r="E74" i="2"/>
  <c r="E274" i="2"/>
  <c r="E284" i="2"/>
  <c r="E219" i="2"/>
  <c r="E308" i="2"/>
  <c r="E105" i="2"/>
  <c r="E178" i="2"/>
  <c r="E249" i="2"/>
  <c r="E396" i="2"/>
  <c r="E425" i="2"/>
  <c r="E76" i="2"/>
  <c r="E271" i="2"/>
  <c r="E405" i="2"/>
  <c r="E215" i="2"/>
  <c r="E424" i="2"/>
  <c r="E423" i="2"/>
  <c r="E201" i="2"/>
  <c r="E190" i="2"/>
  <c r="E322" i="2"/>
  <c r="E368" i="2"/>
  <c r="E184" i="2"/>
  <c r="E364" i="2"/>
  <c r="E417" i="2"/>
  <c r="E92" i="2"/>
  <c r="E211" i="2"/>
  <c r="E71" i="2"/>
  <c r="E401" i="2"/>
  <c r="E254" i="2"/>
  <c r="E157" i="2"/>
  <c r="E18" i="2"/>
  <c r="E381" i="2"/>
  <c r="E384" i="2"/>
  <c r="E11" i="2"/>
  <c r="E90" i="2"/>
  <c r="E346" i="2"/>
  <c r="E45" i="2"/>
  <c r="E404" i="2"/>
  <c r="E108" i="2"/>
  <c r="E15" i="2"/>
  <c r="E328" i="2"/>
  <c r="E186" i="2"/>
  <c r="E257" i="2"/>
  <c r="E156" i="2"/>
  <c r="E331" i="2"/>
  <c r="E253" i="2"/>
  <c r="E382" i="2"/>
  <c r="E256" i="2"/>
  <c r="E109" i="2"/>
  <c r="E20" i="2"/>
  <c r="E292" i="2"/>
  <c r="E200" i="2"/>
  <c r="E89" i="2"/>
  <c r="E333" i="2"/>
  <c r="E148" i="2"/>
  <c r="E394" i="2"/>
  <c r="E377" i="2"/>
  <c r="E318" i="2"/>
  <c r="E289" i="2"/>
  <c r="E353" i="2"/>
  <c r="E351" i="2"/>
  <c r="E305" i="2"/>
  <c r="E372" i="2"/>
  <c r="E265" i="2"/>
  <c r="E326" i="2"/>
  <c r="E360" i="2"/>
  <c r="E46" i="2"/>
  <c r="E192" i="2"/>
  <c r="E83" i="2"/>
  <c r="E39" i="2"/>
  <c r="E363" i="2"/>
  <c r="E261" i="2"/>
  <c r="E98" i="2"/>
  <c r="E366" i="2"/>
  <c r="E217" i="2"/>
  <c r="E65" i="2"/>
  <c r="E86" i="2"/>
  <c r="E101" i="2"/>
  <c r="E110" i="2"/>
  <c r="E359" i="2"/>
  <c r="E269" i="2"/>
  <c r="E162" i="2"/>
  <c r="E367" i="2"/>
  <c r="E426" i="2"/>
  <c r="E371" i="2"/>
  <c r="E112" i="2"/>
  <c r="E193" i="2"/>
  <c r="E272" i="2"/>
  <c r="E413" i="2"/>
  <c r="E167" i="2"/>
  <c r="E304" i="2"/>
  <c r="E329" i="2"/>
  <c r="E414" i="2"/>
  <c r="E73" i="2"/>
  <c r="E347" i="2"/>
  <c r="E303" i="2"/>
  <c r="E100" i="2"/>
  <c r="E294" i="2"/>
  <c r="E123" i="2"/>
  <c r="E389" i="2"/>
  <c r="E124" i="2"/>
  <c r="E51" i="2"/>
  <c r="E94" i="2"/>
  <c r="E8" i="2"/>
  <c r="E134" i="2"/>
  <c r="E169" i="2"/>
  <c r="E37" i="2"/>
  <c r="E138" i="2"/>
  <c r="E287" i="2"/>
  <c r="E212" i="2"/>
  <c r="E379" i="2"/>
  <c r="E297" i="2"/>
  <c r="E246" i="2"/>
  <c r="E67" i="2"/>
  <c r="E176" i="2"/>
  <c r="E152" i="2"/>
  <c r="E279" i="2"/>
  <c r="E286" i="2"/>
  <c r="E81" i="2"/>
  <c r="E7" i="2"/>
  <c r="E306" i="2"/>
  <c r="E115" i="2"/>
  <c r="E248" i="2"/>
  <c r="E80" i="2"/>
  <c r="E187" i="2"/>
  <c r="E202" i="2"/>
  <c r="E352" i="2"/>
  <c r="E362" i="2"/>
  <c r="E399" i="2"/>
  <c r="E111" i="2"/>
  <c r="E180" i="2"/>
  <c r="E374" i="2"/>
  <c r="E296" i="2"/>
  <c r="E47" i="2"/>
  <c r="E268" i="2"/>
  <c r="E143" i="2"/>
  <c r="E151" i="2"/>
  <c r="E16" i="2"/>
  <c r="E385" i="2"/>
  <c r="E69" i="2"/>
  <c r="E208" i="2"/>
  <c r="E213" i="2"/>
  <c r="E21" i="2"/>
  <c r="E10" i="2"/>
  <c r="E114" i="2"/>
  <c r="E380" i="2"/>
  <c r="E324" i="2"/>
  <c r="E415" i="2"/>
  <c r="E259" i="2"/>
  <c r="E177" i="2"/>
  <c r="E181" i="2"/>
  <c r="E301" i="2"/>
  <c r="E216" i="2"/>
  <c r="E309" i="2"/>
  <c r="E290" i="2"/>
  <c r="E95" i="2"/>
  <c r="E82" i="2"/>
  <c r="E33" i="2"/>
  <c r="E406" i="2"/>
  <c r="E5" i="2"/>
  <c r="E221" i="2"/>
  <c r="E13" i="2"/>
  <c r="E79" i="2"/>
  <c r="E400" i="2"/>
  <c r="E66" i="2"/>
  <c r="E267" i="2"/>
  <c r="E273" i="2"/>
  <c r="E102" i="2"/>
  <c r="E137" i="2"/>
  <c r="E136" i="2"/>
  <c r="E142" i="2"/>
  <c r="E141" i="2"/>
  <c r="E185" i="2"/>
  <c r="E120" i="2"/>
  <c r="E144" i="2"/>
  <c r="E354" i="2"/>
  <c r="E270" i="2"/>
  <c r="E135" i="2"/>
  <c r="E341" i="2"/>
  <c r="E131" i="2"/>
  <c r="E325" i="2"/>
  <c r="E34" i="2"/>
  <c r="E327" i="2"/>
  <c r="E122" i="2"/>
  <c r="E234" i="2"/>
  <c r="E195" i="2"/>
  <c r="E196" i="2"/>
  <c r="E146" i="2"/>
  <c r="E345" i="2"/>
  <c r="E165" i="2"/>
  <c r="E107" i="2"/>
  <c r="E84" i="2"/>
  <c r="E194" i="2"/>
  <c r="E197" i="2"/>
  <c r="E349" i="2"/>
  <c r="E130" i="2"/>
  <c r="E260" i="2"/>
  <c r="E116" i="2"/>
  <c r="E117" i="2"/>
  <c r="E40" i="2"/>
  <c r="E182" i="2"/>
  <c r="E416" i="2"/>
  <c r="E99" i="2"/>
  <c r="E323" i="2"/>
  <c r="E276" i="2"/>
  <c r="E3" i="2"/>
  <c r="E41" i="2"/>
  <c r="E336" i="2"/>
  <c r="E391" i="2"/>
  <c r="E407" i="2"/>
  <c r="E78" i="2"/>
  <c r="E77" i="2"/>
  <c r="E209" i="2"/>
  <c r="E205" i="2"/>
  <c r="E207" i="2"/>
  <c r="E132" i="2"/>
  <c r="E19" i="2"/>
  <c r="E206" i="2"/>
  <c r="E118" i="2"/>
  <c r="E222" i="2"/>
  <c r="E35" i="2"/>
  <c r="E29" i="2"/>
  <c r="E258" i="2"/>
  <c r="E52" i="2"/>
  <c r="E4" i="2"/>
  <c r="E170" i="2"/>
  <c r="E49" i="2"/>
  <c r="E218" i="2"/>
  <c r="E179" i="2"/>
  <c r="E30" i="2"/>
  <c r="E31" i="2"/>
  <c r="E24" i="2"/>
  <c r="E373" i="2"/>
  <c r="E357" i="2"/>
  <c r="E226" i="2"/>
  <c r="E224" i="2"/>
  <c r="E237" i="2"/>
  <c r="E128" i="2"/>
  <c r="E223" i="2"/>
  <c r="E291" i="2"/>
  <c r="E392" i="2"/>
  <c r="E189" i="2"/>
  <c r="E149" i="2"/>
  <c r="E42" i="2"/>
  <c r="E334" i="2"/>
  <c r="E198" i="2"/>
  <c r="E204" i="2"/>
  <c r="E53" i="2"/>
  <c r="E28" i="2"/>
  <c r="E233" i="2"/>
  <c r="E26" i="2"/>
  <c r="E88" i="2"/>
  <c r="E129" i="2"/>
  <c r="E411" i="2"/>
  <c r="E54" i="2"/>
  <c r="E32" i="2"/>
  <c r="E230" i="2"/>
  <c r="E225" i="2"/>
  <c r="E140" i="2"/>
  <c r="E150" i="2"/>
  <c r="E121" i="2"/>
  <c r="E23" i="2"/>
  <c r="E25" i="2"/>
  <c r="E55" i="2"/>
  <c r="E56" i="2"/>
  <c r="E57" i="2"/>
  <c r="E288" i="2"/>
  <c r="E361" i="2"/>
  <c r="E36" i="2"/>
  <c r="E163" i="2"/>
  <c r="E240" i="2"/>
  <c r="E191" i="2"/>
  <c r="E27" i="2"/>
  <c r="E340" i="2"/>
  <c r="E243" i="2"/>
  <c r="E58" i="2"/>
  <c r="E6" i="2"/>
  <c r="E59" i="2"/>
  <c r="E241" i="2"/>
  <c r="E312" i="2"/>
  <c r="E390" i="2"/>
  <c r="E22" i="2"/>
  <c r="E383" i="2"/>
  <c r="E409" i="2"/>
  <c r="E203" i="2"/>
  <c r="E60" i="2"/>
  <c r="E61" i="2"/>
  <c r="E285" i="2"/>
  <c r="E43" i="2"/>
  <c r="E62" i="2"/>
  <c r="E133" i="2"/>
  <c r="E63" i="2"/>
  <c r="E228" i="2"/>
  <c r="E238" i="2"/>
  <c r="E231" i="2"/>
  <c r="E236" i="2"/>
  <c r="E239" i="2"/>
  <c r="E317" i="2"/>
  <c r="E64" i="2"/>
  <c r="E356" i="2"/>
  <c r="E370" i="2"/>
  <c r="E210" i="2"/>
  <c r="E232" i="2"/>
  <c r="E355" i="2"/>
  <c r="E242" i="2"/>
  <c r="E277" i="2"/>
  <c r="E85" i="2"/>
  <c r="E235" i="2"/>
  <c r="E227" i="2"/>
  <c r="E229" i="2"/>
  <c r="E245" i="2"/>
  <c r="E104" i="2"/>
  <c r="K376" i="2"/>
  <c r="K422" i="2"/>
  <c r="K342" i="2"/>
  <c r="K350" i="2"/>
  <c r="K168" i="2"/>
  <c r="K97" i="2"/>
  <c r="K332" i="2"/>
  <c r="K106" i="2"/>
  <c r="K408" i="2"/>
  <c r="K262" i="2"/>
  <c r="K158" i="2"/>
  <c r="K395" i="2"/>
  <c r="K70" i="2"/>
  <c r="K419" i="2"/>
  <c r="K375" i="2"/>
  <c r="K125" i="2"/>
  <c r="K365" i="2"/>
  <c r="K282" i="2"/>
  <c r="K103" i="2"/>
  <c r="K300" i="2"/>
  <c r="K263" i="2"/>
  <c r="K147" i="2"/>
  <c r="K310" i="2"/>
  <c r="K93" i="2"/>
  <c r="K155" i="2"/>
  <c r="K420" i="2"/>
  <c r="K175" i="2"/>
  <c r="K164" i="2"/>
  <c r="K295" i="2"/>
  <c r="K398" i="2"/>
  <c r="K252" i="2"/>
  <c r="K320" i="2"/>
  <c r="K280" i="2"/>
  <c r="K154" i="2"/>
  <c r="K153" i="2"/>
  <c r="K174" i="2"/>
  <c r="K307" i="2"/>
  <c r="K348" i="2"/>
  <c r="K266" i="2"/>
  <c r="K183" i="2"/>
  <c r="K321" i="2"/>
  <c r="K344" i="2"/>
  <c r="K387" i="2"/>
  <c r="K319" i="2"/>
  <c r="K159" i="2"/>
  <c r="K369" i="2"/>
  <c r="K72" i="2"/>
  <c r="K397" i="2"/>
  <c r="K126" i="2"/>
  <c r="K275" i="2"/>
  <c r="K255" i="2"/>
  <c r="K264" i="2"/>
  <c r="K418" i="2"/>
  <c r="K313" i="2"/>
  <c r="K171" i="2"/>
  <c r="K172" i="2"/>
  <c r="K358" i="2"/>
  <c r="K302" i="2"/>
  <c r="K96" i="2"/>
  <c r="K127" i="2"/>
  <c r="K91" i="2"/>
  <c r="K330" i="2"/>
  <c r="K119" i="2"/>
  <c r="K160" i="2"/>
  <c r="K188" i="2"/>
  <c r="K278" i="2"/>
  <c r="K283" i="2"/>
  <c r="K343" i="2"/>
  <c r="K299" i="2"/>
  <c r="K316" i="2"/>
  <c r="K338" i="2"/>
  <c r="K386" i="2"/>
  <c r="K199" i="2"/>
  <c r="K412" i="2"/>
  <c r="K421" i="2"/>
  <c r="K293" i="2"/>
  <c r="K113" i="2"/>
  <c r="K393" i="2"/>
  <c r="K281" i="2"/>
  <c r="K244" i="2"/>
  <c r="K50" i="2"/>
  <c r="K75" i="2"/>
  <c r="K251" i="2"/>
  <c r="K173" i="2"/>
  <c r="K44" i="2"/>
  <c r="K161" i="2"/>
  <c r="K38" i="2"/>
  <c r="K298" i="2"/>
  <c r="K220" i="2"/>
  <c r="K403" i="2"/>
  <c r="K250" i="2"/>
  <c r="K339" i="2"/>
  <c r="K12" i="2"/>
  <c r="K247" i="2"/>
  <c r="K87" i="2"/>
  <c r="K311" i="2"/>
  <c r="K48" i="2"/>
  <c r="K337" i="2"/>
  <c r="K166" i="2"/>
  <c r="K388" i="2"/>
  <c r="K335" i="2"/>
  <c r="K402" i="2"/>
  <c r="K378" i="2"/>
  <c r="K9" i="2"/>
  <c r="K139" i="2"/>
  <c r="K314" i="2"/>
  <c r="K410" i="2"/>
  <c r="K315" i="2"/>
  <c r="K145" i="2"/>
  <c r="K14" i="2"/>
  <c r="K17" i="2"/>
  <c r="K68" i="2"/>
  <c r="K214" i="2"/>
  <c r="K74" i="2"/>
  <c r="K274" i="2"/>
  <c r="K284" i="2"/>
  <c r="K219" i="2"/>
  <c r="K308" i="2"/>
  <c r="K105" i="2"/>
  <c r="K178" i="2"/>
  <c r="K249" i="2"/>
  <c r="K396" i="2"/>
  <c r="K425" i="2"/>
  <c r="K76" i="2"/>
  <c r="K271" i="2"/>
  <c r="K405" i="2"/>
  <c r="K215" i="2"/>
  <c r="K424" i="2"/>
  <c r="K423" i="2"/>
  <c r="K201" i="2"/>
  <c r="K190" i="2"/>
  <c r="K322" i="2"/>
  <c r="K368" i="2"/>
  <c r="K184" i="2"/>
  <c r="K364" i="2"/>
  <c r="K417" i="2"/>
  <c r="K92" i="2"/>
  <c r="K211" i="2"/>
  <c r="K71" i="2"/>
  <c r="K401" i="2"/>
  <c r="K254" i="2"/>
  <c r="K157" i="2"/>
  <c r="K18" i="2"/>
  <c r="K381" i="2"/>
  <c r="K384" i="2"/>
  <c r="K11" i="2"/>
  <c r="K90" i="2"/>
  <c r="K346" i="2"/>
  <c r="K45" i="2"/>
  <c r="K404" i="2"/>
  <c r="K108" i="2"/>
  <c r="K15" i="2"/>
  <c r="K328" i="2"/>
  <c r="K186" i="2"/>
  <c r="K257" i="2"/>
  <c r="K156" i="2"/>
  <c r="K331" i="2"/>
  <c r="K253" i="2"/>
  <c r="K382" i="2"/>
  <c r="K256" i="2"/>
  <c r="K109" i="2"/>
  <c r="K20" i="2"/>
  <c r="K292" i="2"/>
  <c r="K200" i="2"/>
  <c r="K89" i="2"/>
  <c r="K333" i="2"/>
  <c r="K148" i="2"/>
  <c r="K394" i="2"/>
  <c r="K377" i="2"/>
  <c r="K318" i="2"/>
  <c r="K289" i="2"/>
  <c r="K353" i="2"/>
  <c r="K351" i="2"/>
  <c r="K305" i="2"/>
  <c r="K372" i="2"/>
  <c r="K265" i="2"/>
  <c r="K326" i="2"/>
  <c r="K360" i="2"/>
  <c r="K46" i="2"/>
  <c r="K192" i="2"/>
  <c r="K83" i="2"/>
  <c r="K39" i="2"/>
  <c r="K363" i="2"/>
  <c r="K261" i="2"/>
  <c r="K98" i="2"/>
  <c r="K366" i="2"/>
  <c r="K217" i="2"/>
  <c r="K65" i="2"/>
  <c r="K86" i="2"/>
  <c r="K101" i="2"/>
  <c r="K110" i="2"/>
  <c r="K359" i="2"/>
  <c r="K269" i="2"/>
  <c r="K162" i="2"/>
  <c r="K367" i="2"/>
  <c r="K426" i="2"/>
  <c r="K371" i="2"/>
  <c r="K112" i="2"/>
  <c r="K193" i="2"/>
  <c r="K272" i="2"/>
  <c r="K413" i="2"/>
  <c r="K167" i="2"/>
  <c r="K304" i="2"/>
  <c r="K329" i="2"/>
  <c r="K414" i="2"/>
  <c r="K73" i="2"/>
  <c r="K347" i="2"/>
  <c r="K303" i="2"/>
  <c r="K100" i="2"/>
  <c r="K294" i="2"/>
  <c r="K123" i="2"/>
  <c r="K389" i="2"/>
  <c r="K124" i="2"/>
  <c r="K51" i="2"/>
  <c r="K94" i="2"/>
  <c r="K8" i="2"/>
  <c r="K134" i="2"/>
  <c r="K169" i="2"/>
  <c r="K37" i="2"/>
  <c r="K138" i="2"/>
  <c r="K287" i="2"/>
  <c r="K212" i="2"/>
  <c r="K379" i="2"/>
  <c r="K297" i="2"/>
  <c r="K246" i="2"/>
  <c r="K67" i="2"/>
  <c r="K176" i="2"/>
  <c r="K152" i="2"/>
  <c r="K279" i="2"/>
  <c r="K286" i="2"/>
  <c r="K81" i="2"/>
  <c r="K7" i="2"/>
  <c r="K306" i="2"/>
  <c r="K115" i="2"/>
  <c r="K248" i="2"/>
  <c r="K80" i="2"/>
  <c r="K187" i="2"/>
  <c r="K202" i="2"/>
  <c r="K352" i="2"/>
  <c r="K362" i="2"/>
  <c r="K399" i="2"/>
  <c r="K111" i="2"/>
  <c r="K180" i="2"/>
  <c r="K374" i="2"/>
  <c r="K296" i="2"/>
  <c r="K47" i="2"/>
  <c r="K268" i="2"/>
  <c r="K143" i="2"/>
  <c r="K151" i="2"/>
  <c r="K16" i="2"/>
  <c r="K385" i="2"/>
  <c r="K69" i="2"/>
  <c r="K208" i="2"/>
  <c r="K213" i="2"/>
  <c r="K21" i="2"/>
  <c r="K10" i="2"/>
  <c r="K114" i="2"/>
  <c r="K380" i="2"/>
  <c r="K324" i="2"/>
  <c r="K415" i="2"/>
  <c r="K259" i="2"/>
  <c r="K177" i="2"/>
  <c r="K181" i="2"/>
  <c r="K301" i="2"/>
  <c r="K216" i="2"/>
  <c r="K309" i="2"/>
  <c r="K290" i="2"/>
  <c r="K95" i="2"/>
  <c r="K82" i="2"/>
  <c r="K33" i="2"/>
  <c r="K406" i="2"/>
  <c r="K5" i="2"/>
  <c r="K221" i="2"/>
  <c r="K13" i="2"/>
  <c r="K79" i="2"/>
  <c r="K400" i="2"/>
  <c r="K66" i="2"/>
  <c r="K267" i="2"/>
  <c r="K273" i="2"/>
  <c r="K102" i="2"/>
  <c r="K137" i="2"/>
  <c r="K136" i="2"/>
  <c r="K142" i="2"/>
  <c r="K141" i="2"/>
  <c r="K185" i="2"/>
  <c r="K120" i="2"/>
  <c r="K144" i="2"/>
  <c r="K354" i="2"/>
  <c r="K270" i="2"/>
  <c r="K135" i="2"/>
  <c r="K341" i="2"/>
  <c r="K131" i="2"/>
  <c r="K325" i="2"/>
  <c r="K34" i="2"/>
  <c r="K327" i="2"/>
  <c r="K122" i="2"/>
  <c r="K234" i="2"/>
  <c r="K195" i="2"/>
  <c r="K196" i="2"/>
  <c r="K146" i="2"/>
  <c r="K345" i="2"/>
  <c r="K165" i="2"/>
  <c r="K107" i="2"/>
  <c r="K84" i="2"/>
  <c r="K194" i="2"/>
  <c r="K197" i="2"/>
  <c r="K349" i="2"/>
  <c r="K130" i="2"/>
  <c r="K260" i="2"/>
  <c r="K116" i="2"/>
  <c r="K117" i="2"/>
  <c r="K40" i="2"/>
  <c r="K182" i="2"/>
  <c r="K416" i="2"/>
  <c r="K99" i="2"/>
  <c r="K323" i="2"/>
  <c r="K276" i="2"/>
  <c r="K3" i="2"/>
  <c r="K41" i="2"/>
  <c r="K336" i="2"/>
  <c r="K391" i="2"/>
  <c r="K407" i="2"/>
  <c r="K78" i="2"/>
  <c r="K77" i="2"/>
  <c r="K209" i="2"/>
  <c r="K205" i="2"/>
  <c r="K207" i="2"/>
  <c r="K132" i="2"/>
  <c r="K19" i="2"/>
  <c r="K206" i="2"/>
  <c r="K118" i="2"/>
  <c r="K222" i="2"/>
  <c r="K35" i="2"/>
  <c r="K29" i="2"/>
  <c r="K258" i="2"/>
  <c r="K52" i="2"/>
  <c r="K4" i="2"/>
  <c r="K170" i="2"/>
  <c r="K49" i="2"/>
  <c r="K218" i="2"/>
  <c r="K179" i="2"/>
  <c r="K30" i="2"/>
  <c r="K31" i="2"/>
  <c r="K24" i="2"/>
  <c r="K373" i="2"/>
  <c r="K357" i="2"/>
  <c r="K226" i="2"/>
  <c r="K224" i="2"/>
  <c r="K237" i="2"/>
  <c r="K128" i="2"/>
  <c r="K223" i="2"/>
  <c r="K291" i="2"/>
  <c r="K392" i="2"/>
  <c r="K189" i="2"/>
  <c r="K149" i="2"/>
  <c r="K42" i="2"/>
  <c r="K334" i="2"/>
  <c r="K198" i="2"/>
  <c r="K204" i="2"/>
  <c r="K53" i="2"/>
  <c r="K28" i="2"/>
  <c r="K233" i="2"/>
  <c r="K26" i="2"/>
  <c r="K88" i="2"/>
  <c r="K129" i="2"/>
  <c r="K411" i="2"/>
  <c r="K54" i="2"/>
  <c r="K32" i="2"/>
  <c r="K230" i="2"/>
  <c r="K225" i="2"/>
  <c r="K140" i="2"/>
  <c r="K150" i="2"/>
  <c r="K121" i="2"/>
  <c r="K23" i="2"/>
  <c r="K25" i="2"/>
  <c r="K55" i="2"/>
  <c r="K56" i="2"/>
  <c r="K57" i="2"/>
  <c r="K288" i="2"/>
  <c r="K361" i="2"/>
  <c r="K36" i="2"/>
  <c r="K163" i="2"/>
  <c r="K240" i="2"/>
  <c r="K191" i="2"/>
  <c r="K27" i="2"/>
  <c r="K340" i="2"/>
  <c r="K243" i="2"/>
  <c r="K58" i="2"/>
  <c r="K6" i="2"/>
  <c r="K59" i="2"/>
  <c r="K241" i="2"/>
  <c r="K312" i="2"/>
  <c r="K390" i="2"/>
  <c r="K22" i="2"/>
  <c r="K383" i="2"/>
  <c r="K409" i="2"/>
  <c r="K203" i="2"/>
  <c r="K60" i="2"/>
  <c r="K61" i="2"/>
  <c r="K285" i="2"/>
  <c r="K43" i="2"/>
  <c r="K62" i="2"/>
  <c r="K133" i="2"/>
  <c r="K63" i="2"/>
  <c r="K228" i="2"/>
  <c r="K238" i="2"/>
  <c r="K231" i="2"/>
  <c r="K236" i="2"/>
  <c r="K239" i="2"/>
  <c r="K317" i="2"/>
  <c r="K64" i="2"/>
  <c r="K356" i="2"/>
  <c r="K370" i="2"/>
  <c r="K210" i="2"/>
  <c r="K232" i="2"/>
  <c r="K355" i="2"/>
  <c r="K242" i="2"/>
  <c r="K277" i="2"/>
  <c r="K85" i="2"/>
  <c r="K235" i="2"/>
  <c r="K227" i="2"/>
  <c r="K229" i="2"/>
  <c r="K245" i="2"/>
  <c r="K104" i="2"/>
</calcChain>
</file>

<file path=xl/sharedStrings.xml><?xml version="1.0" encoding="utf-8"?>
<sst xmlns="http://schemas.openxmlformats.org/spreadsheetml/2006/main" count="12056" uniqueCount="1236">
  <si>
    <t>Indicator 3 (Grade 4 ELA) FFY 2021</t>
  </si>
  <si>
    <t>Grade 4 ELA 3A State Target &gt;=95%</t>
  </si>
  <si>
    <t>Grade 4 ELA 3B State Target &gt;=16.85%</t>
  </si>
  <si>
    <t>Grade 4 ELA 3C State Target &gt;=35.52%</t>
  </si>
  <si>
    <t>Grade 4 ELA 3D State Target &lt;=28.86</t>
  </si>
  <si>
    <t>Entity</t>
  </si>
  <si>
    <t>CTDS</t>
  </si>
  <si>
    <t>PEA</t>
  </si>
  <si>
    <t>PEA Results by Percentage 3A ELA Grade 4</t>
  </si>
  <si>
    <t>Met/Not Met 3A Grade 4</t>
  </si>
  <si>
    <t>PEA Results by Percentage 3B ELA Grade 4</t>
  </si>
  <si>
    <t>Met/Not Met 3B Grade 4</t>
  </si>
  <si>
    <t>PEA Results by Percentage 3C ELA: Grade 4</t>
  </si>
  <si>
    <t>Met/Not Met 3C Grade 4</t>
  </si>
  <si>
    <t>PEA Results by Percentage Point Gap 3D ELA Grade 4</t>
  </si>
  <si>
    <t>Met/Not Met 3D Grade 4</t>
  </si>
  <si>
    <t>10-87-34-000</t>
  </si>
  <si>
    <t>Academy Del Sol, Inc.</t>
  </si>
  <si>
    <t>&gt;=98</t>
  </si>
  <si>
    <t>*</t>
  </si>
  <si>
    <t>07-82-42-000</t>
  </si>
  <si>
    <t>Academy of Mathematics and Science South, Inc.</t>
  </si>
  <si>
    <t>10-87-13-000</t>
  </si>
  <si>
    <t>Academy of Mathematics and Science, Inc.</t>
  </si>
  <si>
    <t>07-82-70-000</t>
  </si>
  <si>
    <t>10-86-65-000</t>
  </si>
  <si>
    <t>Academy of Tucson, Inc.</t>
  </si>
  <si>
    <t>10-87-67-000</t>
  </si>
  <si>
    <t>Accelerated Elementary and Secondary Schools</t>
  </si>
  <si>
    <t>07-87-01-000</t>
  </si>
  <si>
    <t>Acclaim Charter School</t>
  </si>
  <si>
    <t>13-87-60-000</t>
  </si>
  <si>
    <t>Acorn Montessori Charter School</t>
  </si>
  <si>
    <t>10-02-15-000</t>
  </si>
  <si>
    <t>Ajo Unified District</t>
  </si>
  <si>
    <t>07-04-68-000</t>
  </si>
  <si>
    <t>Alhambra Elementary District</t>
  </si>
  <si>
    <t>&lt;=2</t>
  </si>
  <si>
    <t>07-89-67-000</t>
  </si>
  <si>
    <t>All Aboard Charter School</t>
  </si>
  <si>
    <t>07-87-24-000</t>
  </si>
  <si>
    <t>Allen-Cochran Enterprises, Inc.</t>
  </si>
  <si>
    <t>10-03-51-000</t>
  </si>
  <si>
    <t>Altar Valley Elementary District</t>
  </si>
  <si>
    <t>07-89-89-000</t>
  </si>
  <si>
    <t>American Basic Schools LLC</t>
  </si>
  <si>
    <t>07-87-25-000</t>
  </si>
  <si>
    <t>American Leadership Academy, Inc.</t>
  </si>
  <si>
    <t>10-02-10-000</t>
  </si>
  <si>
    <t>Amphitheater Unified District</t>
  </si>
  <si>
    <t>07-85-25-000</t>
  </si>
  <si>
    <t>Anthem Preparatory Academy</t>
  </si>
  <si>
    <t>11-02-43-000</t>
  </si>
  <si>
    <t>Apache Junction Unified District</t>
  </si>
  <si>
    <t>10-87-85-000</t>
  </si>
  <si>
    <t>Aprender Tucson</t>
  </si>
  <si>
    <t>11-87-21-000</t>
  </si>
  <si>
    <t>ARCHES Academy</t>
  </si>
  <si>
    <t>07-82-47-000</t>
  </si>
  <si>
    <t>Archway Classical Academy Arete</t>
  </si>
  <si>
    <t>07-85-97-000</t>
  </si>
  <si>
    <t>Archway Classical Academy Chandler</t>
  </si>
  <si>
    <t>07-82-48-000</t>
  </si>
  <si>
    <t>Archway Classical Academy Cicero</t>
  </si>
  <si>
    <t>07-84-06-000</t>
  </si>
  <si>
    <t>Archway Classical Academy Glendale</t>
  </si>
  <si>
    <t>07-82-34-000</t>
  </si>
  <si>
    <t>Archway Classical Academy Lincoln</t>
  </si>
  <si>
    <t>07-82-14-000</t>
  </si>
  <si>
    <t>Archway Classical Academy North Phoenix</t>
  </si>
  <si>
    <t>07-85-90-000</t>
  </si>
  <si>
    <t>Archway Classical Academy Scottsdale</t>
  </si>
  <si>
    <t>07-85-95-000</t>
  </si>
  <si>
    <t>Archway Classical Academy Trivium West</t>
  </si>
  <si>
    <t>07-85-96-000</t>
  </si>
  <si>
    <t>Archway Classical Academy Veritas</t>
  </si>
  <si>
    <t>07-82-26-000</t>
  </si>
  <si>
    <t>Arizona Autism Charter Schools, Inc.</t>
  </si>
  <si>
    <t>10-87-09-000</t>
  </si>
  <si>
    <t>Arizona Community Development Corporation</t>
  </si>
  <si>
    <t>07-85-11-000</t>
  </si>
  <si>
    <t>Arizona Connections Academy Charter School, Inc.</t>
  </si>
  <si>
    <t>07-85-82-000</t>
  </si>
  <si>
    <t>Arizona Education Solutions</t>
  </si>
  <si>
    <t>07-82-60-000</t>
  </si>
  <si>
    <t>Arizona Language Preparatory</t>
  </si>
  <si>
    <t>00-12-02-000</t>
  </si>
  <si>
    <t>Arizona State Schools for the Deaf and the Blind</t>
  </si>
  <si>
    <t>07-04-47-000</t>
  </si>
  <si>
    <t>Arlington Elementary District</t>
  </si>
  <si>
    <t>13-02-31-000</t>
  </si>
  <si>
    <t>Ash Fork Joint Unified District</t>
  </si>
  <si>
    <t>07-85-46-000</t>
  </si>
  <si>
    <t>ASU Preparatory Academy</t>
  </si>
  <si>
    <t>07-85-59-000</t>
  </si>
  <si>
    <t>07-82-05-000</t>
  </si>
  <si>
    <t>07-82-84-000</t>
  </si>
  <si>
    <t>ASU Preparatory Academy Digital</t>
  </si>
  <si>
    <t>07-04-44-000</t>
  </si>
  <si>
    <t>Avondale Elementary District</t>
  </si>
  <si>
    <t>10-02-40-000</t>
  </si>
  <si>
    <t>Baboquivari Unified School District #40</t>
  </si>
  <si>
    <t>13-02-20-000</t>
  </si>
  <si>
    <t>Bagdad Unified District</t>
  </si>
  <si>
    <t>07-89-88-000</t>
  </si>
  <si>
    <t>Ball Charter Schools (Dobson)</t>
  </si>
  <si>
    <t>07-89-87-000</t>
  </si>
  <si>
    <t>Ball Charter Schools (Hearn)</t>
  </si>
  <si>
    <t>07-85-86-000</t>
  </si>
  <si>
    <t>Ball Charter Schools (Val Vista)</t>
  </si>
  <si>
    <t>07-04-31-000</t>
  </si>
  <si>
    <t>Balsz Elementary District</t>
  </si>
  <si>
    <t>10-87-25-000</t>
  </si>
  <si>
    <t>BASIS Charter Schools, Inc.</t>
  </si>
  <si>
    <t>03-87-07-000</t>
  </si>
  <si>
    <t>07-82-12-000</t>
  </si>
  <si>
    <t>07-82-25-000</t>
  </si>
  <si>
    <t>10-84-04-000</t>
  </si>
  <si>
    <t>13-87-86-000</t>
  </si>
  <si>
    <t>07-82-31-000</t>
  </si>
  <si>
    <t>07-82-68-000</t>
  </si>
  <si>
    <t>07-82-72-000</t>
  </si>
  <si>
    <t>07-82-36-000</t>
  </si>
  <si>
    <t>07-82-83-000</t>
  </si>
  <si>
    <t>07-82-82-000</t>
  </si>
  <si>
    <t>07-82-88-000</t>
  </si>
  <si>
    <t>07-84-18-000</t>
  </si>
  <si>
    <t>13-03-26-000</t>
  </si>
  <si>
    <t>Beaver Creek Elementary District</t>
  </si>
  <si>
    <t>07-89-72-000</t>
  </si>
  <si>
    <t>Bell Canyon Charter School, Inc</t>
  </si>
  <si>
    <t>07-87-66-000</t>
  </si>
  <si>
    <t>Benchmark School, Inc.</t>
  </si>
  <si>
    <t>07-87-54-000</t>
  </si>
  <si>
    <t>Benjamin Franklin Charter School - Queen Creek</t>
  </si>
  <si>
    <t>02-02-09-000</t>
  </si>
  <si>
    <t>Benson Unified School District</t>
  </si>
  <si>
    <t>02-02-02-000</t>
  </si>
  <si>
    <t>Bisbee Unified District</t>
  </si>
  <si>
    <t>09-02-32-000</t>
  </si>
  <si>
    <t>Blue Ridge Unified School District No. 32</t>
  </si>
  <si>
    <t>05-03-16-000</t>
  </si>
  <si>
    <t>Bonita Elementary District</t>
  </si>
  <si>
    <t>15-04-26-000</t>
  </si>
  <si>
    <t>Bouse Elementary District</t>
  </si>
  <si>
    <t>07-87-62-000</t>
  </si>
  <si>
    <t>Bright Beginnings School, Inc.</t>
  </si>
  <si>
    <t>07-04-33-000</t>
  </si>
  <si>
    <t>Buckeye Elementary District</t>
  </si>
  <si>
    <t>08-04-15-000</t>
  </si>
  <si>
    <t>Bullhead City School District</t>
  </si>
  <si>
    <t>00-78-56-000</t>
  </si>
  <si>
    <t>CAFA, Inc. dba Learning Foundation and Performing Arts Alta Mesa</t>
  </si>
  <si>
    <t>07-85-64-000</t>
  </si>
  <si>
    <t>CAFA, Inc. dba Learning Foundation and Performing Arts Gilbert</t>
  </si>
  <si>
    <t>09-87-49-000</t>
  </si>
  <si>
    <t>CAFA, Inc. dba Learning Foundation Performing Arts School</t>
  </si>
  <si>
    <t>07-89-09-000</t>
  </si>
  <si>
    <t>Calibre Academy</t>
  </si>
  <si>
    <t>07-87-68-000</t>
  </si>
  <si>
    <t>Cambridge Academy  East,  Inc</t>
  </si>
  <si>
    <t>07-89-59-000</t>
  </si>
  <si>
    <t>Camelback Education, Inc</t>
  </si>
  <si>
    <t>13-02-28-000</t>
  </si>
  <si>
    <t>Camp Verde Unified District</t>
  </si>
  <si>
    <t>07-85-34-000</t>
  </si>
  <si>
    <t>Candeo Schools, Inc.</t>
  </si>
  <si>
    <t>07-86-39-000</t>
  </si>
  <si>
    <t>13-03-50-000</t>
  </si>
  <si>
    <t>Canon Elementary District</t>
  </si>
  <si>
    <t>07-04-83-000</t>
  </si>
  <si>
    <t>Cartwright Elementary District</t>
  </si>
  <si>
    <t>07-82-18-000</t>
  </si>
  <si>
    <t>CASA Academy</t>
  </si>
  <si>
    <t>11-04-04-000</t>
  </si>
  <si>
    <t>Casa Grande Elementary District</t>
  </si>
  <si>
    <t>10-02-16-000</t>
  </si>
  <si>
    <t>Catalina Foothills Unified District</t>
  </si>
  <si>
    <t>07-02-93-000</t>
  </si>
  <si>
    <t>Cave Creek Unified District</t>
  </si>
  <si>
    <t>09-02-25-000</t>
  </si>
  <si>
    <t>Cedar Unified District</t>
  </si>
  <si>
    <t>02-87-50-000</t>
  </si>
  <si>
    <t>Center for Academic Success, Inc.</t>
  </si>
  <si>
    <t>07-87-72-000</t>
  </si>
  <si>
    <t>Challenge School, Inc.</t>
  </si>
  <si>
    <t>07-89-57-000</t>
  </si>
  <si>
    <t>Challenger Basic School, Inc.</t>
  </si>
  <si>
    <t>07-02-80-000</t>
  </si>
  <si>
    <t>Chandler Unified District #80</t>
  </si>
  <si>
    <t>01-02-24-000</t>
  </si>
  <si>
    <t>Chinle Unified District</t>
  </si>
  <si>
    <t>13-02-51-000</t>
  </si>
  <si>
    <t>Chino Valley Unified District</t>
  </si>
  <si>
    <t>07-85-49-000</t>
  </si>
  <si>
    <t>Choice Academies, Inc.</t>
  </si>
  <si>
    <t>07-89-95-000</t>
  </si>
  <si>
    <t>Cholla Academy</t>
  </si>
  <si>
    <t>13-04-03-000</t>
  </si>
  <si>
    <t>Clarkdale-Jerome Elementary District</t>
  </si>
  <si>
    <t>02-87-01-000</t>
  </si>
  <si>
    <t>Cochise Community Development Corporation</t>
  </si>
  <si>
    <t>02-03-26-000</t>
  </si>
  <si>
    <t>Cochise Elementary District</t>
  </si>
  <si>
    <t>10-87-40-000</t>
  </si>
  <si>
    <t>Co-Learn Club, Inc.</t>
  </si>
  <si>
    <t>08-02-14-000</t>
  </si>
  <si>
    <t>Colorado City Unified District</t>
  </si>
  <si>
    <t>01-03-06-000</t>
  </si>
  <si>
    <t>Concho Elementary District</t>
  </si>
  <si>
    <t>07-85-30-000</t>
  </si>
  <si>
    <t>Concordia Charter School, Inc.</t>
  </si>
  <si>
    <t>10-03-39-000</t>
  </si>
  <si>
    <t>Continental Elementary District</t>
  </si>
  <si>
    <t>11-02-21-000</t>
  </si>
  <si>
    <t>Coolidge Unified District</t>
  </si>
  <si>
    <t>13-04-06-000</t>
  </si>
  <si>
    <t>Cottonwood-Oak Creek Elementary District</t>
  </si>
  <si>
    <t>07-85-13-000</t>
  </si>
  <si>
    <t>Country Gardens Charter Schools</t>
  </si>
  <si>
    <t>14-04-13-000</t>
  </si>
  <si>
    <t>Crane Elementary District</t>
  </si>
  <si>
    <t>07-04-14-000</t>
  </si>
  <si>
    <t>Creighton Elementary District</t>
  </si>
  <si>
    <t>07-89-21-000</t>
  </si>
  <si>
    <t>Crown Charter School, Inc</t>
  </si>
  <si>
    <t>10-86-66-000</t>
  </si>
  <si>
    <t>Daisy Education Corporation dba Sonoran Science Academy</t>
  </si>
  <si>
    <t>10-85-02-000</t>
  </si>
  <si>
    <t>Daisy Education Corporation dba Sonoran Science Academy - Phoenix</t>
  </si>
  <si>
    <t>10-85-03-000</t>
  </si>
  <si>
    <t>Daisy Education Corporation dba Sonoran Science Academy East</t>
  </si>
  <si>
    <t>07-85-77-000</t>
  </si>
  <si>
    <t>Daisy Education Corporation dba. Sonoran Science Academy Peoria</t>
  </si>
  <si>
    <t>07-02-97-000</t>
  </si>
  <si>
    <t>Deer Valley Unified District</t>
  </si>
  <si>
    <t>07-86-21-000</t>
  </si>
  <si>
    <t>Desert Heights Charter Schools</t>
  </si>
  <si>
    <t>08-87-05-000</t>
  </si>
  <si>
    <t>Desert Star Academy</t>
  </si>
  <si>
    <t>13-87-14-000</t>
  </si>
  <si>
    <t>Desert Star Community School, Inc.</t>
  </si>
  <si>
    <t>04-87-01-000</t>
  </si>
  <si>
    <t>Destiny School, Inc.</t>
  </si>
  <si>
    <t>05-87-03-000</t>
  </si>
  <si>
    <t>Discovery Plus Academy</t>
  </si>
  <si>
    <t>02-02-27-000</t>
  </si>
  <si>
    <t>Douglas Unified District</t>
  </si>
  <si>
    <t>06-02-02-000</t>
  </si>
  <si>
    <t>Duncan Unified District</t>
  </si>
  <si>
    <t>07-02-89-000</t>
  </si>
  <si>
    <t>Dysart Unified District</t>
  </si>
  <si>
    <t>07-82-02-000</t>
  </si>
  <si>
    <t>EAGLE College Prep Harmony, LLC</t>
  </si>
  <si>
    <t>07-82-22-000</t>
  </si>
  <si>
    <t>EAGLE College Prep Maryvale, LLC</t>
  </si>
  <si>
    <t>07-85-41-000</t>
  </si>
  <si>
    <t>EAGLE South Mountain Charter, Inc.</t>
  </si>
  <si>
    <t>07-85-09-000</t>
  </si>
  <si>
    <t>East Mesa Charter Elementary School, Inc.</t>
  </si>
  <si>
    <t>10-85-06-000</t>
  </si>
  <si>
    <t>Ed Ahead</t>
  </si>
  <si>
    <t>07-85-73-000</t>
  </si>
  <si>
    <t>Edison Project</t>
  </si>
  <si>
    <t>13-87-54-000</t>
  </si>
  <si>
    <t xml:space="preserve">Edkey Inc. dba American Heritage Academy </t>
  </si>
  <si>
    <t>07-89-91-000</t>
  </si>
  <si>
    <t>Edkey, Inc.</t>
  </si>
  <si>
    <t>07-87-42-000</t>
  </si>
  <si>
    <t>Edkey, Inc. - Pathfinder Academy</t>
  </si>
  <si>
    <t>07-87-40-000</t>
  </si>
  <si>
    <t>Edkey, Inc. - Redwood Academy</t>
  </si>
  <si>
    <t>07-89-15-000</t>
  </si>
  <si>
    <t>Edkey, Inc. - Sequoia Charter School</t>
  </si>
  <si>
    <t>07-87-05-000</t>
  </si>
  <si>
    <t>Edkey, Inc. - Sequoia Choice Schools</t>
  </si>
  <si>
    <t>07-82-46-000</t>
  </si>
  <si>
    <t>Edkey, Inc. - Sequoia Pathway Academy</t>
  </si>
  <si>
    <t>13-87-05-000</t>
  </si>
  <si>
    <t>Edkey, Inc. - Sequoia Ranch School</t>
  </si>
  <si>
    <t>07-87-44-000</t>
  </si>
  <si>
    <t>Edkey, Inc. - Sequoia School for the Deaf and Hard of Hearing</t>
  </si>
  <si>
    <t>07-89-17-000</t>
  </si>
  <si>
    <t>Edkey, Inc. - Sequoia Village School</t>
  </si>
  <si>
    <t>10-87-17-000</t>
  </si>
  <si>
    <t>Educational Impact, Inc.</t>
  </si>
  <si>
    <t>07-87-17-000</t>
  </si>
  <si>
    <t>EduPreneurship, Inc.</t>
  </si>
  <si>
    <t>07-86-87-000</t>
  </si>
  <si>
    <t>Eduprize Schools, LLC</t>
  </si>
  <si>
    <t>02-04-12-000</t>
  </si>
  <si>
    <t>Elfrida Elementary District</t>
  </si>
  <si>
    <t>11-04-11-000</t>
  </si>
  <si>
    <t>Eloy Elementary District</t>
  </si>
  <si>
    <t>07-84-01-000</t>
  </si>
  <si>
    <t>Empower College Prep</t>
  </si>
  <si>
    <t>07-81-03-000</t>
  </si>
  <si>
    <t>Espiritu Community Development Corp.</t>
  </si>
  <si>
    <t>07-89-01-000</t>
  </si>
  <si>
    <t>Excalibur Charter Schools, Inc.</t>
  </si>
  <si>
    <t>07-87-85-000</t>
  </si>
  <si>
    <t>Fit Kids, Inc. dba Champion Schools</t>
  </si>
  <si>
    <t>03-87-52-000</t>
  </si>
  <si>
    <t>Flagstaff Junior Academy</t>
  </si>
  <si>
    <t>03-87-05-000</t>
  </si>
  <si>
    <t>Flagstaff Montessori</t>
  </si>
  <si>
    <t>03-02-01-000</t>
  </si>
  <si>
    <t>Flagstaff Unified District</t>
  </si>
  <si>
    <t>11-02-01-000</t>
  </si>
  <si>
    <t>Florence Unified School District</t>
  </si>
  <si>
    <t>10-02-08-000</t>
  </si>
  <si>
    <t>Flowing Wells Unified District</t>
  </si>
  <si>
    <t>02-01-00-000</t>
  </si>
  <si>
    <t>Fort Huachuca Accommodation District</t>
  </si>
  <si>
    <t>05-02-07-000</t>
  </si>
  <si>
    <t>Fort Thomas Unified District</t>
  </si>
  <si>
    <t>07-02-98-000</t>
  </si>
  <si>
    <t>Fountain Hills Unified District</t>
  </si>
  <si>
    <t>07-04-45-000</t>
  </si>
  <si>
    <t>Fowler Elementary District</t>
  </si>
  <si>
    <t>13-87-51-000</t>
  </si>
  <si>
    <t>Franklin Phonetic Primary School, Inc.</t>
  </si>
  <si>
    <t>07-82-63-000</t>
  </si>
  <si>
    <t>03-02-06-000</t>
  </si>
  <si>
    <t>Fredonia-Moccasin Unified District</t>
  </si>
  <si>
    <t>07-85-28-000</t>
  </si>
  <si>
    <t>Freedom Academy, Inc.</t>
  </si>
  <si>
    <t>07-86-11-000</t>
  </si>
  <si>
    <t>Friendly House, Inc.</t>
  </si>
  <si>
    <t>14-04-32-000</t>
  </si>
  <si>
    <t>Gadsden Elementary District</t>
  </si>
  <si>
    <t>01-02-20-000</t>
  </si>
  <si>
    <t>Ganado Unified School District</t>
  </si>
  <si>
    <t>07-87-74-000</t>
  </si>
  <si>
    <t>Gem Charter School, Inc.</t>
  </si>
  <si>
    <t>07-85-85-000</t>
  </si>
  <si>
    <t>George Gervin Youth Center, Inc.</t>
  </si>
  <si>
    <t>07-02-24-000</t>
  </si>
  <si>
    <t>Gila Bend Unified District</t>
  </si>
  <si>
    <t>07-02-41-000</t>
  </si>
  <si>
    <t>Gilbert Unified District</t>
  </si>
  <si>
    <t>07-04-40-000</t>
  </si>
  <si>
    <t>Glendale Elementary District</t>
  </si>
  <si>
    <t>04-02-01-000</t>
  </si>
  <si>
    <t>Globe Unified District</t>
  </si>
  <si>
    <t>03-02-04-000</t>
  </si>
  <si>
    <t>Grand Canyon Unified District</t>
  </si>
  <si>
    <t>10-87-70-000</t>
  </si>
  <si>
    <t>Great Expectations Academy</t>
  </si>
  <si>
    <t>10-87-89-000</t>
  </si>
  <si>
    <t>Griffin Foundation, Inc. The</t>
  </si>
  <si>
    <t>08-03-03-000</t>
  </si>
  <si>
    <t>Hackberry School District</t>
  </si>
  <si>
    <t>07-85-94-000</t>
  </si>
  <si>
    <t>Happy Valley East</t>
  </si>
  <si>
    <t>07-89-98-000</t>
  </si>
  <si>
    <t>Happy Valley School, Inc.</t>
  </si>
  <si>
    <t>14-87-60-000</t>
  </si>
  <si>
    <t>Harvest Power Community Development Group, Inc.</t>
  </si>
  <si>
    <t>03-87-55-000</t>
  </si>
  <si>
    <t>Haven Montessori Children's House, Inc.</t>
  </si>
  <si>
    <t>04-02-41-000</t>
  </si>
  <si>
    <t>Hayden-Winkelman Unified District</t>
  </si>
  <si>
    <t>09-02-06-000</t>
  </si>
  <si>
    <t>Heber-Overgaard Unified District</t>
  </si>
  <si>
    <t>07-89-85-000</t>
  </si>
  <si>
    <t>Heritage Elementary School</t>
  </si>
  <si>
    <t>10-87-01-000</t>
  </si>
  <si>
    <t>Hermosa Montessori Charter School</t>
  </si>
  <si>
    <t>10-87-75-000</t>
  </si>
  <si>
    <t>Highland Free School</t>
  </si>
  <si>
    <t>07-02-60-000</t>
  </si>
  <si>
    <t>Higley Unified School District</t>
  </si>
  <si>
    <t>07-82-04-000</t>
  </si>
  <si>
    <t>Hirsch Academy A Challenge Foundation</t>
  </si>
  <si>
    <t>09-02-03-000</t>
  </si>
  <si>
    <t>Holbrook Unified District</t>
  </si>
  <si>
    <t>07-82-33-000</t>
  </si>
  <si>
    <t>Horizon Community Learning Center, Inc.</t>
  </si>
  <si>
    <t>13-02-22-000</t>
  </si>
  <si>
    <t>Humboldt Unified District</t>
  </si>
  <si>
    <t>14-04-16-000</t>
  </si>
  <si>
    <t>Hyder Elementary District</t>
  </si>
  <si>
    <t>07-85-35-000</t>
  </si>
  <si>
    <t>Imagine Avondale Elementary, Inc.</t>
  </si>
  <si>
    <t>07-85-19-000</t>
  </si>
  <si>
    <t>Imagine Charter Elementary at Camelback, Inc.</t>
  </si>
  <si>
    <t>07-85-20-000</t>
  </si>
  <si>
    <t>Imagine Charter Elementary at Desert West, Inc.</t>
  </si>
  <si>
    <t>07-85-36-000</t>
  </si>
  <si>
    <t>Imagine Coolidge Elementary, Inc.</t>
  </si>
  <si>
    <t>07-82-10-000</t>
  </si>
  <si>
    <t>Incito Schools</t>
  </si>
  <si>
    <t>07-04-05-000</t>
  </si>
  <si>
    <t>Isaac Elementary District</t>
  </si>
  <si>
    <t>11-02-44-000</t>
  </si>
  <si>
    <t>J O Combs Unified School District</t>
  </si>
  <si>
    <t>09-02-02-000</t>
  </si>
  <si>
    <t>Joseph City Unified District</t>
  </si>
  <si>
    <t>14-87-59-000</t>
  </si>
  <si>
    <t>Juniper Tree Academy</t>
  </si>
  <si>
    <t>12-87-04-000</t>
  </si>
  <si>
    <t>Kaizen Education Foundation dba Colegio Petite Phoenix</t>
  </si>
  <si>
    <t>07-82-30-000</t>
  </si>
  <si>
    <t>Kaizen Education Foundation dba Discover U Elementary School</t>
  </si>
  <si>
    <t>07-85-70-000</t>
  </si>
  <si>
    <t>Kaizen Education Foundation dba Gilbert Arts Academy</t>
  </si>
  <si>
    <t>07-85-80-000</t>
  </si>
  <si>
    <t>Kaizen Education Foundation dba Havasu Preparatory Academy</t>
  </si>
  <si>
    <t>07-85-71-000</t>
  </si>
  <si>
    <t>Kaizen Education Foundation dba Liberty Arts Academy</t>
  </si>
  <si>
    <t>07-89-99-000</t>
  </si>
  <si>
    <t>Kaizen Education Foundation dba South Pointe Elementary School</t>
  </si>
  <si>
    <t>07-85-67-000</t>
  </si>
  <si>
    <t>Kaizen Education Foundation dba Vista Grove Preparatory Academy Elementary</t>
  </si>
  <si>
    <t>07-86-16-000</t>
  </si>
  <si>
    <t>Kaleidoscope School</t>
  </si>
  <si>
    <t>09-02-27-000</t>
  </si>
  <si>
    <t>Kayenta Unified School District #27</t>
  </si>
  <si>
    <t>07-87-79-000</t>
  </si>
  <si>
    <t>Keystone Montessori Charter School, Inc.</t>
  </si>
  <si>
    <t>10-87-84-000</t>
  </si>
  <si>
    <t>Khalsa Family Services</t>
  </si>
  <si>
    <t>07-87-59-000</t>
  </si>
  <si>
    <t>Khalsa Montessori Elementary Schools</t>
  </si>
  <si>
    <t>08-86-20-000</t>
  </si>
  <si>
    <t>Kingman Academy Of Learning</t>
  </si>
  <si>
    <t>08-02-20-000</t>
  </si>
  <si>
    <t>Kingman Unified School District</t>
  </si>
  <si>
    <t>13-03-23-000</t>
  </si>
  <si>
    <t>Kirkland Elementary District</t>
  </si>
  <si>
    <t>13-85-03-000</t>
  </si>
  <si>
    <t>La Tierra Community School, Inc</t>
  </si>
  <si>
    <t>08-02-01-000</t>
  </si>
  <si>
    <t>Lake Havasu Unified District</t>
  </si>
  <si>
    <t>07-04-59-000</t>
  </si>
  <si>
    <t>Laveen Elementary District</t>
  </si>
  <si>
    <t>07-89-68-000</t>
  </si>
  <si>
    <t>LEAD Charter Schools</t>
  </si>
  <si>
    <t>11-87-08-000</t>
  </si>
  <si>
    <t>Leading Edge Academy Maricopa</t>
  </si>
  <si>
    <t>07-81-01-000</t>
  </si>
  <si>
    <t xml:space="preserve">Leading Edge Academy Queen Creek </t>
  </si>
  <si>
    <t>07-84-16-000</t>
  </si>
  <si>
    <t>Legacy Traditional School - Avondale</t>
  </si>
  <si>
    <t>11-87-18-000</t>
  </si>
  <si>
    <t>Legacy Traditional School - Casa Grande</t>
  </si>
  <si>
    <t>07-84-17-000</t>
  </si>
  <si>
    <t>Legacy Traditional School - Chandler</t>
  </si>
  <si>
    <t>07-86-42-000</t>
  </si>
  <si>
    <t>Legacy Traditional School - Deer Valley</t>
  </si>
  <si>
    <t>07-84-13-000</t>
  </si>
  <si>
    <t>Legacy Traditional School - East Mesa</t>
  </si>
  <si>
    <t>10-86-03-000</t>
  </si>
  <si>
    <t>Legacy Traditional School - East Tucson</t>
  </si>
  <si>
    <t>07-82-29-000</t>
  </si>
  <si>
    <t>Legacy Traditional School - Gilbert</t>
  </si>
  <si>
    <t>07-84-08-000</t>
  </si>
  <si>
    <t>Legacy Traditional School - Glendale</t>
  </si>
  <si>
    <t>07-86-35-000</t>
  </si>
  <si>
    <t>Legacy Traditional School - Goodyear</t>
  </si>
  <si>
    <t>07-82-15-000</t>
  </si>
  <si>
    <t>Legacy Traditional School – Laveen Village</t>
  </si>
  <si>
    <t>11-87-19-000</t>
  </si>
  <si>
    <t>Legacy Traditional School - Maricopa</t>
  </si>
  <si>
    <t>07-86-41-000</t>
  </si>
  <si>
    <t>Legacy Traditional School - Mesa</t>
  </si>
  <si>
    <t>07-84-09-000</t>
  </si>
  <si>
    <t>Legacy Traditional School - North Chandler</t>
  </si>
  <si>
    <t>10-84-14-000</t>
  </si>
  <si>
    <t>Legacy Traditional School - Northwest Tucson</t>
  </si>
  <si>
    <t>07-84-07-000</t>
  </si>
  <si>
    <t>Legacy Traditional School - Peoria</t>
  </si>
  <si>
    <t>07-84-15-000</t>
  </si>
  <si>
    <t>Legacy Traditional School - Phoenix</t>
  </si>
  <si>
    <t>11-87-15-000</t>
  </si>
  <si>
    <t>Legacy Traditional School - Queen Creek</t>
  </si>
  <si>
    <t>07-82-74-000</t>
  </si>
  <si>
    <t>Legacy Traditional School - Surprise</t>
  </si>
  <si>
    <t>07-86-36-000</t>
  </si>
  <si>
    <t>Legacy Traditional School - West Surprise</t>
  </si>
  <si>
    <t>10-87-38-000</t>
  </si>
  <si>
    <t>Leman Academy of Excellence, Inc.</t>
  </si>
  <si>
    <t>07-04-25-000</t>
  </si>
  <si>
    <t>Liberty Elementary District</t>
  </si>
  <si>
    <t>13-87-87-000</t>
  </si>
  <si>
    <t>Liberty Leadership Academy</t>
  </si>
  <si>
    <t>07-87-84-000</t>
  </si>
  <si>
    <t>Liberty Traditional Charter School</t>
  </si>
  <si>
    <t>07-04-79-000</t>
  </si>
  <si>
    <t>Litchfield Elementary District</t>
  </si>
  <si>
    <t>07-89-97-000</t>
  </si>
  <si>
    <t>Little Lamb Community School</t>
  </si>
  <si>
    <t>08-02-09-000</t>
  </si>
  <si>
    <t>Littlefield Unified District</t>
  </si>
  <si>
    <t>07-04-65-000</t>
  </si>
  <si>
    <t>Littleton Elementary District</t>
  </si>
  <si>
    <t>07-04-38-000</t>
  </si>
  <si>
    <t>Madison Elementary District</t>
  </si>
  <si>
    <t>03-03-10-000</t>
  </si>
  <si>
    <t>Maine Consolidated School District</t>
  </si>
  <si>
    <t>11-02-08-000</t>
  </si>
  <si>
    <t>Mammoth-San Manuel Unified District</t>
  </si>
  <si>
    <t>10-02-06-000</t>
  </si>
  <si>
    <t>Marana Unified District</t>
  </si>
  <si>
    <t>07-01-99-000</t>
  </si>
  <si>
    <t>Maricopa County Regional School District</t>
  </si>
  <si>
    <t>11-02-20-000</t>
  </si>
  <si>
    <t>Maricopa Unified School District</t>
  </si>
  <si>
    <t>11-01-00-000</t>
  </si>
  <si>
    <t>Mary C O'Brien Accommodation District</t>
  </si>
  <si>
    <t>07-85-92-000</t>
  </si>
  <si>
    <t>Maryvale Preparatory Academy</t>
  </si>
  <si>
    <t>08-87-59-000</t>
  </si>
  <si>
    <t>Masada Charter School, Inc.</t>
  </si>
  <si>
    <t>10-87-98-000</t>
  </si>
  <si>
    <t>Math and Science Success Academy, Inc.</t>
  </si>
  <si>
    <t>13-02-43-000</t>
  </si>
  <si>
    <t>Mayer Unified School District</t>
  </si>
  <si>
    <t>01-03-23-000</t>
  </si>
  <si>
    <t>Mcnary Elementary District</t>
  </si>
  <si>
    <t>02-03-55-000</t>
  </si>
  <si>
    <t>McNeal Elementary District</t>
  </si>
  <si>
    <t>07-02-04-000</t>
  </si>
  <si>
    <t>Mesa Unified District</t>
  </si>
  <si>
    <t>12-87-03-000</t>
  </si>
  <si>
    <t>Mexicayotl Academy, Inc.</t>
  </si>
  <si>
    <t>04-02-40-000</t>
  </si>
  <si>
    <t>Miami Unified District</t>
  </si>
  <si>
    <t>07-89-76-000</t>
  </si>
  <si>
    <t>Midtown Primary School</t>
  </si>
  <si>
    <t>07-87-91-000</t>
  </si>
  <si>
    <t>Milestones Charter School</t>
  </si>
  <si>
    <t>13-87-12-000</t>
  </si>
  <si>
    <t>Mingus Springs Charter School</t>
  </si>
  <si>
    <t>08-87-03-000</t>
  </si>
  <si>
    <t>Mohave Accelerated Elementary School, Inc.</t>
  </si>
  <si>
    <t>08-04-16-000</t>
  </si>
  <si>
    <t>Mohave Valley Elementary District</t>
  </si>
  <si>
    <t>14-04-17-000</t>
  </si>
  <si>
    <t>Mohawk Valley Elementary District</t>
  </si>
  <si>
    <t>07-89-77-000</t>
  </si>
  <si>
    <t>Montessori Academy, Inc.</t>
  </si>
  <si>
    <t>07-87-63-000</t>
  </si>
  <si>
    <t>Montessori Education Centre Charter School</t>
  </si>
  <si>
    <t>06-02-18-000</t>
  </si>
  <si>
    <t>Morenci Unified District</t>
  </si>
  <si>
    <t>07-85-56-000</t>
  </si>
  <si>
    <t>Morrison Education Group, Inc.</t>
  </si>
  <si>
    <t>07-86-40-000</t>
  </si>
  <si>
    <t>07-03-75-000</t>
  </si>
  <si>
    <t>Morristown Elementary District</t>
  </si>
  <si>
    <t>13-87-68-000</t>
  </si>
  <si>
    <t>Mountain Oak Charter School, Inc.</t>
  </si>
  <si>
    <t>03-87-51-000</t>
  </si>
  <si>
    <t>Mountain School, Inc.</t>
  </si>
  <si>
    <t>07-04-21-000</t>
  </si>
  <si>
    <t>Murphy Elementary District</t>
  </si>
  <si>
    <t>02-03-23-000</t>
  </si>
  <si>
    <t>Naco Elementary District</t>
  </si>
  <si>
    <t>07-03-81-000</t>
  </si>
  <si>
    <t>Nadaburg Unified School District</t>
  </si>
  <si>
    <t>07-87-71-000</t>
  </si>
  <si>
    <t>New Horizon School for the Performing Arts</t>
  </si>
  <si>
    <t>07-86-92-000</t>
  </si>
  <si>
    <t>New Learning Ventures, Inc.</t>
  </si>
  <si>
    <t>07-87-60-000</t>
  </si>
  <si>
    <t>New World Educational Center</t>
  </si>
  <si>
    <t>07-89-30-000</t>
  </si>
  <si>
    <t>Noah Webster Schools - Mesa</t>
  </si>
  <si>
    <t>07-82-61-000</t>
  </si>
  <si>
    <t>Noah Webster Schools-Pima</t>
  </si>
  <si>
    <t>12-02-01-000</t>
  </si>
  <si>
    <t>Nogales Unified District</t>
  </si>
  <si>
    <t>10-87-07-000</t>
  </si>
  <si>
    <t>Nosotros, Inc</t>
  </si>
  <si>
    <t>10-85-12-000</t>
  </si>
  <si>
    <t>Open Doors Community School, Inc.</t>
  </si>
  <si>
    <t>11-03-02-000</t>
  </si>
  <si>
    <t>Oracle Elementary District</t>
  </si>
  <si>
    <t>07-04-08-000</t>
  </si>
  <si>
    <t>Osborn Elementary District</t>
  </si>
  <si>
    <t>07-89-07-000</t>
  </si>
  <si>
    <t>P.L.C. Charter Schools</t>
  </si>
  <si>
    <t>03-02-08-000</t>
  </si>
  <si>
    <t xml:space="preserve">Page Unified School District #8 </t>
  </si>
  <si>
    <t>03-87-53-000</t>
  </si>
  <si>
    <t>Painted Desert Demonstration Projects, Inc.</t>
  </si>
  <si>
    <t>13-87-56-000</t>
  </si>
  <si>
    <t>Painted Pony Ranch Charter School</t>
  </si>
  <si>
    <t>07-04-49-000</t>
  </si>
  <si>
    <t>Palo Verde Elementary District</t>
  </si>
  <si>
    <t>07-03-94-000</t>
  </si>
  <si>
    <t>Paloma School District</t>
  </si>
  <si>
    <t>02-03-49-000</t>
  </si>
  <si>
    <t>Palominas Elementary School District 49</t>
  </si>
  <si>
    <t>07-89-40-000</t>
  </si>
  <si>
    <t>Pan-American Elementary Charter</t>
  </si>
  <si>
    <t>07-02-69-000</t>
  </si>
  <si>
    <t>Paradise Valley Unified District</t>
  </si>
  <si>
    <t>07-89-12-000</t>
  </si>
  <si>
    <t>Paragon Management, Inc.</t>
  </si>
  <si>
    <t>15-02-27-000</t>
  </si>
  <si>
    <t>Parker Unified School District</t>
  </si>
  <si>
    <t>12-04-06-000</t>
  </si>
  <si>
    <t>Patagonia Elementary District</t>
  </si>
  <si>
    <t>07-87-92-000</t>
  </si>
  <si>
    <t>Pathfinder Charter School Foundation</t>
  </si>
  <si>
    <t>04-02-10-000</t>
  </si>
  <si>
    <t>Payson Unified District</t>
  </si>
  <si>
    <t>08-02-08-000</t>
  </si>
  <si>
    <t>Peach Springs Unified District</t>
  </si>
  <si>
    <t>03-87-02-000</t>
  </si>
  <si>
    <t>PEAK School Inc., The</t>
  </si>
  <si>
    <t>02-04-22-000</t>
  </si>
  <si>
    <t>Pearce Elementary District</t>
  </si>
  <si>
    <t>07-04-92-000</t>
  </si>
  <si>
    <t>Pendergast Elementary District</t>
  </si>
  <si>
    <t>07-82-38-000</t>
  </si>
  <si>
    <t>Pensar Academy</t>
  </si>
  <si>
    <t>07-02-11-000</t>
  </si>
  <si>
    <t>Peoria Unified School District</t>
  </si>
  <si>
    <t>07-87-14-000</t>
  </si>
  <si>
    <t>Phoenix Advantage Charter School, Inc.</t>
  </si>
  <si>
    <t>07-87-16-000</t>
  </si>
  <si>
    <t>Phoenix Education Management, LLC,</t>
  </si>
  <si>
    <t>07-04-01-000</t>
  </si>
  <si>
    <t>Phoenix Elementary District</t>
  </si>
  <si>
    <t>07-86-93-000</t>
  </si>
  <si>
    <t>Phoenix International Academy</t>
  </si>
  <si>
    <t>11-04-33-000</t>
  </si>
  <si>
    <t>Picacho Elementary District</t>
  </si>
  <si>
    <t>05-02-06-000</t>
  </si>
  <si>
    <t>Pima Unified District</t>
  </si>
  <si>
    <t>03-87-06-000</t>
  </si>
  <si>
    <t>Pine Forest Education Association, Inc.</t>
  </si>
  <si>
    <t>04-03-12-000</t>
  </si>
  <si>
    <t>Pine Strawberry Elementary District</t>
  </si>
  <si>
    <t>09-02-04-000</t>
  </si>
  <si>
    <t>Pinon Unified District</t>
  </si>
  <si>
    <t>07-85-50-000</t>
  </si>
  <si>
    <t>Pioneer Preparatory School</t>
  </si>
  <si>
    <t>07-89-25-000</t>
  </si>
  <si>
    <t>Pointe Schools</t>
  </si>
  <si>
    <t>10-87-96-000</t>
  </si>
  <si>
    <t>Portable Practical Educational Preparation, Inc. (PPEP, Inc.)</t>
  </si>
  <si>
    <t>13-02-01-000</t>
  </si>
  <si>
    <t>Prescott Unified District</t>
  </si>
  <si>
    <t>07-85-16-000</t>
  </si>
  <si>
    <t>Prescott Valley Charter School</t>
  </si>
  <si>
    <t>10-87-78-000</t>
  </si>
  <si>
    <t>Presidio School</t>
  </si>
  <si>
    <t>15-04-04-000</t>
  </si>
  <si>
    <t>Quartzsite Elementary District</t>
  </si>
  <si>
    <t>07-02-95-000</t>
  </si>
  <si>
    <t>Queen Creek Unified District</t>
  </si>
  <si>
    <t>11-02-03-000</t>
  </si>
  <si>
    <t>Ray Unified District</t>
  </si>
  <si>
    <t>01-02-27-000</t>
  </si>
  <si>
    <t>Red Mesa Unified District</t>
  </si>
  <si>
    <t>11-04-05-000</t>
  </si>
  <si>
    <t>Red Rock Elementary District</t>
  </si>
  <si>
    <t>07-82-09-000</t>
  </si>
  <si>
    <t>Reid Traditional Schools' Painted Rock Academy Inc.</t>
  </si>
  <si>
    <t>07-87-49-000</t>
  </si>
  <si>
    <t>Reid Traditional Schools' Valley Academy, Inc.</t>
  </si>
  <si>
    <t>07-85-60-000</t>
  </si>
  <si>
    <t>Research Based Education Corporation</t>
  </si>
  <si>
    <t>07-86-09-000</t>
  </si>
  <si>
    <t>Ridgeline Academy, Inc.</t>
  </si>
  <si>
    <t>07-04-02-000</t>
  </si>
  <si>
    <t>Riverside Elementary District</t>
  </si>
  <si>
    <t>07-04-66-000</t>
  </si>
  <si>
    <t>Roosevelt Elementary District</t>
  </si>
  <si>
    <t>07-82-66-000</t>
  </si>
  <si>
    <t>Roosevelt Preparatory Academy</t>
  </si>
  <si>
    <t>07-85-08-000</t>
  </si>
  <si>
    <t>Rosefield Charter Elementary School, Inc.</t>
  </si>
  <si>
    <t>01-02-10-000</t>
  </si>
  <si>
    <t>Round Valley Unified District</t>
  </si>
  <si>
    <t>07-02-90-000</t>
  </si>
  <si>
    <t>Saddle Mountain Unified School District</t>
  </si>
  <si>
    <t>05-02-01-000</t>
  </si>
  <si>
    <t>Safford Unified District</t>
  </si>
  <si>
    <t>07-86-88-000</t>
  </si>
  <si>
    <t>Sage Academy, Inc.</t>
  </si>
  <si>
    <t>10-02-30-000</t>
  </si>
  <si>
    <t>Sahuarita Unified District</t>
  </si>
  <si>
    <t>15-04-30-000</t>
  </si>
  <si>
    <t>Salome Consolidated Elementary District</t>
  </si>
  <si>
    <t>04-02-20-000</t>
  </si>
  <si>
    <t>San Carlos Unified District</t>
  </si>
  <si>
    <t>07-85-39-000</t>
  </si>
  <si>
    <t>San Tan Montessori School, Inc.</t>
  </si>
  <si>
    <t>01-02-18-000</t>
  </si>
  <si>
    <t>Sanders Unified District</t>
  </si>
  <si>
    <t>12-03-28-000</t>
  </si>
  <si>
    <t>Santa Cruz Elementary District</t>
  </si>
  <si>
    <t>12-87-26-000</t>
  </si>
  <si>
    <t>Santa Cruz Valley Opportunities in Education, Inc.</t>
  </si>
  <si>
    <t>12-02-35-000</t>
  </si>
  <si>
    <t>Santa Cruz Valley Unified District</t>
  </si>
  <si>
    <t>10-87-19-000</t>
  </si>
  <si>
    <t>Satori, Inc.</t>
  </si>
  <si>
    <t>07-86-24-000</t>
  </si>
  <si>
    <t>Scholars Academy Sunnyslope</t>
  </si>
  <si>
    <t>10-85-14-000</t>
  </si>
  <si>
    <t>Science Technology Engineering and Math Arizona</t>
  </si>
  <si>
    <t>07-82-43-000</t>
  </si>
  <si>
    <t>Scottsdale Country Day School</t>
  </si>
  <si>
    <t>07-02-48-000</t>
  </si>
  <si>
    <t>Scottsdale Unified District</t>
  </si>
  <si>
    <t>13-87-08-000</t>
  </si>
  <si>
    <t>Sedona Charter School, Inc.</t>
  </si>
  <si>
    <t>13-02-09-000</t>
  </si>
  <si>
    <t>Sedona-Oak Creek JUSD #9</t>
  </si>
  <si>
    <t>07-82-56-000</t>
  </si>
  <si>
    <t>Self Development Academy-Phoenix</t>
  </si>
  <si>
    <t>07-87-96-000</t>
  </si>
  <si>
    <t>Self Development Charter School</t>
  </si>
  <si>
    <t>13-02-40-000</t>
  </si>
  <si>
    <t>Seligman Unified District</t>
  </si>
  <si>
    <t>09-02-10-000</t>
  </si>
  <si>
    <t xml:space="preserve">Show Low Unified District </t>
  </si>
  <si>
    <t>02-02-68-000</t>
  </si>
  <si>
    <t>Sierra Vista Unified District</t>
  </si>
  <si>
    <t>13-03-15-000</t>
  </si>
  <si>
    <t>Skull Valley Elementary District</t>
  </si>
  <si>
    <t>13-87-52-000</t>
  </si>
  <si>
    <t>Skyview School, Inc.</t>
  </si>
  <si>
    <t>09-02-05-000</t>
  </si>
  <si>
    <t>Snowflake Unified District</t>
  </si>
  <si>
    <t>05-03-05-000</t>
  </si>
  <si>
    <t>Solomon Elementary District</t>
  </si>
  <si>
    <t>07-86-22-000</t>
  </si>
  <si>
    <t>Somerset Academy Arizona, Inc.</t>
  </si>
  <si>
    <t>14-04-11-000</t>
  </si>
  <si>
    <t>Somerton Elementary District</t>
  </si>
  <si>
    <t>12-04-25-000</t>
  </si>
  <si>
    <t>Sonoita Elementary District</t>
  </si>
  <si>
    <t>07-85-99-000</t>
  </si>
  <si>
    <t>South Phoenix Academy Inc.</t>
  </si>
  <si>
    <t>10-87-79-000</t>
  </si>
  <si>
    <t>Southgate Academy, Inc.</t>
  </si>
  <si>
    <t>02-02-21-000</t>
  </si>
  <si>
    <t>St David Unified District</t>
  </si>
  <si>
    <t>01-02-01-000</t>
  </si>
  <si>
    <t>St Johns Unified District</t>
  </si>
  <si>
    <t>11-04-24-000</t>
  </si>
  <si>
    <t>Stanfield Elementary District</t>
  </si>
  <si>
    <t>07-86-34-000</t>
  </si>
  <si>
    <t>STEP UP Schools, Inc.</t>
  </si>
  <si>
    <t>07-87-81-000</t>
  </si>
  <si>
    <t>Stepping Stones Academy</t>
  </si>
  <si>
    <t>07-89-24-000</t>
  </si>
  <si>
    <t>Success School</t>
  </si>
  <si>
    <t>10-02-12-000</t>
  </si>
  <si>
    <t>Sunnyside Unified District</t>
  </si>
  <si>
    <t>11-02-15-000</t>
  </si>
  <si>
    <t>Superior Unified School District</t>
  </si>
  <si>
    <t>07-82-37-000</t>
  </si>
  <si>
    <t>Synergy Public School, Inc.</t>
  </si>
  <si>
    <t>10-02-13-000</t>
  </si>
  <si>
    <t>Tanque Verde Unified District</t>
  </si>
  <si>
    <t>08-87-02-000</t>
  </si>
  <si>
    <t>Telesis Center for Learning, Inc.</t>
  </si>
  <si>
    <t>07-04-03-000</t>
  </si>
  <si>
    <t>Tempe School District</t>
  </si>
  <si>
    <t>05-02-04-000</t>
  </si>
  <si>
    <t>Thatcher Unified District</t>
  </si>
  <si>
    <t>07-86-13-000</t>
  </si>
  <si>
    <t>The Boys &amp; Girls Clubs of the Valley</t>
  </si>
  <si>
    <t>10-87-22-000</t>
  </si>
  <si>
    <t>The Charter Foundation, Inc.</t>
  </si>
  <si>
    <t>11-87-17-000</t>
  </si>
  <si>
    <t>The Grande Innovation Academy</t>
  </si>
  <si>
    <t>07-85-61-000</t>
  </si>
  <si>
    <t>The Odyssey Preparatory Academy, Inc.</t>
  </si>
  <si>
    <t>07-82-06-000</t>
  </si>
  <si>
    <t>The Paideia Academies, Inc</t>
  </si>
  <si>
    <t>07-04-17-000</t>
  </si>
  <si>
    <t>Tolleson Elementary District</t>
  </si>
  <si>
    <t>11-04-22-000</t>
  </si>
  <si>
    <t>Toltec School District</t>
  </si>
  <si>
    <t>02-02-01-000</t>
  </si>
  <si>
    <t>Tombstone Unified District</t>
  </si>
  <si>
    <t>08-04-12-000</t>
  </si>
  <si>
    <t>Topock Elementary District</t>
  </si>
  <si>
    <t>05-87-02-000</t>
  </si>
  <si>
    <t>Triumphant Learning Center</t>
  </si>
  <si>
    <t>03-02-15-000</t>
  </si>
  <si>
    <t>Tuba City Unified School District #15</t>
  </si>
  <si>
    <t>10-87-73-000</t>
  </si>
  <si>
    <t>Tucson Country Day School, Inc.</t>
  </si>
  <si>
    <t>10-87-14-000</t>
  </si>
  <si>
    <t>Tucson International Academy, Inc.</t>
  </si>
  <si>
    <t>10-02-01-000</t>
  </si>
  <si>
    <t>Tucson Unified District</t>
  </si>
  <si>
    <t>07-86-30-000</t>
  </si>
  <si>
    <t>Twenty First Century Charter School, Inc. Bennett Academy</t>
  </si>
  <si>
    <t>07-04-62-000</t>
  </si>
  <si>
    <t>Union Elementary District</t>
  </si>
  <si>
    <t>10-02-20-000</t>
  </si>
  <si>
    <t>Vail Unified District</t>
  </si>
  <si>
    <t>08-03-22-000</t>
  </si>
  <si>
    <t>Valentine Elementary District</t>
  </si>
  <si>
    <t>07-89-64-000</t>
  </si>
  <si>
    <t>Valley of the Sun Waldorf Education Association, dba Desert Marigold School</t>
  </si>
  <si>
    <t>07-85-62-000</t>
  </si>
  <si>
    <t>Vector School District, Inc.</t>
  </si>
  <si>
    <t>01-03-09-000</t>
  </si>
  <si>
    <t>Vernon Elementary District</t>
  </si>
  <si>
    <t>07-84-10-000</t>
  </si>
  <si>
    <t>Victory Collegiate Academy Corporation</t>
  </si>
  <si>
    <t>07-87-15-000</t>
  </si>
  <si>
    <t>Villa Montessori Charter School</t>
  </si>
  <si>
    <t>07-82-24-000</t>
  </si>
  <si>
    <t>Vista College Preparatory, Inc.</t>
  </si>
  <si>
    <t>07-04-06-000</t>
  </si>
  <si>
    <t>Washington Elementary School District</t>
  </si>
  <si>
    <t>14-04-24-000</t>
  </si>
  <si>
    <t>Wellton Elementary District</t>
  </si>
  <si>
    <t>15-04-19-000</t>
  </si>
  <si>
    <t>Wenden Elementary District</t>
  </si>
  <si>
    <t>07-89-35-000</t>
  </si>
  <si>
    <t>West Gilbert Charter Elementary School, Inc.</t>
  </si>
  <si>
    <t>07-85-48-000</t>
  </si>
  <si>
    <t>West Valley Arts and Technology Academy, Inc.</t>
  </si>
  <si>
    <t>09-02-20-000</t>
  </si>
  <si>
    <t>Whiteriver Unified District</t>
  </si>
  <si>
    <t>07-02-09-000</t>
  </si>
  <si>
    <t>Wickenburg Unified District</t>
  </si>
  <si>
    <t>02-02-13-000</t>
  </si>
  <si>
    <t>Willcox Unified District</t>
  </si>
  <si>
    <t>03-02-02-000</t>
  </si>
  <si>
    <t>Williams Unified District</t>
  </si>
  <si>
    <t>07-04-07-000</t>
  </si>
  <si>
    <t>Wilson Elementary District</t>
  </si>
  <si>
    <t>01-02-08-000</t>
  </si>
  <si>
    <t>Window Rock Unified District</t>
  </si>
  <si>
    <t>09-02-01-000</t>
  </si>
  <si>
    <t>Winslow Unified District</t>
  </si>
  <si>
    <t>08-87-55-000</t>
  </si>
  <si>
    <t>Young Scholars Academy Charter School Corp.</t>
  </si>
  <si>
    <t>08-03-13-000</t>
  </si>
  <si>
    <t>Yucca Elementary District</t>
  </si>
  <si>
    <t>14-04-01-000</t>
  </si>
  <si>
    <t>Yuma Elementary District</t>
  </si>
  <si>
    <t>Indicator 3 (Grade 8 ELA) FFY 2021</t>
  </si>
  <si>
    <t>Grade 8 ELA 3A State Target &gt;=95%</t>
  </si>
  <si>
    <t>Grade 8 ELA 3B State Target &gt;=6.30%</t>
  </si>
  <si>
    <t>Grade 8 ELA 3C State Target &gt;=39.17%</t>
  </si>
  <si>
    <t>Grade 8 ELA 3D State Target &lt;=28.57</t>
  </si>
  <si>
    <t>PEA Results by Percentage 3A ELA Grade 8</t>
  </si>
  <si>
    <t>Met/Not Met 3A Grade 8</t>
  </si>
  <si>
    <t>PEA Results by Percentage 3B ELA Grade 8</t>
  </si>
  <si>
    <t>Met/Not Met 3B Grade 8</t>
  </si>
  <si>
    <t>PEA Results by Percentage 3C ELA Grade 8</t>
  </si>
  <si>
    <t>Met/Not Met 3C Grade 8</t>
  </si>
  <si>
    <t>PEA Results by Percentage Point Gap 3D ELA Grade 8</t>
  </si>
  <si>
    <t>Met/Not Met 3D Grade 8</t>
  </si>
  <si>
    <t>11-87-20-000</t>
  </si>
  <si>
    <t>A+ Charter Schools</t>
  </si>
  <si>
    <t>07-03-63-000</t>
  </si>
  <si>
    <t>Aguila Elementary District</t>
  </si>
  <si>
    <t>07-89-26-000</t>
  </si>
  <si>
    <t>American Virtual Academy</t>
  </si>
  <si>
    <t>07-85-27-000</t>
  </si>
  <si>
    <t>Arete Preparatory Academy</t>
  </si>
  <si>
    <t>07-87-22-000</t>
  </si>
  <si>
    <t>Arizona School For The Arts</t>
  </si>
  <si>
    <t>07-82-08-000</t>
  </si>
  <si>
    <t>07-82-50-000</t>
  </si>
  <si>
    <t>07-82-77-000</t>
  </si>
  <si>
    <t>07-85-42-000</t>
  </si>
  <si>
    <t>AZ Compass Schools, Inc.</t>
  </si>
  <si>
    <t>07-85-75-000</t>
  </si>
  <si>
    <t>07-85-89-000</t>
  </si>
  <si>
    <t>10-87-37-000</t>
  </si>
  <si>
    <t>02-02-14-000</t>
  </si>
  <si>
    <t>Bowie Unified District</t>
  </si>
  <si>
    <t>10-87-77-000</t>
  </si>
  <si>
    <t>Carden of Tucson, Inc.</t>
  </si>
  <si>
    <t>07-85-24-000</t>
  </si>
  <si>
    <t>Career Success Schools</t>
  </si>
  <si>
    <t>14-87-61-000</t>
  </si>
  <si>
    <t>Carpe Diem Collegiate High School</t>
  </si>
  <si>
    <t>07-85-15-000</t>
  </si>
  <si>
    <t>Chandler Preparatory Academy</t>
  </si>
  <si>
    <t>07-82-49-000</t>
  </si>
  <si>
    <t>Cicero Preparatory Academy</t>
  </si>
  <si>
    <t>10-87-20-000</t>
  </si>
  <si>
    <t>CITY Center for Collaborative Learning</t>
  </si>
  <si>
    <t>13-85-01-000</t>
  </si>
  <si>
    <t>Compass Points International, Inc</t>
  </si>
  <si>
    <t>13-03-17-000</t>
  </si>
  <si>
    <t>Congress Elementary District</t>
  </si>
  <si>
    <t>07-89-75-000</t>
  </si>
  <si>
    <t>Cortez Park Charter Middle School, Inc.</t>
  </si>
  <si>
    <t>07-85-44-000</t>
  </si>
  <si>
    <t>Daisy Education Corporation dba Paragon Science Academy</t>
  </si>
  <si>
    <t>10-85-04-000</t>
  </si>
  <si>
    <t>Daisy Education Corporation dba. Sonoran Science Academy Davis Monthan</t>
  </si>
  <si>
    <t>07-89-71-000</t>
  </si>
  <si>
    <t>Edkey, Inc. - Arizona Conservatory for Arts and Academics</t>
  </si>
  <si>
    <t>07-87-11-000</t>
  </si>
  <si>
    <t>07-82-75-000</t>
  </si>
  <si>
    <t>Espiritu Schools</t>
  </si>
  <si>
    <t>07-82-54-000</t>
  </si>
  <si>
    <t>Ethos Academy - A Challenge Foundation Academy</t>
  </si>
  <si>
    <t>03-87-50-000</t>
  </si>
  <si>
    <t>Flagstaff Arts And Leadership Academy</t>
  </si>
  <si>
    <t>07-86-38-000</t>
  </si>
  <si>
    <t>Freedom Preparatory Academy</t>
  </si>
  <si>
    <t>07-85-40-000</t>
  </si>
  <si>
    <t>Glendale Preparatory Academy</t>
  </si>
  <si>
    <t>07-82-58-000</t>
  </si>
  <si>
    <t>Heritage Academy Gateway, Inc.</t>
  </si>
  <si>
    <t>07-82-59-000</t>
  </si>
  <si>
    <t>Heritage Academy Laveen, Inc.</t>
  </si>
  <si>
    <t>07-87-12-000</t>
  </si>
  <si>
    <t>Heritage Academy, Inc.</t>
  </si>
  <si>
    <t>07-87-52-000</t>
  </si>
  <si>
    <t>07-85-53-000</t>
  </si>
  <si>
    <t>Imagine Avondale Middle, Inc.</t>
  </si>
  <si>
    <t>07-85-31-000</t>
  </si>
  <si>
    <t>Imagine Camelback Middle, Inc.</t>
  </si>
  <si>
    <t>07-85-32-000</t>
  </si>
  <si>
    <t>Imagine Desert West Middle, Inc.</t>
  </si>
  <si>
    <t>07-85-21-000</t>
  </si>
  <si>
    <t>Imagine Middle at East Mesa, Inc.</t>
  </si>
  <si>
    <t>07-85-22-000</t>
  </si>
  <si>
    <t>Imagine Middle at Surprise, Inc.</t>
  </si>
  <si>
    <t>07-85-47-000</t>
  </si>
  <si>
    <t>Imagine Prep Coolidge, Inc.</t>
  </si>
  <si>
    <t>07-85-52-000</t>
  </si>
  <si>
    <t>Imagine Superstition Middle, Inc.</t>
  </si>
  <si>
    <t>07-87-95-000</t>
  </si>
  <si>
    <t>James Madison Preparatory School</t>
  </si>
  <si>
    <t>07-87-65-000</t>
  </si>
  <si>
    <t>Kaizen Education Foundation dba South Pointe Junior High School</t>
  </si>
  <si>
    <t>07-89-46-000</t>
  </si>
  <si>
    <t>Kaizen Education Foundation dba Vista Grove Preparatory Academy Middle School</t>
  </si>
  <si>
    <t>07-04-28-000</t>
  </si>
  <si>
    <t>Kyrene Elementary District</t>
  </si>
  <si>
    <t>07-86-37-000</t>
  </si>
  <si>
    <t>Legacy Traditional School - North Phoenix</t>
  </si>
  <si>
    <t>07-82-35-000</t>
  </si>
  <si>
    <t>Lincoln Preparatory Academy</t>
  </si>
  <si>
    <t>13-87-57-000</t>
  </si>
  <si>
    <t>Mary Ellen Halvorson Educational Foundation. dba: Tri-City Prep High School</t>
  </si>
  <si>
    <t>07-89-06-000</t>
  </si>
  <si>
    <t>Metropolitan Arts Institute, Inc.</t>
  </si>
  <si>
    <t>08-87-58-000</t>
  </si>
  <si>
    <t>Mohave Accelerated Learning Center</t>
  </si>
  <si>
    <t>07-89-81-000</t>
  </si>
  <si>
    <t>New School for the Arts Middle School</t>
  </si>
  <si>
    <t>07-85-84-000</t>
  </si>
  <si>
    <t>North Phoenix Preparatory Academy</t>
  </si>
  <si>
    <t>03-87-01-000</t>
  </si>
  <si>
    <t>Northland Preparatory Academy</t>
  </si>
  <si>
    <t>10-87-99-000</t>
  </si>
  <si>
    <t>Pima Prevention Partnership dba Pima Partnership Academy</t>
  </si>
  <si>
    <t>07-87-26-000</t>
  </si>
  <si>
    <t>Pinnacle Education-Tempe, Inc.</t>
  </si>
  <si>
    <t>02-02-18-000</t>
  </si>
  <si>
    <t>San Simon Unified District</t>
  </si>
  <si>
    <t>07-85-33-000</t>
  </si>
  <si>
    <t>Scottsdale Preparatory Academy</t>
  </si>
  <si>
    <t>07-85-66-000</t>
  </si>
  <si>
    <t>Skyline Gila River Schools, LLC</t>
  </si>
  <si>
    <t>07-85-78-000</t>
  </si>
  <si>
    <t>South Valley Academy, Inc.</t>
  </si>
  <si>
    <t>10-82-27-000</t>
  </si>
  <si>
    <t>StrengthBuilding Partners</t>
  </si>
  <si>
    <t>07-87-61-000</t>
  </si>
  <si>
    <t>Tempe Preparatory Academy</t>
  </si>
  <si>
    <t>07-82-13-000</t>
  </si>
  <si>
    <t>The Farm at Mission Montessori Academy</t>
  </si>
  <si>
    <t>07-85-91-000</t>
  </si>
  <si>
    <t>Trivium Preparatory Academy</t>
  </si>
  <si>
    <t>07-81-04-000</t>
  </si>
  <si>
    <t>Valor Preparatory Academy, LLC</t>
  </si>
  <si>
    <t>07-89-84-000</t>
  </si>
  <si>
    <t>Veritas Preparatory Academy</t>
  </si>
  <si>
    <t>07-89-74-000</t>
  </si>
  <si>
    <t>West Gilbert Charter Middle School, Inc.</t>
  </si>
  <si>
    <t>07-82-21-000</t>
  </si>
  <si>
    <t>Western School of Science and Technology, Inc.</t>
  </si>
  <si>
    <t>Indicator 3 (High School ELA) FFY 2021</t>
  </si>
  <si>
    <t>High School ELA 3A State Target &gt;=95%</t>
  </si>
  <si>
    <t>High School ELA 3B State Target &gt;=4.94%</t>
  </si>
  <si>
    <t>High School ELA 3C State Target &gt;=46.01%</t>
  </si>
  <si>
    <t>High School ELA 3D State Target &lt;=27.88</t>
  </si>
  <si>
    <t>PEA Results by Percentage 3A ELA High School</t>
  </si>
  <si>
    <t>Met/Not Met 3A Grade High School</t>
  </si>
  <si>
    <t>PEA Results by Percentage 3B ELA High School</t>
  </si>
  <si>
    <t>Met/Not Met 3B High School</t>
  </si>
  <si>
    <t>PEA Results by Percentage 3C ELA: High School</t>
  </si>
  <si>
    <t>Met/Not Met 3C High School</t>
  </si>
  <si>
    <t>PEA Results by Percentage Point Gap 3D ELA High School</t>
  </si>
  <si>
    <t>Met/Not Met 3D High School</t>
  </si>
  <si>
    <t>Indicator 3 (Grade 4 Math) FFY 2021</t>
  </si>
  <si>
    <t>Grade 4 Math 3A State Target &gt;=95%</t>
  </si>
  <si>
    <t>Grade 4 Math 3B State Target &gt;=14.16%</t>
  </si>
  <si>
    <t>Grade 4 Math 3C State Target &gt;=48.70%</t>
  </si>
  <si>
    <t>Grade 4 Math 3D State Target &lt;=21.00</t>
  </si>
  <si>
    <t>PEA Results by Percentage 3A Math Grade 4</t>
  </si>
  <si>
    <t>PEA Results by Percentage 3B Math Grade 4</t>
  </si>
  <si>
    <t>PEA Results by Percentage 3C Math: Grade 4</t>
  </si>
  <si>
    <t>PEA Results by Percentage Point Gap 3D Math Grade 4</t>
  </si>
  <si>
    <t>07-85-65-000</t>
  </si>
  <si>
    <t>Indicator 3 (Grade 8 Math) FFY 2021</t>
  </si>
  <si>
    <t>Grade 8 Math 3A State Target &gt;=95%</t>
  </si>
  <si>
    <t>Grade 8 Math 3B State Target &gt;=4.86%</t>
  </si>
  <si>
    <t>Grade 8 Math 3C State Target &gt;=47.61%</t>
  </si>
  <si>
    <t>Grade 8 Math 3D State Target &lt;=21.89</t>
  </si>
  <si>
    <t>PEA Results by Percentage 3A Math Grade 8</t>
  </si>
  <si>
    <t>PEA Results by Percentage 3B Math Grade 8</t>
  </si>
  <si>
    <t>PEA Results by Percentage 3C Math Grade 8</t>
  </si>
  <si>
    <t>PEA Results by Percentage Point Gap 3D Math Grade 8</t>
  </si>
  <si>
    <t>Indicator 3 (High School Math) FFY 2021</t>
  </si>
  <si>
    <t>High School Math 3A State Target &gt;=95%</t>
  </si>
  <si>
    <t>High School Math 3B State Target &gt;=3.70%</t>
  </si>
  <si>
    <t>High School Math 3C State Target &gt;=49.58%</t>
  </si>
  <si>
    <t>High School Math 3D State Target &lt;=23.25</t>
  </si>
  <si>
    <t>PEA Results by Percentage 3A Math High School</t>
  </si>
  <si>
    <t>PEA Results by Percentage 3B Math High School</t>
  </si>
  <si>
    <t>PEA Results by Percentage 3C Math: High School</t>
  </si>
  <si>
    <t>PEA Results by Percentage Point Gap 3D Math High School</t>
  </si>
  <si>
    <t>08-87-04-000</t>
  </si>
  <si>
    <t>Academy of Building Industries, Inc.</t>
  </si>
  <si>
    <t>07-87-94-000</t>
  </si>
  <si>
    <t>Academy with Community Partners  Inc</t>
  </si>
  <si>
    <t>07-89-79-000</t>
  </si>
  <si>
    <t>Accelerated Learning Center, Inc.</t>
  </si>
  <si>
    <t>07-05-16-000</t>
  </si>
  <si>
    <t>Agua Fria Union High School District</t>
  </si>
  <si>
    <t>07-87-93-000</t>
  </si>
  <si>
    <t>AIBT Non-Profit Charter High School - Phoenix</t>
  </si>
  <si>
    <t>10-87-94-000</t>
  </si>
  <si>
    <t>American Charter Schools Foundation d.b.a. Alta Vista High School</t>
  </si>
  <si>
    <t>11-87-03-000</t>
  </si>
  <si>
    <t>American Charter Schools Foundation d.b.a. Apache Trail High School</t>
  </si>
  <si>
    <t>07-89-50-000</t>
  </si>
  <si>
    <t>American Charter Schools Foundation d.b.a. Crestview College Preparatory High Sc</t>
  </si>
  <si>
    <t>07-89-47-000</t>
  </si>
  <si>
    <t>American Charter Schools Foundation d.b.a. Desert Hills High School</t>
  </si>
  <si>
    <t>07-89-48-000</t>
  </si>
  <si>
    <t>American Charter Schools Foundation d.b.a. Estrella High School</t>
  </si>
  <si>
    <t>07-89-51-000</t>
  </si>
  <si>
    <t>American Charter Schools Foundation d.b.a. Peoria Accelerated High School</t>
  </si>
  <si>
    <t>07-89-83-000</t>
  </si>
  <si>
    <t>American Charter Schools Foundation d.b.a. South Pointe High School</t>
  </si>
  <si>
    <t>07-85-17-000</t>
  </si>
  <si>
    <t>American Charter Schools Foundation d.b.a. South Ridge High School</t>
  </si>
  <si>
    <t>07-89-53-000</t>
  </si>
  <si>
    <t>American Charter Schools Foundation d.b.a. Sun Valley High School</t>
  </si>
  <si>
    <t>07-89-56-000</t>
  </si>
  <si>
    <t>American Charter Schools Foundation d.b.a. West Phoenix High School</t>
  </si>
  <si>
    <t>11-87-22-000</t>
  </si>
  <si>
    <t>American Charter Schools Foundation dba Ridgeview College Preparatory High School</t>
  </si>
  <si>
    <t>14-05-50-000</t>
  </si>
  <si>
    <t>Antelope Union High School District</t>
  </si>
  <si>
    <t>07-84-12-000</t>
  </si>
  <si>
    <t>Arizona Agribusiness &amp; Equine Center INC.</t>
  </si>
  <si>
    <t>07-87-07-000</t>
  </si>
  <si>
    <t>Arizona Agribusiness &amp; Equine Center, Inc.</t>
  </si>
  <si>
    <t>07-89-93-000</t>
  </si>
  <si>
    <t>07-85-87-000</t>
  </si>
  <si>
    <t>07-87-23-000</t>
  </si>
  <si>
    <t>Arizona Center for Youth Resources</t>
  </si>
  <si>
    <t>07-82-07-000</t>
  </si>
  <si>
    <t>11-87-16-000</t>
  </si>
  <si>
    <t>ASU Preparatory Academy - Casa Grande</t>
  </si>
  <si>
    <t>15-05-76-000</t>
  </si>
  <si>
    <t>Bicentennial Union High School District</t>
  </si>
  <si>
    <t>10-85-01-000</t>
  </si>
  <si>
    <t>Blue Adobe Project</t>
  </si>
  <si>
    <t>07-87-45-000</t>
  </si>
  <si>
    <t>Blueprint Education</t>
  </si>
  <si>
    <t>07-05-01-000</t>
  </si>
  <si>
    <t>Buckeye Union High School District</t>
  </si>
  <si>
    <t>10-87-15-000</t>
  </si>
  <si>
    <t>Canyon Rose Academy, Inc.</t>
  </si>
  <si>
    <t>11-05-02-000</t>
  </si>
  <si>
    <t>Casa Grande Union High School District</t>
  </si>
  <si>
    <t>02-01-01-000</t>
  </si>
  <si>
    <t>Cochise County Accommodation School District</t>
  </si>
  <si>
    <t>03-01-99-000</t>
  </si>
  <si>
    <t>Coconino County Accommodation School District</t>
  </si>
  <si>
    <t>08-05-02-000</t>
  </si>
  <si>
    <t>Colorado River Union High School District</t>
  </si>
  <si>
    <t>10-87-88-000</t>
  </si>
  <si>
    <t>Compass High School, Inc.</t>
  </si>
  <si>
    <t>07-89-94-000</t>
  </si>
  <si>
    <t>Cornerstone Charter School,Inc</t>
  </si>
  <si>
    <t>07-86-08-000</t>
  </si>
  <si>
    <t>CPLC Community Schools</t>
  </si>
  <si>
    <t>10-85-05-000</t>
  </si>
  <si>
    <t>CPLC Community Schools dba Hiaki High School</t>
  </si>
  <si>
    <t>10-87-93-000</t>
  </si>
  <si>
    <t>CPLC Community Schools dba Toltecalli High School</t>
  </si>
  <si>
    <t>10-87-87-000</t>
  </si>
  <si>
    <t>Desert Rose Academy,Inc.</t>
  </si>
  <si>
    <t>07-08-01-000</t>
  </si>
  <si>
    <t>East Valley Institute of Technology</t>
  </si>
  <si>
    <t>10-87-81-000</t>
  </si>
  <si>
    <t>Eastpointe High School, Inc.</t>
  </si>
  <si>
    <t>10-86-53-000</t>
  </si>
  <si>
    <t>Edge School, Inc., The</t>
  </si>
  <si>
    <t>07-85-58-000</t>
  </si>
  <si>
    <t>Educational Options Foundation</t>
  </si>
  <si>
    <t>07-89-11-000</t>
  </si>
  <si>
    <t>E-Institute Charter Schools, Inc.</t>
  </si>
  <si>
    <t>07-82-39-000</t>
  </si>
  <si>
    <t>Estrella Educational Foundation</t>
  </si>
  <si>
    <t>07-86-79-000</t>
  </si>
  <si>
    <t>GAR, LLC dba Student Choice High School</t>
  </si>
  <si>
    <t>07-05-05-000</t>
  </si>
  <si>
    <t>Glendale Union High School District</t>
  </si>
  <si>
    <t>10-87-26-000</t>
  </si>
  <si>
    <t>Ha:san Educational Services</t>
  </si>
  <si>
    <t>07-82-44-000</t>
  </si>
  <si>
    <t>Highland Prep</t>
  </si>
  <si>
    <t>07-87-13-000</t>
  </si>
  <si>
    <t>Humanities and Sciences Academy of the United States, Inc.</t>
  </si>
  <si>
    <t>07-85-37-000</t>
  </si>
  <si>
    <t>Imagine Prep Superstition, Inc.</t>
  </si>
  <si>
    <t>07-85-38-000</t>
  </si>
  <si>
    <t>Imagine Prep Surprise, Inc.</t>
  </si>
  <si>
    <t>10-87-35-000</t>
  </si>
  <si>
    <t>Institute for Transformative Education, Inc.</t>
  </si>
  <si>
    <t>07-87-51-000</t>
  </si>
  <si>
    <t>Integrity Education Incorporated</t>
  </si>
  <si>
    <t>07-87-41-000</t>
  </si>
  <si>
    <t>Intelli-School, Inc.</t>
  </si>
  <si>
    <t>07-87-10-000</t>
  </si>
  <si>
    <t>International Commerce Secondary Schools, Inc.</t>
  </si>
  <si>
    <t>07-87-18-000</t>
  </si>
  <si>
    <t>Kaizen Education Foundation dba El Dorado High School</t>
  </si>
  <si>
    <t>07-89-49-000</t>
  </si>
  <si>
    <t>Kaizen Education Foundation dba Maya High School</t>
  </si>
  <si>
    <t>07-85-76-000</t>
  </si>
  <si>
    <t>Kaizen Education Foundation dba Mission Heights Preparatory High School</t>
  </si>
  <si>
    <t>10-87-06-000</t>
  </si>
  <si>
    <t>Kaizen Education Foundation dba Skyview High School</t>
  </si>
  <si>
    <t>07-89-52-000</t>
  </si>
  <si>
    <t>Kaizen Education Foundation dba Summit High School</t>
  </si>
  <si>
    <t>07-89-54-000</t>
  </si>
  <si>
    <t>Kaizen Education Foundation dba Tempe Accelerated High School</t>
  </si>
  <si>
    <t>13-87-59-000</t>
  </si>
  <si>
    <t>Kestrel Schools, Inc.</t>
  </si>
  <si>
    <t>07-85-07-000</t>
  </si>
  <si>
    <t>Legacy Education Group</t>
  </si>
  <si>
    <t>04-87-50-000</t>
  </si>
  <si>
    <t>Liberty High School</t>
  </si>
  <si>
    <t>07-82-19-000</t>
  </si>
  <si>
    <t>Madison Highland Prep</t>
  </si>
  <si>
    <t>07-87-43-000</t>
  </si>
  <si>
    <t>MCCCD on behalf of Phoenix College Preparatory Academy</t>
  </si>
  <si>
    <t>13-05-04-000</t>
  </si>
  <si>
    <t>Mingus Union High School District</t>
  </si>
  <si>
    <t>10-87-69-000</t>
  </si>
  <si>
    <t>Mountain Rose Academy, Inc.</t>
  </si>
  <si>
    <t>09-01-99-000</t>
  </si>
  <si>
    <t>Navajo County Accommodation District #99</t>
  </si>
  <si>
    <t>07-89-03-000</t>
  </si>
  <si>
    <t>New School For The Arts</t>
  </si>
  <si>
    <t>07-89-45-000</t>
  </si>
  <si>
    <t>North Star Charter School, Inc.</t>
  </si>
  <si>
    <t>09-08-36-000</t>
  </si>
  <si>
    <t>Northeast Arizona Technological Institute of Vocational Education</t>
  </si>
  <si>
    <t>09-08-35-000</t>
  </si>
  <si>
    <t>Northern Arizona Vocational Institute of Technology</t>
  </si>
  <si>
    <t>07-87-67-000</t>
  </si>
  <si>
    <t>Ombudsman Educational Services, Ltd.,a subsidiary of Educational Services of Ame</t>
  </si>
  <si>
    <t>02-87-51-000</t>
  </si>
  <si>
    <t>Omega Alpha Academy</t>
  </si>
  <si>
    <t>10-86-04-000</t>
  </si>
  <si>
    <t>Online School of Arizona</t>
  </si>
  <si>
    <t>13-87-58-000</t>
  </si>
  <si>
    <t>PACE Preparatory Academy, Inc.</t>
  </si>
  <si>
    <t>13-87-55-000</t>
  </si>
  <si>
    <t>Park View School, Inc.</t>
  </si>
  <si>
    <t>07-89-63-000</t>
  </si>
  <si>
    <t>PAS Charter, Inc., dba Intelli-School</t>
  </si>
  <si>
    <t>12-05-20-000</t>
  </si>
  <si>
    <t>Patagonia Union High School District</t>
  </si>
  <si>
    <t>07-87-76-000</t>
  </si>
  <si>
    <t>Phoenix School of Academic Excellence The</t>
  </si>
  <si>
    <t>07-05-10-000</t>
  </si>
  <si>
    <t>Phoenix Union High School District</t>
  </si>
  <si>
    <t>10-01-00-000</t>
  </si>
  <si>
    <t>Pima County Accommodation School District</t>
  </si>
  <si>
    <t>10-85-07-000</t>
  </si>
  <si>
    <t>Pima Prevention Partnership</t>
  </si>
  <si>
    <t>10-87-11-000</t>
  </si>
  <si>
    <t>Pima Prevention Partnership dba Pima Partnership School, The</t>
  </si>
  <si>
    <t>10-86-02-000</t>
  </si>
  <si>
    <t>Pima Rose Academy, Inc.</t>
  </si>
  <si>
    <t>10-87-44-000</t>
  </si>
  <si>
    <t>07-89-39-000</t>
  </si>
  <si>
    <t>Premier Charter High School</t>
  </si>
  <si>
    <t>07-86-56-000</t>
  </si>
  <si>
    <t>Salt River Pima-Maricopa  Community Schools</t>
  </si>
  <si>
    <t>11-05-40-000</t>
  </si>
  <si>
    <t>Santa Cruz Valley Union High School District</t>
  </si>
  <si>
    <t>07-89-62-000</t>
  </si>
  <si>
    <t>SC Jensen Corporation, Inc. dba Intelli-School</t>
  </si>
  <si>
    <t>09-87-46-000</t>
  </si>
  <si>
    <t>Shonto Governing Board of Education, Inc.</t>
  </si>
  <si>
    <t>07-89-14-000</t>
  </si>
  <si>
    <t>Skyline Schools, Inc.</t>
  </si>
  <si>
    <t>10-87-72-000</t>
  </si>
  <si>
    <t>Southern Arizona Community Academy, Inc.</t>
  </si>
  <si>
    <t>07-82-28-000</t>
  </si>
  <si>
    <t>Southwest Leadership Academy</t>
  </si>
  <si>
    <t>07-05-13-000</t>
  </si>
  <si>
    <t>Tempe Union High School District</t>
  </si>
  <si>
    <t>07-84-11-000</t>
  </si>
  <si>
    <t>Think Through Academy</t>
  </si>
  <si>
    <t>07-05-14-000</t>
  </si>
  <si>
    <t>Tolleson Union High School District</t>
  </si>
  <si>
    <t>10-86-60-000</t>
  </si>
  <si>
    <t>Tucson Youth Development/ACE Charter High School</t>
  </si>
  <si>
    <t>02-05-22-000</t>
  </si>
  <si>
    <t>Valley Union High School District</t>
  </si>
  <si>
    <t>08-08-50-000</t>
  </si>
  <si>
    <t>Western Arizona Vocational District #50</t>
  </si>
  <si>
    <t>13-01-99-000</t>
  </si>
  <si>
    <t>Yavapai Accommodation School District</t>
  </si>
  <si>
    <t>14-87-58-000</t>
  </si>
  <si>
    <t>Yuma Private Industry Council, Inc.</t>
  </si>
  <si>
    <t>14-05-70-000</t>
  </si>
  <si>
    <t>Yuma Union High School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</si>
</sst>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sz val="10"/>
      <color theme="1"/>
      <name val="Arial"/>
      <family val="2"/>
    </font>
    <font>
      <sz val="11"/>
      <color theme="1"/>
      <name val="Calibri"/>
      <family val="2"/>
      <scheme val="minor"/>
    </font>
    <font>
      <b/>
      <sz val="11"/>
      <color theme="1"/>
      <name val="Calibri"/>
      <family val="2"/>
      <scheme val="minor"/>
    </font>
    <font>
      <sz val="8"/>
      <name val="Arial"/>
      <family val="2"/>
    </font>
    <font>
      <sz val="11"/>
      <color theme="1"/>
      <name val="Calibri"/>
      <family val="2"/>
    </font>
    <font>
      <sz val="11"/>
      <color rgb="FF000000"/>
      <name val="Calibri"/>
      <family val="2"/>
    </font>
    <font>
      <sz val="10"/>
      <color theme="4" tint="-0.249977111117893"/>
      <name val="Arial"/>
      <family val="2"/>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rgb="FFD9E1F2"/>
      </patternFill>
    </fill>
  </fills>
  <borders count="13">
    <border>
      <left/>
      <right/>
      <top/>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diagonal/>
    </border>
    <border>
      <left/>
      <right style="thin">
        <color theme="1"/>
      </right>
      <top style="thin">
        <color theme="1"/>
      </top>
      <bottom style="thin">
        <color theme="1"/>
      </bottom>
      <diagonal/>
    </border>
  </borders>
  <cellStyleXfs count="3">
    <xf numFmtId="0" fontId="0" fillId="0" borderId="0"/>
    <xf numFmtId="9" fontId="1" fillId="0" borderId="0" applyFont="0" applyFill="0" applyBorder="0" applyAlignment="0" applyProtection="0"/>
    <xf numFmtId="0" fontId="2" fillId="0" borderId="0"/>
  </cellStyleXfs>
  <cellXfs count="55">
    <xf numFmtId="0" fontId="0" fillId="0" borderId="0" xfId="0"/>
    <xf numFmtId="9" fontId="2" fillId="0" borderId="1" xfId="1"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9" fontId="2" fillId="0" borderId="3" xfId="1" applyFont="1" applyFill="1" applyBorder="1"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xf>
    <xf numFmtId="0" fontId="2" fillId="0" borderId="9" xfId="0" applyFont="1" applyBorder="1" applyAlignment="1">
      <alignment horizontal="center" vertical="center" wrapText="1"/>
    </xf>
    <xf numFmtId="0" fontId="2" fillId="0" borderId="3" xfId="1" applyNumberFormat="1" applyFont="1" applyFill="1" applyBorder="1" applyAlignment="1">
      <alignment horizontal="center" vertical="center" wrapText="1"/>
    </xf>
    <xf numFmtId="0" fontId="2" fillId="0" borderId="3" xfId="1" applyNumberFormat="1" applyFont="1" applyFill="1" applyBorder="1" applyAlignment="1">
      <alignment horizontal="center"/>
    </xf>
    <xf numFmtId="0" fontId="2" fillId="0" borderId="4" xfId="0" applyFont="1" applyBorder="1" applyAlignment="1">
      <alignment horizontal="left" vertical="center"/>
    </xf>
    <xf numFmtId="0" fontId="2" fillId="0" borderId="2" xfId="0" applyFont="1" applyBorder="1" applyAlignment="1">
      <alignment horizontal="left"/>
    </xf>
    <xf numFmtId="0" fontId="0" fillId="0" borderId="0" xfId="0"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xf>
    <xf numFmtId="0" fontId="0" fillId="0" borderId="0" xfId="0" applyAlignment="1">
      <alignment horizontal="center"/>
    </xf>
    <xf numFmtId="0" fontId="2" fillId="0" borderId="0" xfId="2"/>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8" xfId="0" applyFont="1" applyBorder="1" applyAlignment="1">
      <alignment horizontal="center" vertical="center" wrapText="1"/>
    </xf>
    <xf numFmtId="0" fontId="5" fillId="0" borderId="1" xfId="0" applyFont="1" applyBorder="1"/>
    <xf numFmtId="0" fontId="2" fillId="0" borderId="7" xfId="0" applyFont="1" applyBorder="1" applyAlignment="1">
      <alignment horizontal="center"/>
    </xf>
    <xf numFmtId="0" fontId="2" fillId="0" borderId="11" xfId="0" applyFont="1" applyBorder="1" applyAlignment="1">
      <alignment horizontal="center" vertical="center"/>
    </xf>
    <xf numFmtId="0" fontId="2" fillId="0" borderId="1" xfId="1" applyNumberFormat="1" applyFont="1" applyFill="1" applyBorder="1" applyAlignment="1">
      <alignment horizontal="center"/>
    </xf>
    <xf numFmtId="0" fontId="2" fillId="0" borderId="10" xfId="0" applyFont="1" applyBorder="1" applyAlignment="1">
      <alignment horizontal="center" vertical="center" wrapText="1"/>
    </xf>
    <xf numFmtId="0" fontId="2" fillId="0" borderId="3" xfId="0" applyFont="1" applyBorder="1" applyAlignment="1">
      <alignment horizontal="left"/>
    </xf>
    <xf numFmtId="0" fontId="5" fillId="0" borderId="3" xfId="0" applyFont="1" applyBorder="1"/>
    <xf numFmtId="0" fontId="2" fillId="2" borderId="1" xfId="0" applyFont="1" applyFill="1" applyBorder="1" applyAlignment="1">
      <alignment horizontal="left"/>
    </xf>
    <xf numFmtId="0" fontId="2" fillId="2" borderId="1" xfId="0" applyFont="1" applyFill="1" applyBorder="1" applyAlignment="1">
      <alignment horizontal="center"/>
    </xf>
    <xf numFmtId="0" fontId="5" fillId="2" borderId="1" xfId="0" applyFont="1" applyFill="1" applyBorder="1"/>
    <xf numFmtId="0" fontId="2" fillId="0" borderId="12" xfId="1" applyNumberFormat="1" applyFont="1" applyFill="1" applyBorder="1" applyAlignment="1">
      <alignment horizontal="center"/>
    </xf>
    <xf numFmtId="0" fontId="6" fillId="4" borderId="1" xfId="0" applyFont="1" applyFill="1" applyBorder="1" applyAlignment="1">
      <alignment horizontal="left"/>
    </xf>
    <xf numFmtId="0" fontId="6" fillId="4" borderId="1" xfId="0" applyFont="1" applyFill="1" applyBorder="1" applyAlignment="1">
      <alignment horizontal="center"/>
    </xf>
    <xf numFmtId="0" fontId="6" fillId="4" borderId="1" xfId="0" applyFont="1" applyFill="1" applyBorder="1"/>
    <xf numFmtId="0" fontId="7" fillId="0" borderId="0" xfId="0" applyFont="1"/>
    <xf numFmtId="0" fontId="2" fillId="0" borderId="2" xfId="1" applyNumberFormat="1" applyFont="1" applyFill="1" applyBorder="1" applyAlignment="1">
      <alignment horizontal="center"/>
    </xf>
    <xf numFmtId="0" fontId="2" fillId="0" borderId="3" xfId="1" applyNumberFormat="1"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xf numFmtId="0" fontId="2" fillId="0" borderId="12" xfId="0" applyFont="1" applyBorder="1" applyAlignment="1">
      <alignment horizontal="center" vertical="center" wrapText="1"/>
    </xf>
    <xf numFmtId="0" fontId="2" fillId="3"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3" borderId="1" xfId="0" applyFont="1" applyFill="1" applyBorder="1" applyAlignment="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2" fillId="3" borderId="3"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3">
    <cellStyle name="Normal" xfId="0" builtinId="0"/>
    <cellStyle name="Normal 2" xfId="2" xr:uid="{B8EB69D9-426C-4CFA-9AB3-E0FC548223EC}"/>
    <cellStyle name="Percent" xfId="1" builtinId="5"/>
  </cellStyles>
  <dxfs count="87">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0" formatCode="General"/>
      <fill>
        <patternFill patternType="none">
          <fgColor rgb="FF000000"/>
          <bgColor rgb="FFFFFFFF"/>
        </patternFill>
      </fill>
      <alignment horizontal="center"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numFmt numFmtId="0" formatCode="General"/>
      <fill>
        <patternFill patternType="none">
          <fgColor rgb="FF000000"/>
          <bgColor rgb="FFFFFFFF"/>
        </patternFill>
      </fill>
      <alignment horizontal="center"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theme="1"/>
        </left>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none"/>
      </font>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485775</xdr:colOff>
      <xdr:row>93</xdr:row>
      <xdr:rowOff>42809</xdr:rowOff>
    </xdr:to>
    <xdr:sp macro="" textlink="">
      <xdr:nvSpPr>
        <xdr:cNvPr id="3" name="TextBox 2">
          <a:extLst>
            <a:ext uri="{FF2B5EF4-FFF2-40B4-BE49-F238E27FC236}">
              <a16:creationId xmlns:a16="http://schemas.microsoft.com/office/drawing/2014/main" id="{6328C1B3-D6B3-482B-AE8D-6F68095BBA59}"/>
            </a:ext>
          </a:extLst>
        </xdr:cNvPr>
        <xdr:cNvSpPr txBox="1"/>
      </xdr:nvSpPr>
      <xdr:spPr>
        <a:xfrm>
          <a:off x="0" y="0"/>
          <a:ext cx="6586056" cy="16963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3: Assessment</a:t>
          </a:r>
          <a:endParaRPr lang="en-US" sz="1200">
            <a:solidFill>
              <a:schemeClr val="dk1"/>
            </a:solidFill>
            <a:effectLst/>
            <a:latin typeface="+mn-lt"/>
            <a:ea typeface="+mn-ea"/>
            <a:cs typeface="+mn-cs"/>
          </a:endParaRPr>
        </a:p>
        <a:p>
          <a:pPr eaLnBrk="1" fontAlgn="auto" latinLnBrk="0" hangingPunct="1"/>
          <a:r>
            <a:rPr lang="en-US" sz="1200"/>
            <a:t>Participation and performance of children with IEPs on statewide assessments:</a:t>
          </a:r>
          <a:endParaRPr lang="en-US" sz="1200">
            <a:solidFill>
              <a:schemeClr val="dk1"/>
            </a:solidFill>
            <a:effectLst/>
            <a:latin typeface="+mn-lt"/>
            <a:ea typeface="+mn-ea"/>
            <a:cs typeface="+mn-cs"/>
          </a:endParaRPr>
        </a:p>
        <a:p>
          <a:pPr eaLnBrk="1" fontAlgn="auto" latinLnBrk="0" hangingPunct="1"/>
          <a:r>
            <a:rPr lang="en-US" sz="1200">
              <a:solidFill>
                <a:schemeClr val="dk1"/>
              </a:solidFill>
              <a:effectLst/>
              <a:latin typeface="+mn-lt"/>
              <a:ea typeface="+mn-ea"/>
              <a:cs typeface="+mn-cs"/>
            </a:rPr>
            <a:t>A. Participation rate for children with IEPs. </a:t>
          </a:r>
          <a:endParaRPr lang="en-US" sz="1200">
            <a:effectLst/>
          </a:endParaRPr>
        </a:p>
        <a:p>
          <a:pPr eaLnBrk="1" fontAlgn="auto" latinLnBrk="0" hangingPunct="1"/>
          <a:r>
            <a:rPr lang="en-US" sz="1200">
              <a:solidFill>
                <a:schemeClr val="dk1"/>
              </a:solidFill>
              <a:effectLst/>
              <a:latin typeface="+mn-lt"/>
              <a:ea typeface="+mn-ea"/>
              <a:cs typeface="+mn-cs"/>
            </a:rPr>
            <a:t>B. Proficiency rate for children with IEPs against grade level academic achievement standards. </a:t>
          </a:r>
          <a:endParaRPr lang="en-US" sz="1200">
            <a:effectLst/>
          </a:endParaRPr>
        </a:p>
        <a:p>
          <a:pPr eaLnBrk="1" fontAlgn="auto" latinLnBrk="0" hangingPunct="1"/>
          <a:r>
            <a:rPr lang="en-US" sz="1200">
              <a:solidFill>
                <a:schemeClr val="dk1"/>
              </a:solidFill>
              <a:effectLst/>
              <a:latin typeface="+mn-lt"/>
              <a:ea typeface="+mn-ea"/>
              <a:cs typeface="+mn-cs"/>
            </a:rPr>
            <a:t>C. Proficiency rate for children with IEPs against alternate academic achievement standards. </a:t>
          </a:r>
          <a:endParaRPr lang="en-US" sz="1200">
            <a:effectLst/>
          </a:endParaRPr>
        </a:p>
        <a:p>
          <a:pPr eaLnBrk="1" fontAlgn="auto" latinLnBrk="0" hangingPunct="1"/>
          <a:r>
            <a:rPr lang="en-US" sz="1200">
              <a:solidFill>
                <a:schemeClr val="dk1"/>
              </a:solidFill>
              <a:effectLst/>
              <a:latin typeface="+mn-lt"/>
              <a:ea typeface="+mn-ea"/>
              <a:cs typeface="+mn-cs"/>
            </a:rPr>
            <a:t>D. Gap in proficiency rates for children with IEPs and for all students against grade level academic achievement standards</a:t>
          </a:r>
        </a:p>
        <a:p>
          <a:pPr eaLnBrk="1" fontAlgn="auto" latinLnBrk="0" hangingPunct="1"/>
          <a:endParaRPr lang="en-US" sz="1200">
            <a:effectLst/>
          </a:endParaRP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3A. </a:t>
          </a:r>
          <a:r>
            <a:rPr lang="en-US" sz="1200"/>
            <a:t>Participation rate percent = [(# of children with IEPs participating in an assessment) divided by the (total # of children with IEPs enrolled during the testing window)]. Calculate separately for reading and math. Calculate separately for grades 4, 8, and high school. The participation rate is based on all children with IEPs, including both children with IEPs enrolled for a full academic year and those not enrolled for a full academic year. </a:t>
          </a:r>
        </a:p>
        <a:p>
          <a:endParaRPr lang="en-US" sz="1200"/>
        </a:p>
        <a:p>
          <a:r>
            <a:rPr lang="en-US" sz="1200">
              <a:solidFill>
                <a:schemeClr val="dk1"/>
              </a:solidFill>
              <a:effectLst/>
              <a:latin typeface="+mn-lt"/>
              <a:ea typeface="+mn-ea"/>
              <a:cs typeface="+mn-cs"/>
            </a:rPr>
            <a:t>3B. </a:t>
          </a:r>
          <a:r>
            <a:rPr lang="en-US" sz="1200"/>
            <a:t>Proficiency rate percent = [(# of children with IEPs scoring at or above proficient against grade level academic achievement standards) divided by the (total # of children with IEPs who received a valid score and for whom a proficiency level was assigned for the regular assessment)]. Calculate separately for reading and math. Calculate separately for grades 4, 8, and high school. The proficiency rate includes both children with IEPs enrolled for a full academic year and those not enrolled for a full academic year.</a:t>
          </a:r>
        </a:p>
        <a:p>
          <a:endParaRPr lang="en-US" sz="1200"/>
        </a:p>
        <a:p>
          <a:r>
            <a:rPr lang="en-US" sz="1200">
              <a:solidFill>
                <a:schemeClr val="dk1"/>
              </a:solidFill>
              <a:effectLst/>
              <a:latin typeface="+mn-lt"/>
              <a:ea typeface="+mn-ea"/>
              <a:cs typeface="+mn-cs"/>
            </a:rPr>
            <a:t>3C. </a:t>
          </a:r>
          <a:r>
            <a:rPr lang="en-US" sz="1200"/>
            <a:t>Proficiency rate percent = [(# of children with IEPs scoring at or above proficient against alternate academic achievement standards) divided by the (total # of children with IEPs who received a valid score and for whom a proficiency level was assigned for the alternate assessment)]. Calculate separately for reading and math. Calculate separately for grades 4, 8, and high school. The proficiency rate includes both children with IEPs enrolled for a full academic year and those not enrolled for a full academic year.</a:t>
          </a:r>
        </a:p>
        <a:p>
          <a:endParaRPr lang="en-US" sz="1200"/>
        </a:p>
        <a:p>
          <a:r>
            <a:rPr lang="en-US" sz="1200">
              <a:solidFill>
                <a:schemeClr val="dk1"/>
              </a:solidFill>
              <a:effectLst/>
              <a:latin typeface="+mn-lt"/>
              <a:ea typeface="+mn-ea"/>
              <a:cs typeface="+mn-cs"/>
            </a:rPr>
            <a:t>3D. </a:t>
          </a:r>
          <a:r>
            <a:rPr lang="en-US" sz="1200"/>
            <a:t>Proficiency rate gap = [(proficiency rate for children with IEPs scoring at or above proficient against grade level academic achievement standards for the 2020–2021 school year) subtracted from the (proficiency rate for all students scoring at or above proficient against grade level academic achievement standards for the 2020</a:t>
          </a:r>
          <a:r>
            <a:rPr lang="en-US" sz="1100">
              <a:solidFill>
                <a:schemeClr val="dk1"/>
              </a:solidFill>
              <a:effectLst/>
              <a:latin typeface="+mn-lt"/>
              <a:ea typeface="+mn-ea"/>
              <a:cs typeface="+mn-cs"/>
            </a:rPr>
            <a:t>–</a:t>
          </a:r>
          <a:r>
            <a:rPr lang="en-US" sz="1200"/>
            <a:t>2021 school year)]. Calculate separately for reading and math. Calculate separately for grades 4, 8, and high school. The proficiency rate includes all children enrolled for a full academic year and those not enrolled for a full academic year. </a:t>
          </a: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t>The data source is the same data as used for reporting to the Department under Title I of the ESEA.</a:t>
          </a:r>
        </a:p>
        <a:p>
          <a:endParaRPr lang="en-US" sz="1200"/>
        </a:p>
        <a:p>
          <a:r>
            <a:rPr lang="en-US" sz="1200">
              <a:solidFill>
                <a:schemeClr val="dk1"/>
              </a:solidFill>
              <a:effectLst/>
              <a:latin typeface="+mn-lt"/>
              <a:ea typeface="+mn-ea"/>
              <a:cs typeface="+mn-cs"/>
            </a:rPr>
            <a:t>When a group in this report has 11 or fewer students, showing the achievement information may risk an individual student’s anonymity. In these cases, we do not report any achievement results for that group, and you will see the * symbol instead. </a:t>
          </a:r>
        </a:p>
        <a:p>
          <a:r>
            <a:rPr lang="en-US" sz="1200">
              <a:solidFill>
                <a:schemeClr val="dk1"/>
              </a:solidFill>
              <a:effectLst/>
              <a:latin typeface="+mn-lt"/>
              <a:ea typeface="+mn-ea"/>
              <a:cs typeface="+mn-cs"/>
            </a:rPr>
            <a:t> Likewise, when all students in a group score at the same performance level, reporting “100%” or “0%” would violate each student’s anonymity. To protect students' anonymity, we report the percent passing as "&gt;98%" if either 99% or 100% of students in a group pass and we do not report the breakdown for each performance level. Likewise, we report the percent passing as "&lt;2%" if either 1% or 0% of students in a group pass, and we do not report the breakdown for each performance level. </a:t>
          </a:r>
        </a:p>
        <a:p>
          <a:endParaRPr lang="en-US" sz="1200">
            <a:effectLst/>
          </a:endParaRPr>
        </a:p>
        <a:p>
          <a:r>
            <a:rPr lang="en-US" sz="1200">
              <a:solidFill>
                <a:schemeClr val="dk1"/>
              </a:solidFill>
              <a:effectLst/>
              <a:latin typeface="+mn-lt"/>
              <a:ea typeface="+mn-ea"/>
              <a:cs typeface="+mn-cs"/>
            </a:rPr>
            <a:t>In addition, rounding the percentages allows us to offer additional anonymity while still providing the most accurate data. Because of this, percentages of the performance levels may not total to 100% or precisely equal the percentage passing. </a:t>
          </a:r>
          <a:endParaRPr lang="en-US" sz="1200">
            <a:effectLst/>
          </a:endParaRPr>
        </a:p>
        <a:p>
          <a:endParaRPr lang="en-US" sz="1200" b="1">
            <a:solidFill>
              <a:schemeClr val="dk1"/>
            </a:solidFill>
            <a:effectLst/>
            <a:latin typeface="+mn-lt"/>
            <a:ea typeface="+mn-ea"/>
            <a:cs typeface="+mn-cs"/>
          </a:endParaRPr>
        </a:p>
        <a:p>
          <a:r>
            <a:rPr lang="en-US" sz="1200" b="1" baseline="0">
              <a:solidFill>
                <a:schemeClr val="dk1"/>
              </a:solidFill>
              <a:effectLst/>
              <a:latin typeface="+mn-lt"/>
              <a:ea typeface="+mn-ea"/>
              <a:cs typeface="+mn-cs"/>
            </a:rPr>
            <a:t>Grade 4 ELA</a:t>
          </a:r>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State Target		State Results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3A: 95%		3A: 97.56%</a:t>
          </a:r>
        </a:p>
        <a:p>
          <a:r>
            <a:rPr lang="en-US" sz="1200">
              <a:solidFill>
                <a:schemeClr val="dk1"/>
              </a:solidFill>
              <a:effectLst/>
              <a:latin typeface="+mn-lt"/>
              <a:ea typeface="+mn-ea"/>
              <a:cs typeface="+mn-cs"/>
            </a:rPr>
            <a:t>3B: 16.85%		3B: </a:t>
          </a:r>
          <a:r>
            <a:rPr lang="en-US" sz="1200"/>
            <a:t>15.44%</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3C: 35.52%		3C: 32.67%</a:t>
          </a:r>
        </a:p>
        <a:p>
          <a:r>
            <a:rPr lang="en-US" sz="1200"/>
            <a:t>3D: 28.86		3D: 28.77</a:t>
          </a:r>
        </a:p>
        <a:p>
          <a:endParaRPr lang="en-US" sz="1200"/>
        </a:p>
        <a:p>
          <a:r>
            <a:rPr lang="en-US" sz="1100" b="1" baseline="0">
              <a:solidFill>
                <a:schemeClr val="dk1"/>
              </a:solidFill>
              <a:effectLst/>
              <a:latin typeface="+mn-lt"/>
              <a:ea typeface="+mn-ea"/>
              <a:cs typeface="+mn-cs"/>
            </a:rPr>
            <a:t>Grade 8 ELA</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95.13%</a:t>
          </a:r>
          <a:endParaRPr lang="en-US" sz="1200">
            <a:effectLst/>
          </a:endParaRPr>
        </a:p>
        <a:p>
          <a:r>
            <a:rPr lang="en-US" sz="1100">
              <a:solidFill>
                <a:schemeClr val="dk1"/>
              </a:solidFill>
              <a:effectLst/>
              <a:latin typeface="+mn-lt"/>
              <a:ea typeface="+mn-ea"/>
              <a:cs typeface="+mn-cs"/>
            </a:rPr>
            <a:t>3B: 6.30%		3B: </a:t>
          </a:r>
          <a:r>
            <a:rPr lang="en-US"/>
            <a:t>6.39%</a:t>
          </a:r>
        </a:p>
        <a:p>
          <a:r>
            <a:rPr lang="en-US" sz="1100">
              <a:solidFill>
                <a:schemeClr val="dk1"/>
              </a:solidFill>
              <a:effectLst/>
              <a:latin typeface="+mn-lt"/>
              <a:ea typeface="+mn-ea"/>
              <a:cs typeface="+mn-cs"/>
            </a:rPr>
            <a:t>3C: 39.17%		3C: 35.82%</a:t>
          </a:r>
          <a:endParaRPr lang="en-US" sz="1200">
            <a:effectLst/>
          </a:endParaRPr>
        </a:p>
        <a:p>
          <a:r>
            <a:rPr lang="en-US" sz="1100">
              <a:solidFill>
                <a:schemeClr val="dk1"/>
              </a:solidFill>
              <a:effectLst/>
              <a:latin typeface="+mn-lt"/>
              <a:ea typeface="+mn-ea"/>
              <a:cs typeface="+mn-cs"/>
            </a:rPr>
            <a:t>3D: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28.57		3D: 29.35</a:t>
          </a:r>
        </a:p>
        <a:p>
          <a:endParaRPr lang="en-US" sz="1100">
            <a:solidFill>
              <a:schemeClr val="dk1"/>
            </a:solidFill>
            <a:effectLst/>
            <a:latin typeface="+mn-lt"/>
            <a:ea typeface="+mn-ea"/>
            <a:cs typeface="+mn-cs"/>
          </a:endParaRPr>
        </a:p>
        <a:p>
          <a:r>
            <a:rPr lang="en-US" sz="1100" b="1" baseline="0">
              <a:solidFill>
                <a:schemeClr val="dk1"/>
              </a:solidFill>
              <a:effectLst/>
              <a:latin typeface="+mn-lt"/>
              <a:ea typeface="+mn-ea"/>
              <a:cs typeface="+mn-cs"/>
            </a:rPr>
            <a:t>High School ELA</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84.60%</a:t>
          </a:r>
          <a:endParaRPr lang="en-US" sz="1200">
            <a:effectLst/>
          </a:endParaRPr>
        </a:p>
        <a:p>
          <a:r>
            <a:rPr lang="en-US" sz="1100">
              <a:solidFill>
                <a:schemeClr val="dk1"/>
              </a:solidFill>
              <a:effectLst/>
              <a:latin typeface="+mn-lt"/>
              <a:ea typeface="+mn-ea"/>
              <a:cs typeface="+mn-cs"/>
            </a:rPr>
            <a:t>3B: 4.94%		3B: 6.40%</a:t>
          </a:r>
          <a:endParaRPr lang="en-US" sz="1200">
            <a:effectLst/>
          </a:endParaRPr>
        </a:p>
        <a:p>
          <a:r>
            <a:rPr lang="en-US" sz="1100">
              <a:solidFill>
                <a:schemeClr val="dk1"/>
              </a:solidFill>
              <a:effectLst/>
              <a:latin typeface="+mn-lt"/>
              <a:ea typeface="+mn-ea"/>
              <a:cs typeface="+mn-cs"/>
            </a:rPr>
            <a:t>3C: 46.01%		3C: 47.35%</a:t>
          </a:r>
          <a:endParaRPr lang="en-US" sz="1200">
            <a:effectLst/>
          </a:endParaRPr>
        </a:p>
        <a:p>
          <a:r>
            <a:rPr lang="en-US" sz="1100">
              <a:solidFill>
                <a:schemeClr val="dk1"/>
              </a:solidFill>
              <a:effectLst/>
              <a:latin typeface="+mn-lt"/>
              <a:ea typeface="+mn-ea"/>
              <a:cs typeface="+mn-cs"/>
            </a:rPr>
            <a:t>3D: 27.88		3D: 32.37</a:t>
          </a:r>
        </a:p>
        <a:p>
          <a:endParaRPr lang="en-US" sz="1100">
            <a:solidFill>
              <a:schemeClr val="dk1"/>
            </a:solidFill>
            <a:effectLst/>
            <a:latin typeface="+mn-lt"/>
            <a:ea typeface="+mn-ea"/>
            <a:cs typeface="+mn-cs"/>
          </a:endParaRPr>
        </a:p>
        <a:p>
          <a:r>
            <a:rPr lang="en-US" sz="1100" b="1" baseline="0">
              <a:solidFill>
                <a:schemeClr val="dk1"/>
              </a:solidFill>
              <a:effectLst/>
              <a:latin typeface="+mn-lt"/>
              <a:ea typeface="+mn-ea"/>
              <a:cs typeface="+mn-cs"/>
            </a:rPr>
            <a:t>Grade 4 Math</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97.58%</a:t>
          </a:r>
          <a:endParaRPr lang="en-US" sz="1200">
            <a:effectLst/>
          </a:endParaRPr>
        </a:p>
        <a:p>
          <a:r>
            <a:rPr lang="en-US" sz="1100">
              <a:solidFill>
                <a:schemeClr val="dk1"/>
              </a:solidFill>
              <a:effectLst/>
              <a:latin typeface="+mn-lt"/>
              <a:ea typeface="+mn-ea"/>
              <a:cs typeface="+mn-cs"/>
            </a:rPr>
            <a:t>3B: 14.16%		3B: 15.20%</a:t>
          </a:r>
          <a:endParaRPr lang="en-US" sz="1200">
            <a:effectLst/>
          </a:endParaRPr>
        </a:p>
        <a:p>
          <a:r>
            <a:rPr lang="en-US" sz="1100">
              <a:solidFill>
                <a:schemeClr val="dk1"/>
              </a:solidFill>
              <a:effectLst/>
              <a:latin typeface="+mn-lt"/>
              <a:ea typeface="+mn-ea"/>
              <a:cs typeface="+mn-cs"/>
            </a:rPr>
            <a:t>3C: 48.70%		3C: 48.47%</a:t>
          </a:r>
          <a:endParaRPr lang="en-US" sz="1200">
            <a:effectLst/>
          </a:endParaRPr>
        </a:p>
        <a:p>
          <a:r>
            <a:rPr lang="en-US" sz="1100">
              <a:solidFill>
                <a:schemeClr val="dk1"/>
              </a:solidFill>
              <a:effectLst/>
              <a:latin typeface="+mn-lt"/>
              <a:ea typeface="+mn-ea"/>
              <a:cs typeface="+mn-cs"/>
            </a:rPr>
            <a:t>3D: 21.00		3D: 23.89</a:t>
          </a:r>
        </a:p>
        <a:p>
          <a:endParaRPr lang="en-US" sz="1200">
            <a:effectLst/>
          </a:endParaRPr>
        </a:p>
        <a:p>
          <a:r>
            <a:rPr lang="en-US" sz="1100" b="1" baseline="0">
              <a:solidFill>
                <a:schemeClr val="dk1"/>
              </a:solidFill>
              <a:effectLst/>
              <a:latin typeface="+mn-lt"/>
              <a:ea typeface="+mn-ea"/>
              <a:cs typeface="+mn-cs"/>
            </a:rPr>
            <a:t>Grade 8 Math</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95.21%</a:t>
          </a:r>
          <a:endParaRPr lang="en-US" sz="1200">
            <a:effectLst/>
          </a:endParaRPr>
        </a:p>
        <a:p>
          <a:r>
            <a:rPr lang="en-US" sz="1100">
              <a:solidFill>
                <a:schemeClr val="dk1"/>
              </a:solidFill>
              <a:effectLst/>
              <a:latin typeface="+mn-lt"/>
              <a:ea typeface="+mn-ea"/>
              <a:cs typeface="+mn-cs"/>
            </a:rPr>
            <a:t>3B: 4.86%		3B: 5.25%</a:t>
          </a:r>
          <a:endParaRPr lang="en-US" sz="1200">
            <a:effectLst/>
          </a:endParaRPr>
        </a:p>
        <a:p>
          <a:r>
            <a:rPr lang="en-US" sz="1100">
              <a:solidFill>
                <a:schemeClr val="dk1"/>
              </a:solidFill>
              <a:effectLst/>
              <a:latin typeface="+mn-lt"/>
              <a:ea typeface="+mn-ea"/>
              <a:cs typeface="+mn-cs"/>
            </a:rPr>
            <a:t>3C: 47.61%		3C: 44.86%</a:t>
          </a:r>
          <a:endParaRPr lang="en-US" sz="1200">
            <a:effectLst/>
          </a:endParaRPr>
        </a:p>
        <a:p>
          <a:r>
            <a:rPr lang="en-US" sz="1100">
              <a:solidFill>
                <a:schemeClr val="dk1"/>
              </a:solidFill>
              <a:effectLst/>
              <a:latin typeface="+mn-lt"/>
              <a:ea typeface="+mn-ea"/>
              <a:cs typeface="+mn-cs"/>
            </a:rPr>
            <a:t>3D: 21.89		3D: 21.68</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High School Math</a:t>
          </a:r>
          <a:endParaRPr lang="en-US" sz="1200">
            <a:effectLst/>
          </a:endParaRPr>
        </a:p>
        <a:p>
          <a:r>
            <a:rPr lang="en-US" sz="1100" b="1">
              <a:solidFill>
                <a:schemeClr val="dk1"/>
              </a:solidFill>
              <a:effectLst/>
              <a:latin typeface="+mn-lt"/>
              <a:ea typeface="+mn-ea"/>
              <a:cs typeface="+mn-cs"/>
            </a:rPr>
            <a:t>State Target		State Results</a:t>
          </a:r>
          <a:endParaRPr lang="en-US" sz="1200">
            <a:effectLst/>
          </a:endParaRPr>
        </a:p>
        <a:p>
          <a:r>
            <a:rPr lang="en-US" sz="1100">
              <a:solidFill>
                <a:schemeClr val="dk1"/>
              </a:solidFill>
              <a:effectLst/>
              <a:latin typeface="+mn-lt"/>
              <a:ea typeface="+mn-ea"/>
              <a:cs typeface="+mn-cs"/>
            </a:rPr>
            <a:t>3A: 95%		3A: 85.49%</a:t>
          </a:r>
          <a:endParaRPr lang="en-US" sz="1200">
            <a:effectLst/>
          </a:endParaRPr>
        </a:p>
        <a:p>
          <a:r>
            <a:rPr lang="en-US" sz="1100">
              <a:solidFill>
                <a:schemeClr val="dk1"/>
              </a:solidFill>
              <a:effectLst/>
              <a:latin typeface="+mn-lt"/>
              <a:ea typeface="+mn-ea"/>
              <a:cs typeface="+mn-cs"/>
            </a:rPr>
            <a:t>3B: 3.70%		3B: 4.92%</a:t>
          </a:r>
          <a:endParaRPr lang="en-US" sz="1200">
            <a:effectLst/>
          </a:endParaRPr>
        </a:p>
        <a:p>
          <a:r>
            <a:rPr lang="en-US" sz="1100">
              <a:solidFill>
                <a:schemeClr val="dk1"/>
              </a:solidFill>
              <a:effectLst/>
              <a:latin typeface="+mn-lt"/>
              <a:ea typeface="+mn-ea"/>
              <a:cs typeface="+mn-cs"/>
            </a:rPr>
            <a:t>3C: 49.58%		3C: 45.57%</a:t>
          </a:r>
          <a:endParaRPr lang="en-US" sz="1200">
            <a:effectLst/>
          </a:endParaRPr>
        </a:p>
        <a:p>
          <a:r>
            <a:rPr lang="en-US" sz="1100">
              <a:solidFill>
                <a:schemeClr val="dk1"/>
              </a:solidFill>
              <a:effectLst/>
              <a:latin typeface="+mn-lt"/>
              <a:ea typeface="+mn-ea"/>
              <a:cs typeface="+mn-cs"/>
            </a:rPr>
            <a:t>3D: 23.25		3D: 27.59</a:t>
          </a:r>
          <a:endParaRPr lang="en-US" sz="1200">
            <a:effectLst/>
          </a:endParaRPr>
        </a:p>
        <a:p>
          <a:endParaRPr lang="en-US" sz="1200">
            <a:effectLst/>
          </a:endParaRPr>
        </a:p>
        <a:p>
          <a:endParaRPr lang="en-US" sz="1200">
            <a:effectLst/>
          </a:endParaRPr>
        </a:p>
        <a:p>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83EA0A-AB24-4408-BD14-5C9D06A02E6E}" name="Table4" displayName="Table4" ref="A2:K426" totalsRowShown="0" headerRowDxfId="86" dataDxfId="85" dataCellStyle="Percent">
  <autoFilter ref="A2:K426" xr:uid="{A7B90534-076A-4D6F-8FF1-97E58A9BACE5}"/>
  <sortState xmlns:xlrd2="http://schemas.microsoft.com/office/spreadsheetml/2017/richdata2" ref="A3:K426">
    <sortCondition ref="C2:C426"/>
  </sortState>
  <tableColumns count="11">
    <tableColumn id="1" xr3:uid="{BA6F82D6-B2D8-406D-A56A-831647D78293}" name="Entity" dataDxfId="84"/>
    <tableColumn id="2" xr3:uid="{682BB80C-A8E4-46FC-BB5B-C5AC1912A16D}" name="CTDS" dataDxfId="83"/>
    <tableColumn id="3" xr3:uid="{3B1547FF-3841-4266-AE91-734A18E8A878}" name="PEA" dataDxfId="82"/>
    <tableColumn id="4" xr3:uid="{6B741865-68D9-4141-84A3-634A1DE80020}" name="PEA Results by Percentage 3A ELA Grade 4" dataDxfId="81" dataCellStyle="Percent"/>
    <tableColumn id="5" xr3:uid="{52983578-9288-42C0-81E5-C6F7F5C16577}" name="Met/Not Met 3A Grade 4" dataDxfId="80" dataCellStyle="Percent">
      <calculatedColumnFormula>IF(D3="*","*",IF(D3&gt;=95,"Met","Not Met"))</calculatedColumnFormula>
    </tableColumn>
    <tableColumn id="6" xr3:uid="{38390E2A-7A17-4D27-813E-C03BE5A6EC60}" name="PEA Results by Percentage 3B ELA Grade 4" dataDxfId="79" dataCellStyle="Percent"/>
    <tableColumn id="7" xr3:uid="{33B9B5BA-DA0D-4B3F-B4D3-0E5E0FD96FCE}" name="Met/Not Met 3B Grade 4" dataDxfId="78" dataCellStyle="Percent">
      <calculatedColumnFormula>IF(F3="*","*",IF(F3&gt;=16.85,"Met","Not Met"))</calculatedColumnFormula>
    </tableColumn>
    <tableColumn id="8" xr3:uid="{A3E4E946-B527-4DD4-A27F-D233B040FE3F}" name="PEA Results by Percentage 3C ELA: Grade 4" dataDxfId="77" dataCellStyle="Percent"/>
    <tableColumn id="9" xr3:uid="{9D1F9E3B-CA87-4363-9F2B-1233665AD482}" name="Met/Not Met 3C Grade 4" dataDxfId="76" dataCellStyle="Percent">
      <calculatedColumnFormula>IF(H3="*","*",IF(H3&gt;=35.52,"Met","Not Met"))</calculatedColumnFormula>
    </tableColumn>
    <tableColumn id="11" xr3:uid="{34787646-8054-4C36-8B61-7EA7D18972B7}" name="PEA Results by Percentage Point Gap 3D ELA Grade 4" dataDxfId="75" dataCellStyle="Percent"/>
    <tableColumn id="12" xr3:uid="{9A8C1FE5-890F-4EDC-A0CA-2F8D81B14C56}" name="Met/Not Met 3D Grade 4" dataDxfId="74" dataCellStyle="Percent">
      <calculatedColumnFormula>IF(J3="*","*",IF(J3&lt;=28.86,"Met","Not Met"))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BECF0-AE43-47F1-8270-071621598551}" name="Table46" displayName="Table46" ref="A2:K381" totalsRowShown="0" headerRowDxfId="73" dataDxfId="72" dataCellStyle="Percent">
  <autoFilter ref="A2:K381" xr:uid="{A7B90534-076A-4D6F-8FF1-97E58A9BACE5}"/>
  <sortState xmlns:xlrd2="http://schemas.microsoft.com/office/spreadsheetml/2017/richdata2" ref="A3:K381">
    <sortCondition ref="C2:C381"/>
  </sortState>
  <tableColumns count="11">
    <tableColumn id="1" xr3:uid="{C5BB2E73-8CFF-424B-828C-B458B637AEEA}" name="Entity" dataDxfId="71"/>
    <tableColumn id="2" xr3:uid="{91270CBC-345C-4BC2-95AD-112EF3909EDD}" name="CTDS" dataDxfId="70"/>
    <tableColumn id="3" xr3:uid="{84C1447E-77AB-48C6-A33B-7811BDA05667}" name="PEA" dataDxfId="69"/>
    <tableColumn id="4" xr3:uid="{6C643D88-D607-4761-BABE-86339EC04247}" name="PEA Results by Percentage 3A ELA Grade 8" dataDxfId="68" dataCellStyle="Percent"/>
    <tableColumn id="5" xr3:uid="{7EA30C96-FEDF-4F76-A153-7F1313C97084}" name="Met/Not Met 3A Grade 8" dataDxfId="67" dataCellStyle="Percent">
      <calculatedColumnFormula>IF(D3="*","*",IF(D3&gt;=95,"Met","Not Met"))</calculatedColumnFormula>
    </tableColumn>
    <tableColumn id="6" xr3:uid="{8183214F-A579-4503-85B6-8E3E2C29D395}" name="PEA Results by Percentage 3B ELA Grade 8" dataDxfId="66" dataCellStyle="Percent"/>
    <tableColumn id="7" xr3:uid="{1F1411F5-A3CD-4978-B8B2-A50C91EABCA2}" name="Met/Not Met 3B Grade 8" dataDxfId="65" dataCellStyle="Percent">
      <calculatedColumnFormula>IF(F3="*","*",IF(F3&gt;=6.3,"Met","Not Met"))</calculatedColumnFormula>
    </tableColumn>
    <tableColumn id="8" xr3:uid="{8F7A9170-6643-4C3E-8109-C23E716C489F}" name="PEA Results by Percentage 3C ELA Grade 8" dataDxfId="64" dataCellStyle="Percent"/>
    <tableColumn id="9" xr3:uid="{C602B603-D17D-47AA-8023-896ED9C4B3E6}" name="Met/Not Met 3C Grade 8" dataDxfId="63" dataCellStyle="Percent">
      <calculatedColumnFormula>IF(H3="*","*",IF(H3&gt;=39.17,"Met","Not Met"))</calculatedColumnFormula>
    </tableColumn>
    <tableColumn id="11" xr3:uid="{FF39FBB7-BBB6-4359-9FC1-060434A27288}" name="PEA Results by Percentage Point Gap 3D ELA Grade 8" dataDxfId="62" dataCellStyle="Percent"/>
    <tableColumn id="12" xr3:uid="{093257DA-6704-4BD3-A0A0-D0547405E9DC}" name="Met/Not Met 3D Grade 8" dataDxfId="61" dataCellStyle="Percent">
      <calculatedColumnFormula>IF(J3="*","*",IF(J3&lt;=28.57,"Met","Not Met"))</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4C3D1D-7D02-4F3C-B31F-CE439298226C}" name="Table467" displayName="Table467" ref="A2:K423" totalsRowShown="0" headerRowDxfId="60" dataDxfId="59" dataCellStyle="Percent">
  <autoFilter ref="A2:K423" xr:uid="{A7B90534-076A-4D6F-8FF1-97E58A9BACE5}"/>
  <sortState xmlns:xlrd2="http://schemas.microsoft.com/office/spreadsheetml/2017/richdata2" ref="A3:K423">
    <sortCondition ref="C2:C423"/>
  </sortState>
  <tableColumns count="11">
    <tableColumn id="1" xr3:uid="{2F2FB56C-730A-483F-B70A-3E3CF5B3BE98}" name="Entity" dataDxfId="58"/>
    <tableColumn id="2" xr3:uid="{44EDC77A-68C0-4ABB-8709-C4CBEFA7B4BB}" name="CTDS" dataDxfId="57"/>
    <tableColumn id="3" xr3:uid="{88FAF585-6AB4-458B-AF46-6CCBF7E3A6AD}" name="PEA" dataDxfId="56"/>
    <tableColumn id="4" xr3:uid="{8463E5F5-1F41-4A5A-B662-49E7203F1BEE}" name="PEA Results by Percentage 3A ELA High School" dataDxfId="55" dataCellStyle="Percent"/>
    <tableColumn id="5" xr3:uid="{EB4E5B37-D3F0-4CFA-99E8-43E65B1D3D82}" name="Met/Not Met 3A Grade High School" dataDxfId="54" dataCellStyle="Percent">
      <calculatedColumnFormula>IF(D3="*","*",IF(D3&gt;=95,"Met","Not Met"))</calculatedColumnFormula>
    </tableColumn>
    <tableColumn id="6" xr3:uid="{D945CAFD-1F29-491D-B13D-66713EB3A78A}" name="PEA Results by Percentage 3B ELA High School" dataDxfId="53" dataCellStyle="Percent"/>
    <tableColumn id="7" xr3:uid="{E9B7441B-28A9-4545-9072-6B342EC316F6}" name="Met/Not Met 3B High School" dataDxfId="52" dataCellStyle="Percent">
      <calculatedColumnFormula>IF(F3="*","*",IF(F3&gt;=4.94,"Met","Not Met"))</calculatedColumnFormula>
    </tableColumn>
    <tableColumn id="8" xr3:uid="{1535848D-DDD2-4502-8D89-E16B7C5EF928}" name="PEA Results by Percentage 3C ELA: High School" dataDxfId="51" dataCellStyle="Percent"/>
    <tableColumn id="9" xr3:uid="{AB2732F9-1BD5-4B37-AC19-29D2F0921131}" name="Met/Not Met 3C High School" dataDxfId="50" dataCellStyle="Percent">
      <calculatedColumnFormula>IF(H3="*","*",IF(H3&gt;=46.01,"Met","Not Met"))</calculatedColumnFormula>
    </tableColumn>
    <tableColumn id="11" xr3:uid="{D96223FA-C467-48CC-9149-755FC22CC8D8}" name="PEA Results by Percentage Point Gap 3D ELA High School" dataDxfId="49" dataCellStyle="Percent"/>
    <tableColumn id="12" xr3:uid="{5B9FF007-F9FA-461D-B1DE-6B2FDDD2552E}" name="Met/Not Met 3D High School" dataDxfId="48" dataCellStyle="Percent">
      <calculatedColumnFormula>IF(J3="*","*",IF(J3&lt;=27.88,"Met","Not Met"))</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C6CEB8-8DDC-4310-9A81-1A2FD548D743}" name="Table3" displayName="Table3" ref="A2:K426" totalsRowShown="0" headerRowDxfId="47" dataDxfId="45" headerRowBorderDxfId="46" tableBorderDxfId="44" totalsRowBorderDxfId="43" dataCellStyle="Percent">
  <autoFilter ref="A2:K426" xr:uid="{A1A51B07-ECA9-4A72-9EAC-6C067278022C}"/>
  <tableColumns count="11">
    <tableColumn id="1" xr3:uid="{D8CE5090-62A7-4051-966E-844D44883AA2}" name="Entity" dataDxfId="42"/>
    <tableColumn id="2" xr3:uid="{DDFE2725-2400-49F5-9EAC-B9BDC879F646}" name="CTDS" dataDxfId="41"/>
    <tableColumn id="3" xr3:uid="{787A5CD4-57F6-42F0-B8A3-8A60680E6CCD}" name="PEA" dataDxfId="40"/>
    <tableColumn id="4" xr3:uid="{37C29624-EEB3-43D2-92DB-CD55E9270AB0}" name="PEA Results by Percentage 3A Math Grade 4" dataDxfId="39" dataCellStyle="Percent"/>
    <tableColumn id="5" xr3:uid="{D8F65648-AF2C-4C05-B8BD-40E1781AD113}" name="Met/Not Met 3A Grade 4" dataDxfId="38" dataCellStyle="Percent">
      <calculatedColumnFormula>IF(D3="*","*",IF(D3&gt;=95,"Met","Not Met"))</calculatedColumnFormula>
    </tableColumn>
    <tableColumn id="6" xr3:uid="{CC8C314F-C50E-43CA-B3CD-8CFF39AD219F}" name="PEA Results by Percentage 3B Math Grade 4" dataDxfId="37" dataCellStyle="Percent"/>
    <tableColumn id="7" xr3:uid="{255B4912-3F0E-4FB1-B14B-6A029976CF09}" name="Met/Not Met 3B Grade 4" dataDxfId="36" dataCellStyle="Percent">
      <calculatedColumnFormula>IF(F3="*","*",IF(F3&gt;=14.16,"Met","Not Met"))</calculatedColumnFormula>
    </tableColumn>
    <tableColumn id="8" xr3:uid="{72A85EE9-7919-4FC8-8247-F55F6A9D69B5}" name="PEA Results by Percentage 3C Math: Grade 4" dataDxfId="35" dataCellStyle="Percent"/>
    <tableColumn id="9" xr3:uid="{F21D6732-33F4-45F4-B973-94C230E1A703}" name="Met/Not Met 3C Grade 4" dataDxfId="34" dataCellStyle="Percent">
      <calculatedColumnFormula>IF(H3="*","*",IF(H3&gt;=48.7,"Met","Not Met"))</calculatedColumnFormula>
    </tableColumn>
    <tableColumn id="11" xr3:uid="{C4EBB5EA-6121-46E6-86CE-61BE0F1F50C7}" name="PEA Results by Percentage Point Gap 3D Math Grade 4" dataDxfId="33"/>
    <tableColumn id="12" xr3:uid="{F5C719F3-1064-4C9B-B1F8-153D87F167B3}" name="Met/Not Met 3D Grade 4" dataDxfId="32">
      <calculatedColumnFormula>IF(J3="*","*",IF(J3&lt;=21,"Met","Not Met"))</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A45A13-2BCD-4791-9015-61F618F0B460}" name="Table35" displayName="Table35" ref="A2:K383" totalsRowShown="0" headerRowDxfId="31" dataDxfId="29" headerRowBorderDxfId="30" tableBorderDxfId="28" totalsRowBorderDxfId="27" dataCellStyle="Percent">
  <autoFilter ref="A2:K383" xr:uid="{A1A51B07-ECA9-4A72-9EAC-6C067278022C}"/>
  <sortState xmlns:xlrd2="http://schemas.microsoft.com/office/spreadsheetml/2017/richdata2" ref="A3:K383">
    <sortCondition ref="C2:C383"/>
  </sortState>
  <tableColumns count="11">
    <tableColumn id="1" xr3:uid="{0A53BB30-B37D-415B-AD2C-DDCC5245CCDC}" name="Entity" dataDxfId="26"/>
    <tableColumn id="2" xr3:uid="{A819072E-B336-47C0-A13C-0CEB113CFF13}" name="CTDS" dataDxfId="25"/>
    <tableColumn id="3" xr3:uid="{485F3BCF-0963-44DE-AE1D-9F6B184CF301}" name="PEA" dataDxfId="24"/>
    <tableColumn id="4" xr3:uid="{B1B8EA77-EFAE-45DC-9B3F-EC5F2A412806}" name="PEA Results by Percentage 3A Math Grade 8" dataDxfId="23" dataCellStyle="Percent"/>
    <tableColumn id="5" xr3:uid="{7A8D5B54-E5EC-4E98-9E38-4FCDC1CFB9B4}" name="Met/Not Met 3A Grade 8" dataDxfId="22" dataCellStyle="Percent">
      <calculatedColumnFormula>IF(D3="*","*",IF(D3&gt;=95,"Met","Not Met"))</calculatedColumnFormula>
    </tableColumn>
    <tableColumn id="6" xr3:uid="{DAF4D6CA-83D2-4060-967B-56C7ED598F62}" name="PEA Results by Percentage 3B Math Grade 8" dataDxfId="21" dataCellStyle="Percent"/>
    <tableColumn id="7" xr3:uid="{6F913467-8FFA-48DB-9D5F-356FDAF7A48D}" name="Met/Not Met 3B Grade 8" dataDxfId="20" dataCellStyle="Percent">
      <calculatedColumnFormula>IF(F3="*","*",IF(F3&gt;=4.86,"Met","Not Met"))</calculatedColumnFormula>
    </tableColumn>
    <tableColumn id="8" xr3:uid="{8973CE68-4675-422A-AC39-59CA645D1500}" name="PEA Results by Percentage 3C Math Grade 8" dataDxfId="19" dataCellStyle="Percent"/>
    <tableColumn id="9" xr3:uid="{9D02BE2B-37D1-4FB2-B95F-047F29C3D891}" name="Met/Not Met 3C Grade 8" dataDxfId="18" dataCellStyle="Percent">
      <calculatedColumnFormula>IF(H3="*","*",IF(H3&gt;=47.61,"Met","Not Met"))</calculatedColumnFormula>
    </tableColumn>
    <tableColumn id="11" xr3:uid="{3FF57E2A-4EBD-4BBC-84D4-E232783DA3C6}" name="PEA Results by Percentage Point Gap 3D Math Grade 8" dataDxfId="17" dataCellStyle="Percent"/>
    <tableColumn id="12" xr3:uid="{879A2B78-D76A-40DE-AA2A-5869118800CC}" name="Met/Not Met 3D Grade 8" dataDxfId="16" dataCellStyle="Percent">
      <calculatedColumnFormula>IF(J3="*","*",IF(J3&lt;=21.89,"Met","Not Met"))</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FFD182-DBD8-483C-B85B-075EC0BFF634}" name="Table356" displayName="Table356" ref="A2:K279" totalsRowShown="0" headerRowDxfId="15" dataDxfId="13" headerRowBorderDxfId="14" tableBorderDxfId="12" totalsRowBorderDxfId="11" dataCellStyle="Percent">
  <autoFilter ref="A2:K279" xr:uid="{A1A51B07-ECA9-4A72-9EAC-6C067278022C}"/>
  <sortState xmlns:xlrd2="http://schemas.microsoft.com/office/spreadsheetml/2017/richdata2" ref="A3:K279">
    <sortCondition ref="C2:C279"/>
  </sortState>
  <tableColumns count="11">
    <tableColumn id="1" xr3:uid="{38A43337-D260-4425-AEAE-3D4F94A2295B}" name="Entity" dataDxfId="10"/>
    <tableColumn id="2" xr3:uid="{A328037A-FD4F-4C1E-B3D8-195AC6329B1C}" name="CTDS" dataDxfId="9"/>
    <tableColumn id="3" xr3:uid="{9C7A75F7-48C2-43E9-B451-6A67C10DD5A9}" name="PEA" dataDxfId="8"/>
    <tableColumn id="4" xr3:uid="{0F6D700F-2D8B-4738-8FAB-2D49B68DAA21}" name="PEA Results by Percentage 3A Math High School" dataDxfId="7" dataCellStyle="Percent"/>
    <tableColumn id="5" xr3:uid="{4F979869-1D85-4CDE-9A71-0006E2113ECC}" name="Met/Not Met 3A Grade High School" dataDxfId="6" dataCellStyle="Percent">
      <calculatedColumnFormula>IF(D3="*","*",IF(D3&gt;=95,"Met","Not Met"))</calculatedColumnFormula>
    </tableColumn>
    <tableColumn id="6" xr3:uid="{BBE14FFD-3874-4C0B-9923-D8A3001B033D}" name="PEA Results by Percentage 3B Math High School" dataDxfId="5" dataCellStyle="Percent"/>
    <tableColumn id="7" xr3:uid="{E35AF034-4C6D-4270-9887-1A94D0F2E9A3}" name="Met/Not Met 3B High School" dataDxfId="4" dataCellStyle="Percent">
      <calculatedColumnFormula>IF(F3="*","*",IF(F3&gt;=3.7,"Met","Not Met"))</calculatedColumnFormula>
    </tableColumn>
    <tableColumn id="8" xr3:uid="{9F347CB9-7F6B-497E-AF56-4469F68D5C71}" name="PEA Results by Percentage 3C Math: High School" dataDxfId="3" dataCellStyle="Percent">
      <calculatedColumnFormula>IFERROR(VLOOKUP(A3,$N$3:$Q$642,4,0),"*")</calculatedColumnFormula>
    </tableColumn>
    <tableColumn id="9" xr3:uid="{05D86119-95D7-4C0A-B973-7CE2599FC2AA}" name="Met/Not Met 3C High School" dataDxfId="2" dataCellStyle="Percent">
      <calculatedColumnFormula>IF(H3="*","*",IF(H3&gt;=49.58,"Met","Not Met"))</calculatedColumnFormula>
    </tableColumn>
    <tableColumn id="11" xr3:uid="{C22742FB-AC91-42DC-AE37-D3BF16756A66}" name="PEA Results by Percentage Point Gap 3D Math High School" dataDxfId="1" dataCellStyle="Percent"/>
    <tableColumn id="12" xr3:uid="{727B5452-D4AA-437A-BAEF-2B644B62F010}" name="Met/Not Met 3D High School" dataDxfId="0" dataCellStyle="Percent">
      <calculatedColumnFormula>IF(J3="*","*",IF(J3&lt;=23.25,"Met","Not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30E4-D462-477C-8788-4F607AAE683D}">
  <dimension ref="A1"/>
  <sheetViews>
    <sheetView tabSelected="1" zoomScaleNormal="100" workbookViewId="0"/>
  </sheetViews>
  <sheetFormatPr defaultColWidth="8.7265625" defaultRowHeight="14.5" x14ac:dyDescent="0.35"/>
  <cols>
    <col min="1" max="16384" width="8.7265625" style="2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42B8-B926-4419-8B9C-8C6998915873}">
  <dimension ref="A1:R460"/>
  <sheetViews>
    <sheetView zoomScaleNormal="100" workbookViewId="0">
      <selection sqref="A1:C1"/>
    </sheetView>
  </sheetViews>
  <sheetFormatPr defaultRowHeight="12.5" x14ac:dyDescent="0.25"/>
  <cols>
    <col min="1" max="1" width="8.7265625" style="18"/>
    <col min="2" max="2" width="11.1796875" customWidth="1"/>
    <col min="3" max="3" width="45.54296875" customWidth="1"/>
    <col min="4" max="9" width="11.54296875" customWidth="1"/>
    <col min="10" max="10" width="13.453125" customWidth="1"/>
    <col min="11" max="11" width="11.54296875" customWidth="1"/>
  </cols>
  <sheetData>
    <row r="1" spans="1:18" ht="31" customHeight="1" x14ac:dyDescent="0.25">
      <c r="A1" s="46" t="s">
        <v>0</v>
      </c>
      <c r="B1" s="46"/>
      <c r="C1" s="46"/>
      <c r="D1" s="47" t="s">
        <v>1</v>
      </c>
      <c r="E1" s="47"/>
      <c r="F1" s="47" t="s">
        <v>2</v>
      </c>
      <c r="G1" s="47"/>
      <c r="H1" s="47" t="s">
        <v>3</v>
      </c>
      <c r="I1" s="47"/>
      <c r="J1" s="47" t="s">
        <v>4</v>
      </c>
      <c r="K1" s="47"/>
    </row>
    <row r="2" spans="1:18" ht="75" customHeight="1" x14ac:dyDescent="0.25">
      <c r="A2" s="19" t="s">
        <v>5</v>
      </c>
      <c r="B2" s="4" t="s">
        <v>6</v>
      </c>
      <c r="C2" s="4" t="s">
        <v>7</v>
      </c>
      <c r="D2" s="3" t="s">
        <v>8</v>
      </c>
      <c r="E2" s="3" t="s">
        <v>9</v>
      </c>
      <c r="F2" s="3" t="s">
        <v>10</v>
      </c>
      <c r="G2" s="3" t="s">
        <v>11</v>
      </c>
      <c r="H2" s="3" t="s">
        <v>12</v>
      </c>
      <c r="I2" s="3" t="s">
        <v>13</v>
      </c>
      <c r="J2" s="3" t="s">
        <v>14</v>
      </c>
      <c r="K2" s="3" t="s">
        <v>15</v>
      </c>
    </row>
    <row r="3" spans="1:18" ht="14.5" x14ac:dyDescent="0.35">
      <c r="A3" s="20">
        <v>90199</v>
      </c>
      <c r="B3" s="2" t="s">
        <v>16</v>
      </c>
      <c r="C3" s="26" t="s">
        <v>17</v>
      </c>
      <c r="D3" s="29" t="s">
        <v>18</v>
      </c>
      <c r="E3" s="1" t="str">
        <f t="shared" ref="E3:E66" si="0">IF(D3="*","*",IF(D3&gt;=95,"Met","Not Met"))</f>
        <v>Met</v>
      </c>
      <c r="F3" s="29">
        <v>16.670000000000002</v>
      </c>
      <c r="G3" s="1" t="str">
        <f>IF(F3="*","*",IF(F3&gt;=16.85,"Met","Not Met"))</f>
        <v>Not Met</v>
      </c>
      <c r="H3" s="29" t="s">
        <v>19</v>
      </c>
      <c r="I3" s="1" t="str">
        <f t="shared" ref="I3:I66" si="1">IF(H3="*","*",IF(H3&gt;=35.52,"Met","Not Met"))</f>
        <v>*</v>
      </c>
      <c r="J3" s="29">
        <v>13.44</v>
      </c>
      <c r="K3" s="29" t="str">
        <f t="shared" ref="K3:K66" si="2">IF(J3="*","*",IF(J3&lt;=28.86,"Met","Not Met"))</f>
        <v>Met</v>
      </c>
    </row>
    <row r="4" spans="1:18" ht="14.5" x14ac:dyDescent="0.35">
      <c r="A4" s="20">
        <v>90878</v>
      </c>
      <c r="B4" s="2" t="s">
        <v>20</v>
      </c>
      <c r="C4" s="26" t="s">
        <v>21</v>
      </c>
      <c r="D4" s="29" t="s">
        <v>18</v>
      </c>
      <c r="E4" s="1" t="str">
        <f t="shared" si="0"/>
        <v>Met</v>
      </c>
      <c r="F4" s="29">
        <v>9.52</v>
      </c>
      <c r="G4" s="1" t="str">
        <f t="shared" ref="G4:G67" si="3">IF(F4="*","*",IF(F4&gt;=16.85,"Met","Not Met"))</f>
        <v>Not Met</v>
      </c>
      <c r="H4" s="29" t="s">
        <v>19</v>
      </c>
      <c r="I4" s="1" t="str">
        <f t="shared" si="1"/>
        <v>*</v>
      </c>
      <c r="J4" s="3">
        <v>16.7</v>
      </c>
      <c r="K4" s="29" t="str">
        <f t="shared" si="2"/>
        <v>Met</v>
      </c>
      <c r="O4" s="40"/>
      <c r="P4" s="40"/>
      <c r="Q4" s="40"/>
      <c r="R4" s="40"/>
    </row>
    <row r="5" spans="1:18" ht="14.5" x14ac:dyDescent="0.35">
      <c r="A5" s="20">
        <v>79961</v>
      </c>
      <c r="B5" s="2" t="s">
        <v>22</v>
      </c>
      <c r="C5" s="26" t="s">
        <v>23</v>
      </c>
      <c r="D5" s="29" t="s">
        <v>18</v>
      </c>
      <c r="E5" s="1" t="str">
        <f t="shared" si="0"/>
        <v>Met</v>
      </c>
      <c r="F5" s="29">
        <v>18.18</v>
      </c>
      <c r="G5" s="1" t="str">
        <f t="shared" si="3"/>
        <v>Met</v>
      </c>
      <c r="H5" s="29" t="s">
        <v>19</v>
      </c>
      <c r="I5" s="1" t="str">
        <f t="shared" si="1"/>
        <v>*</v>
      </c>
      <c r="J5" s="29">
        <v>22.86</v>
      </c>
      <c r="K5" s="29" t="str">
        <f t="shared" si="2"/>
        <v>Met</v>
      </c>
      <c r="O5" s="40"/>
      <c r="P5" s="40"/>
      <c r="Q5" s="40"/>
      <c r="R5" s="40"/>
    </row>
    <row r="6" spans="1:18" ht="14.5" x14ac:dyDescent="0.35">
      <c r="A6" s="20">
        <v>92768</v>
      </c>
      <c r="B6" s="2" t="s">
        <v>24</v>
      </c>
      <c r="C6" s="26" t="s">
        <v>23</v>
      </c>
      <c r="D6" s="29" t="s">
        <v>19</v>
      </c>
      <c r="E6" s="1" t="str">
        <f t="shared" si="0"/>
        <v>*</v>
      </c>
      <c r="F6" s="29" t="s">
        <v>19</v>
      </c>
      <c r="G6" s="1" t="str">
        <f t="shared" si="3"/>
        <v>*</v>
      </c>
      <c r="H6" s="29" t="s">
        <v>19</v>
      </c>
      <c r="I6" s="1" t="str">
        <f t="shared" si="1"/>
        <v>*</v>
      </c>
      <c r="J6" s="29" t="s">
        <v>19</v>
      </c>
      <c r="K6" s="29" t="str">
        <f t="shared" si="2"/>
        <v>*</v>
      </c>
      <c r="O6" s="40"/>
      <c r="P6" s="40"/>
      <c r="Q6" s="40"/>
      <c r="R6" s="40"/>
    </row>
    <row r="7" spans="1:18" ht="14.5" x14ac:dyDescent="0.35">
      <c r="A7" s="20">
        <v>78897</v>
      </c>
      <c r="B7" s="2" t="s">
        <v>25</v>
      </c>
      <c r="C7" s="26" t="s">
        <v>26</v>
      </c>
      <c r="D7" s="29" t="s">
        <v>19</v>
      </c>
      <c r="E7" s="1" t="str">
        <f t="shared" si="0"/>
        <v>*</v>
      </c>
      <c r="F7" s="29" t="s">
        <v>19</v>
      </c>
      <c r="G7" s="1" t="str">
        <f t="shared" si="3"/>
        <v>*</v>
      </c>
      <c r="H7" s="29" t="s">
        <v>19</v>
      </c>
      <c r="I7" s="1" t="str">
        <f t="shared" si="1"/>
        <v>*</v>
      </c>
      <c r="J7" s="3" t="s">
        <v>19</v>
      </c>
      <c r="K7" s="29" t="str">
        <f t="shared" si="2"/>
        <v>*</v>
      </c>
      <c r="O7" s="40"/>
      <c r="P7" s="40"/>
      <c r="Q7" s="40"/>
      <c r="R7" s="40"/>
    </row>
    <row r="8" spans="1:18" ht="14.5" x14ac:dyDescent="0.35">
      <c r="A8" s="20">
        <v>6364</v>
      </c>
      <c r="B8" s="2" t="s">
        <v>27</v>
      </c>
      <c r="C8" s="26" t="s">
        <v>28</v>
      </c>
      <c r="D8" s="29" t="s">
        <v>19</v>
      </c>
      <c r="E8" s="1" t="str">
        <f t="shared" si="0"/>
        <v>*</v>
      </c>
      <c r="F8" s="29" t="s">
        <v>19</v>
      </c>
      <c r="G8" s="1" t="str">
        <f t="shared" si="3"/>
        <v>*</v>
      </c>
      <c r="H8" s="29" t="s">
        <v>19</v>
      </c>
      <c r="I8" s="1" t="str">
        <f t="shared" si="1"/>
        <v>*</v>
      </c>
      <c r="J8" s="29" t="s">
        <v>19</v>
      </c>
      <c r="K8" s="29" t="str">
        <f t="shared" si="2"/>
        <v>*</v>
      </c>
      <c r="O8" s="40"/>
      <c r="P8" s="40"/>
      <c r="Q8" s="40"/>
      <c r="R8" s="40"/>
    </row>
    <row r="9" spans="1:18" ht="14.5" x14ac:dyDescent="0.35">
      <c r="A9" s="20">
        <v>4325</v>
      </c>
      <c r="B9" s="2" t="s">
        <v>29</v>
      </c>
      <c r="C9" s="26" t="s">
        <v>30</v>
      </c>
      <c r="D9" s="29" t="s">
        <v>19</v>
      </c>
      <c r="E9" s="1" t="str">
        <f t="shared" si="0"/>
        <v>*</v>
      </c>
      <c r="F9" s="29" t="s">
        <v>19</v>
      </c>
      <c r="G9" s="1" t="str">
        <f t="shared" si="3"/>
        <v>*</v>
      </c>
      <c r="H9" s="29" t="s">
        <v>19</v>
      </c>
      <c r="I9" s="1" t="str">
        <f t="shared" si="1"/>
        <v>*</v>
      </c>
      <c r="J9" s="29" t="s">
        <v>19</v>
      </c>
      <c r="K9" s="29" t="str">
        <f t="shared" si="2"/>
        <v>*</v>
      </c>
      <c r="O9" s="40"/>
      <c r="P9" s="40"/>
      <c r="Q9" s="40"/>
      <c r="R9" s="40"/>
    </row>
    <row r="10" spans="1:18" ht="14.5" x14ac:dyDescent="0.35">
      <c r="A10" s="20">
        <v>79437</v>
      </c>
      <c r="B10" s="2" t="s">
        <v>31</v>
      </c>
      <c r="C10" s="26" t="s">
        <v>32</v>
      </c>
      <c r="D10" s="29" t="s">
        <v>18</v>
      </c>
      <c r="E10" s="1" t="str">
        <f t="shared" si="0"/>
        <v>Met</v>
      </c>
      <c r="F10" s="29">
        <v>9.09</v>
      </c>
      <c r="G10" s="1" t="str">
        <f t="shared" si="3"/>
        <v>Not Met</v>
      </c>
      <c r="H10" s="29" t="s">
        <v>19</v>
      </c>
      <c r="I10" s="1" t="str">
        <f t="shared" si="1"/>
        <v>*</v>
      </c>
      <c r="J10" s="29">
        <v>29.37</v>
      </c>
      <c r="K10" s="29" t="str">
        <f t="shared" si="2"/>
        <v>Not Met</v>
      </c>
      <c r="O10" s="40"/>
      <c r="P10" s="40"/>
      <c r="Q10" s="40"/>
      <c r="R10" s="40"/>
    </row>
    <row r="11" spans="1:18" ht="14.5" x14ac:dyDescent="0.35">
      <c r="A11" s="20">
        <v>4409</v>
      </c>
      <c r="B11" s="2" t="s">
        <v>33</v>
      </c>
      <c r="C11" s="26" t="s">
        <v>34</v>
      </c>
      <c r="D11" s="29" t="s">
        <v>19</v>
      </c>
      <c r="E11" s="1" t="str">
        <f t="shared" si="0"/>
        <v>*</v>
      </c>
      <c r="F11" s="29" t="s">
        <v>19</v>
      </c>
      <c r="G11" s="1" t="str">
        <f t="shared" si="3"/>
        <v>*</v>
      </c>
      <c r="H11" s="29" t="s">
        <v>19</v>
      </c>
      <c r="I11" s="1" t="str">
        <f t="shared" si="1"/>
        <v>*</v>
      </c>
      <c r="J11" s="29" t="s">
        <v>19</v>
      </c>
      <c r="K11" s="29" t="str">
        <f t="shared" si="2"/>
        <v>*</v>
      </c>
      <c r="O11" s="40"/>
      <c r="P11" s="40"/>
      <c r="Q11" s="40"/>
      <c r="R11" s="40"/>
    </row>
    <row r="12" spans="1:18" ht="14.5" x14ac:dyDescent="0.35">
      <c r="A12" s="20">
        <v>4280</v>
      </c>
      <c r="B12" s="2" t="s">
        <v>35</v>
      </c>
      <c r="C12" s="26" t="s">
        <v>36</v>
      </c>
      <c r="D12" s="29" t="s">
        <v>18</v>
      </c>
      <c r="E12" s="1" t="str">
        <f t="shared" si="0"/>
        <v>Met</v>
      </c>
      <c r="F12" s="29" t="s">
        <v>37</v>
      </c>
      <c r="G12" s="1" t="str">
        <f t="shared" si="3"/>
        <v>Met</v>
      </c>
      <c r="H12" s="29" t="s">
        <v>19</v>
      </c>
      <c r="I12" s="1" t="str">
        <f t="shared" si="1"/>
        <v>*</v>
      </c>
      <c r="J12" s="29">
        <v>15.82</v>
      </c>
      <c r="K12" s="29" t="str">
        <f t="shared" si="2"/>
        <v>Met</v>
      </c>
      <c r="O12" s="40"/>
      <c r="P12" s="40"/>
      <c r="Q12" s="40"/>
      <c r="R12" s="40"/>
    </row>
    <row r="13" spans="1:18" ht="14.5" x14ac:dyDescent="0.35">
      <c r="A13" s="20">
        <v>79969</v>
      </c>
      <c r="B13" s="2" t="s">
        <v>38</v>
      </c>
      <c r="C13" s="26" t="s">
        <v>39</v>
      </c>
      <c r="D13" s="29" t="s">
        <v>19</v>
      </c>
      <c r="E13" s="1" t="str">
        <f t="shared" si="0"/>
        <v>*</v>
      </c>
      <c r="F13" s="29" t="s">
        <v>19</v>
      </c>
      <c r="G13" s="1" t="str">
        <f t="shared" si="3"/>
        <v>*</v>
      </c>
      <c r="H13" s="29" t="s">
        <v>19</v>
      </c>
      <c r="I13" s="1" t="str">
        <f t="shared" si="1"/>
        <v>*</v>
      </c>
      <c r="J13" s="29" t="s">
        <v>19</v>
      </c>
      <c r="K13" s="29" t="str">
        <f t="shared" si="2"/>
        <v>*</v>
      </c>
      <c r="O13" s="40"/>
      <c r="P13" s="40"/>
      <c r="Q13" s="40"/>
      <c r="R13" s="40"/>
    </row>
    <row r="14" spans="1:18" ht="14.5" x14ac:dyDescent="0.35">
      <c r="A14" s="37">
        <v>4347</v>
      </c>
      <c r="B14" s="38" t="s">
        <v>40</v>
      </c>
      <c r="C14" s="39" t="s">
        <v>41</v>
      </c>
      <c r="D14" s="29" t="s">
        <v>19</v>
      </c>
      <c r="E14" s="1" t="str">
        <f t="shared" si="0"/>
        <v>*</v>
      </c>
      <c r="F14" s="29" t="s">
        <v>19</v>
      </c>
      <c r="G14" s="1" t="str">
        <f t="shared" si="3"/>
        <v>*</v>
      </c>
      <c r="H14" s="29" t="s">
        <v>19</v>
      </c>
      <c r="I14" s="1" t="str">
        <f t="shared" si="1"/>
        <v>*</v>
      </c>
      <c r="J14" s="29" t="s">
        <v>19</v>
      </c>
      <c r="K14" s="29" t="str">
        <f t="shared" si="2"/>
        <v>*</v>
      </c>
      <c r="O14" s="40"/>
      <c r="P14" s="40"/>
      <c r="Q14" s="40"/>
      <c r="R14" s="40"/>
    </row>
    <row r="15" spans="1:18" ht="14.5" x14ac:dyDescent="0.35">
      <c r="A15" s="20">
        <v>4418</v>
      </c>
      <c r="B15" s="2" t="s">
        <v>42</v>
      </c>
      <c r="C15" s="26" t="s">
        <v>43</v>
      </c>
      <c r="D15" s="29" t="s">
        <v>19</v>
      </c>
      <c r="E15" s="1" t="str">
        <f t="shared" si="0"/>
        <v>*</v>
      </c>
      <c r="F15" s="29" t="s">
        <v>19</v>
      </c>
      <c r="G15" s="1" t="str">
        <f t="shared" si="3"/>
        <v>*</v>
      </c>
      <c r="H15" s="29" t="s">
        <v>19</v>
      </c>
      <c r="I15" s="1" t="str">
        <f t="shared" si="1"/>
        <v>*</v>
      </c>
      <c r="J15" s="29" t="s">
        <v>19</v>
      </c>
      <c r="K15" s="29" t="str">
        <f t="shared" si="2"/>
        <v>*</v>
      </c>
      <c r="O15" s="40"/>
      <c r="P15" s="40"/>
      <c r="Q15" s="40"/>
      <c r="R15" s="40"/>
    </row>
    <row r="16" spans="1:18" ht="14.5" x14ac:dyDescent="0.35">
      <c r="A16" s="20">
        <v>79215</v>
      </c>
      <c r="B16" s="2" t="s">
        <v>44</v>
      </c>
      <c r="C16" s="26" t="s">
        <v>45</v>
      </c>
      <c r="D16" s="29" t="s">
        <v>19</v>
      </c>
      <c r="E16" s="1" t="str">
        <f t="shared" si="0"/>
        <v>*</v>
      </c>
      <c r="F16" s="29" t="s">
        <v>19</v>
      </c>
      <c r="G16" s="1" t="str">
        <f t="shared" si="3"/>
        <v>*</v>
      </c>
      <c r="H16" s="29" t="s">
        <v>19</v>
      </c>
      <c r="I16" s="1" t="str">
        <f t="shared" si="1"/>
        <v>*</v>
      </c>
      <c r="J16" s="29" t="s">
        <v>19</v>
      </c>
      <c r="K16" s="29" t="str">
        <f t="shared" si="2"/>
        <v>*</v>
      </c>
      <c r="O16" s="40"/>
      <c r="P16" s="40"/>
      <c r="Q16" s="40"/>
      <c r="R16" s="40"/>
    </row>
    <row r="17" spans="1:18" ht="14.5" x14ac:dyDescent="0.35">
      <c r="A17" s="20">
        <v>4348</v>
      </c>
      <c r="B17" s="2" t="s">
        <v>46</v>
      </c>
      <c r="C17" s="26" t="s">
        <v>47</v>
      </c>
      <c r="D17" s="29" t="s">
        <v>18</v>
      </c>
      <c r="E17" s="1" t="str">
        <f t="shared" si="0"/>
        <v>Met</v>
      </c>
      <c r="F17" s="29">
        <v>22.22</v>
      </c>
      <c r="G17" s="1" t="str">
        <f t="shared" si="3"/>
        <v>Met</v>
      </c>
      <c r="H17" s="29" t="s">
        <v>19</v>
      </c>
      <c r="I17" s="1" t="str">
        <f t="shared" si="1"/>
        <v>*</v>
      </c>
      <c r="J17" s="29">
        <v>34.5</v>
      </c>
      <c r="K17" s="29" t="str">
        <f t="shared" si="2"/>
        <v>Not Met</v>
      </c>
      <c r="O17" s="40"/>
      <c r="P17" s="40"/>
      <c r="Q17" s="40"/>
      <c r="R17" s="40"/>
    </row>
    <row r="18" spans="1:18" ht="14.5" x14ac:dyDescent="0.35">
      <c r="A18" s="20">
        <v>4406</v>
      </c>
      <c r="B18" s="2" t="s">
        <v>48</v>
      </c>
      <c r="C18" s="26" t="s">
        <v>49</v>
      </c>
      <c r="D18" s="29">
        <v>96.1</v>
      </c>
      <c r="E18" s="1" t="str">
        <f t="shared" si="0"/>
        <v>Met</v>
      </c>
      <c r="F18" s="29">
        <v>18.09</v>
      </c>
      <c r="G18" s="1" t="str">
        <f t="shared" si="3"/>
        <v>Met</v>
      </c>
      <c r="H18" s="29" t="s">
        <v>19</v>
      </c>
      <c r="I18" s="1" t="str">
        <f t="shared" si="1"/>
        <v>*</v>
      </c>
      <c r="J18" s="29">
        <v>20.53</v>
      </c>
      <c r="K18" s="29" t="str">
        <f t="shared" si="2"/>
        <v>Met</v>
      </c>
      <c r="O18" s="40"/>
      <c r="P18" s="40"/>
      <c r="Q18" s="40"/>
      <c r="R18" s="40"/>
    </row>
    <row r="19" spans="1:18" ht="14.5" x14ac:dyDescent="0.35">
      <c r="A19" s="20">
        <v>90532</v>
      </c>
      <c r="B19" s="2" t="s">
        <v>50</v>
      </c>
      <c r="C19" s="26" t="s">
        <v>51</v>
      </c>
      <c r="D19" s="29" t="s">
        <v>19</v>
      </c>
      <c r="E19" s="1" t="str">
        <f t="shared" si="0"/>
        <v>*</v>
      </c>
      <c r="F19" s="29" t="s">
        <v>19</v>
      </c>
      <c r="G19" s="1" t="str">
        <f t="shared" si="3"/>
        <v>*</v>
      </c>
      <c r="H19" s="29" t="s">
        <v>19</v>
      </c>
      <c r="I19" s="1" t="str">
        <f t="shared" si="1"/>
        <v>*</v>
      </c>
      <c r="J19" s="3" t="s">
        <v>19</v>
      </c>
      <c r="K19" s="3" t="str">
        <f t="shared" si="2"/>
        <v>*</v>
      </c>
      <c r="O19" s="40"/>
      <c r="P19" s="40"/>
      <c r="Q19" s="40"/>
      <c r="R19" s="40"/>
    </row>
    <row r="20" spans="1:18" ht="14.5" x14ac:dyDescent="0.35">
      <c r="A20" s="20">
        <v>4443</v>
      </c>
      <c r="B20" s="2" t="s">
        <v>52</v>
      </c>
      <c r="C20" s="26" t="s">
        <v>53</v>
      </c>
      <c r="D20" s="29" t="s">
        <v>18</v>
      </c>
      <c r="E20" s="1" t="str">
        <f t="shared" si="0"/>
        <v>Met</v>
      </c>
      <c r="F20" s="29">
        <v>5.13</v>
      </c>
      <c r="G20" s="1" t="str">
        <f t="shared" si="3"/>
        <v>Not Met</v>
      </c>
      <c r="H20" s="29" t="s">
        <v>19</v>
      </c>
      <c r="I20" s="1" t="str">
        <f t="shared" si="1"/>
        <v>*</v>
      </c>
      <c r="J20" s="29">
        <v>16.09</v>
      </c>
      <c r="K20" s="29" t="str">
        <f t="shared" si="2"/>
        <v>Met</v>
      </c>
      <c r="O20" s="40"/>
      <c r="P20" s="40"/>
      <c r="Q20" s="40"/>
      <c r="R20" s="40"/>
    </row>
    <row r="21" spans="1:18" ht="14.5" x14ac:dyDescent="0.35">
      <c r="A21" s="20">
        <v>79426</v>
      </c>
      <c r="B21" s="2" t="s">
        <v>54</v>
      </c>
      <c r="C21" s="26" t="s">
        <v>55</v>
      </c>
      <c r="D21" s="29" t="s">
        <v>19</v>
      </c>
      <c r="E21" s="1" t="str">
        <f t="shared" si="0"/>
        <v>*</v>
      </c>
      <c r="F21" s="29" t="s">
        <v>19</v>
      </c>
      <c r="G21" s="1" t="str">
        <f t="shared" si="3"/>
        <v>*</v>
      </c>
      <c r="H21" s="29" t="s">
        <v>19</v>
      </c>
      <c r="I21" s="1" t="str">
        <f t="shared" si="1"/>
        <v>*</v>
      </c>
      <c r="J21" s="29" t="s">
        <v>19</v>
      </c>
      <c r="K21" s="29" t="str">
        <f t="shared" si="2"/>
        <v>*</v>
      </c>
      <c r="O21" s="40"/>
      <c r="P21" s="40"/>
      <c r="Q21" s="40"/>
      <c r="R21" s="40"/>
    </row>
    <row r="22" spans="1:18" ht="14.5" x14ac:dyDescent="0.35">
      <c r="A22" s="20">
        <v>92980</v>
      </c>
      <c r="B22" s="2" t="s">
        <v>56</v>
      </c>
      <c r="C22" s="26" t="s">
        <v>57</v>
      </c>
      <c r="D22" s="29" t="s">
        <v>19</v>
      </c>
      <c r="E22" s="1" t="str">
        <f t="shared" si="0"/>
        <v>*</v>
      </c>
      <c r="F22" s="29" t="s">
        <v>19</v>
      </c>
      <c r="G22" s="1" t="str">
        <f t="shared" si="3"/>
        <v>*</v>
      </c>
      <c r="H22" s="29" t="s">
        <v>19</v>
      </c>
      <c r="I22" s="1" t="str">
        <f t="shared" si="1"/>
        <v>*</v>
      </c>
      <c r="J22" s="3" t="s">
        <v>19</v>
      </c>
      <c r="K22" s="3" t="str">
        <f t="shared" si="2"/>
        <v>*</v>
      </c>
      <c r="O22" s="40"/>
      <c r="P22" s="40"/>
      <c r="Q22" s="40"/>
      <c r="R22" s="40"/>
    </row>
    <row r="23" spans="1:18" ht="14.5" x14ac:dyDescent="0.35">
      <c r="A23" s="20">
        <v>92312</v>
      </c>
      <c r="B23" s="2" t="s">
        <v>58</v>
      </c>
      <c r="C23" s="26" t="s">
        <v>59</v>
      </c>
      <c r="D23" s="29" t="s">
        <v>19</v>
      </c>
      <c r="E23" s="1" t="str">
        <f t="shared" si="0"/>
        <v>*</v>
      </c>
      <c r="F23" s="29" t="s">
        <v>19</v>
      </c>
      <c r="G23" s="1" t="str">
        <f t="shared" si="3"/>
        <v>*</v>
      </c>
      <c r="H23" s="29" t="s">
        <v>19</v>
      </c>
      <c r="I23" s="1" t="str">
        <f t="shared" si="1"/>
        <v>*</v>
      </c>
      <c r="J23" s="29" t="s">
        <v>19</v>
      </c>
      <c r="K23" s="29" t="str">
        <f t="shared" si="2"/>
        <v>*</v>
      </c>
      <c r="O23" s="40"/>
      <c r="P23" s="40"/>
      <c r="Q23" s="40"/>
      <c r="R23" s="40"/>
    </row>
    <row r="24" spans="1:18" ht="14.5" x14ac:dyDescent="0.35">
      <c r="A24" s="20">
        <v>90917</v>
      </c>
      <c r="B24" s="2" t="s">
        <v>60</v>
      </c>
      <c r="C24" s="26" t="s">
        <v>61</v>
      </c>
      <c r="D24" s="29" t="s">
        <v>19</v>
      </c>
      <c r="E24" s="1" t="str">
        <f t="shared" si="0"/>
        <v>*</v>
      </c>
      <c r="F24" s="29" t="s">
        <v>19</v>
      </c>
      <c r="G24" s="1" t="str">
        <f t="shared" si="3"/>
        <v>*</v>
      </c>
      <c r="H24" s="29" t="s">
        <v>19</v>
      </c>
      <c r="I24" s="1" t="str">
        <f t="shared" si="1"/>
        <v>*</v>
      </c>
      <c r="J24" s="29" t="s">
        <v>19</v>
      </c>
      <c r="K24" s="29" t="str">
        <f t="shared" si="2"/>
        <v>*</v>
      </c>
      <c r="O24" s="40"/>
      <c r="P24" s="40"/>
      <c r="Q24" s="40"/>
      <c r="R24" s="40"/>
    </row>
    <row r="25" spans="1:18" ht="14.5" x14ac:dyDescent="0.35">
      <c r="A25" s="20">
        <v>92314</v>
      </c>
      <c r="B25" s="2" t="s">
        <v>62</v>
      </c>
      <c r="C25" s="26" t="s">
        <v>63</v>
      </c>
      <c r="D25" s="29" t="s">
        <v>19</v>
      </c>
      <c r="E25" s="1" t="str">
        <f t="shared" si="0"/>
        <v>*</v>
      </c>
      <c r="F25" s="29" t="s">
        <v>19</v>
      </c>
      <c r="G25" s="1" t="str">
        <f t="shared" si="3"/>
        <v>*</v>
      </c>
      <c r="H25" s="29" t="s">
        <v>19</v>
      </c>
      <c r="I25" s="1" t="str">
        <f t="shared" si="1"/>
        <v>*</v>
      </c>
      <c r="J25" s="29" t="s">
        <v>19</v>
      </c>
      <c r="K25" s="29" t="str">
        <f t="shared" si="2"/>
        <v>*</v>
      </c>
      <c r="O25" s="40"/>
      <c r="P25" s="40"/>
      <c r="Q25" s="40"/>
      <c r="R25" s="40"/>
    </row>
    <row r="26" spans="1:18" ht="14.5" x14ac:dyDescent="0.35">
      <c r="A26" s="20">
        <v>91878</v>
      </c>
      <c r="B26" s="2" t="s">
        <v>64</v>
      </c>
      <c r="C26" s="26" t="s">
        <v>65</v>
      </c>
      <c r="D26" s="29" t="s">
        <v>19</v>
      </c>
      <c r="E26" s="1" t="str">
        <f t="shared" si="0"/>
        <v>*</v>
      </c>
      <c r="F26" s="29" t="s">
        <v>19</v>
      </c>
      <c r="G26" s="1" t="str">
        <f t="shared" si="3"/>
        <v>*</v>
      </c>
      <c r="H26" s="29" t="s">
        <v>19</v>
      </c>
      <c r="I26" s="1" t="str">
        <f t="shared" si="1"/>
        <v>*</v>
      </c>
      <c r="J26" s="29" t="s">
        <v>19</v>
      </c>
      <c r="K26" s="3" t="str">
        <f t="shared" si="2"/>
        <v>*</v>
      </c>
      <c r="O26" s="40"/>
      <c r="P26" s="40"/>
      <c r="Q26" s="40"/>
      <c r="R26" s="40"/>
    </row>
    <row r="27" spans="1:18" ht="14.5" x14ac:dyDescent="0.35">
      <c r="A27" s="20">
        <v>92656</v>
      </c>
      <c r="B27" s="2" t="s">
        <v>66</v>
      </c>
      <c r="C27" s="26" t="s">
        <v>67</v>
      </c>
      <c r="D27" s="29">
        <v>92.86</v>
      </c>
      <c r="E27" s="1" t="str">
        <f t="shared" si="0"/>
        <v>Not Met</v>
      </c>
      <c r="F27" s="29">
        <v>38.46</v>
      </c>
      <c r="G27" s="1" t="str">
        <f t="shared" si="3"/>
        <v>Met</v>
      </c>
      <c r="H27" s="29" t="s">
        <v>19</v>
      </c>
      <c r="I27" s="1" t="str">
        <f t="shared" si="1"/>
        <v>*</v>
      </c>
      <c r="J27" s="29">
        <v>36.64</v>
      </c>
      <c r="K27" s="3" t="str">
        <f t="shared" si="2"/>
        <v>Not Met</v>
      </c>
      <c r="O27" s="40"/>
      <c r="P27" s="40"/>
      <c r="Q27" s="40"/>
      <c r="R27" s="40"/>
    </row>
    <row r="28" spans="1:18" ht="14.5" x14ac:dyDescent="0.35">
      <c r="A28" s="20">
        <v>91758</v>
      </c>
      <c r="B28" s="2" t="s">
        <v>68</v>
      </c>
      <c r="C28" s="26" t="s">
        <v>69</v>
      </c>
      <c r="D28" s="29" t="s">
        <v>18</v>
      </c>
      <c r="E28" s="1" t="str">
        <f t="shared" si="0"/>
        <v>Met</v>
      </c>
      <c r="F28" s="29">
        <v>33.33</v>
      </c>
      <c r="G28" s="1" t="str">
        <f t="shared" si="3"/>
        <v>Met</v>
      </c>
      <c r="H28" s="29" t="s">
        <v>19</v>
      </c>
      <c r="I28" s="1" t="str">
        <f t="shared" si="1"/>
        <v>*</v>
      </c>
      <c r="J28" s="3">
        <v>18.190000000000001</v>
      </c>
      <c r="K28" s="3" t="str">
        <f t="shared" si="2"/>
        <v>Met</v>
      </c>
      <c r="O28" s="40"/>
      <c r="P28" s="40"/>
      <c r="Q28" s="40"/>
      <c r="R28" s="40"/>
    </row>
    <row r="29" spans="1:18" ht="14.5" x14ac:dyDescent="0.35">
      <c r="A29" s="20">
        <v>90857</v>
      </c>
      <c r="B29" s="2" t="s">
        <v>70</v>
      </c>
      <c r="C29" s="26" t="s">
        <v>71</v>
      </c>
      <c r="D29" s="29" t="s">
        <v>19</v>
      </c>
      <c r="E29" s="1" t="str">
        <f t="shared" si="0"/>
        <v>*</v>
      </c>
      <c r="F29" s="29" t="s">
        <v>19</v>
      </c>
      <c r="G29" s="1" t="str">
        <f t="shared" si="3"/>
        <v>*</v>
      </c>
      <c r="H29" s="29" t="s">
        <v>19</v>
      </c>
      <c r="I29" s="1" t="str">
        <f t="shared" si="1"/>
        <v>*</v>
      </c>
      <c r="J29" s="29" t="s">
        <v>19</v>
      </c>
      <c r="K29" s="29" t="str">
        <f t="shared" si="2"/>
        <v>*</v>
      </c>
      <c r="O29" s="40"/>
      <c r="P29" s="40"/>
      <c r="Q29" s="40"/>
      <c r="R29" s="40"/>
    </row>
    <row r="30" spans="1:18" ht="14.5" x14ac:dyDescent="0.35">
      <c r="A30" s="20">
        <v>90915</v>
      </c>
      <c r="B30" s="2" t="s">
        <v>72</v>
      </c>
      <c r="C30" s="26" t="s">
        <v>73</v>
      </c>
      <c r="D30" s="29" t="s">
        <v>19</v>
      </c>
      <c r="E30" s="1" t="str">
        <f t="shared" si="0"/>
        <v>*</v>
      </c>
      <c r="F30" s="29" t="s">
        <v>19</v>
      </c>
      <c r="G30" s="1" t="str">
        <f t="shared" si="3"/>
        <v>*</v>
      </c>
      <c r="H30" s="29" t="s">
        <v>19</v>
      </c>
      <c r="I30" s="1" t="str">
        <f t="shared" si="1"/>
        <v>*</v>
      </c>
      <c r="J30" s="29" t="s">
        <v>19</v>
      </c>
      <c r="K30" s="29" t="str">
        <f t="shared" si="2"/>
        <v>*</v>
      </c>
      <c r="O30" s="40"/>
      <c r="P30" s="40"/>
      <c r="Q30" s="40"/>
      <c r="R30" s="40"/>
    </row>
    <row r="31" spans="1:18" ht="14.5" x14ac:dyDescent="0.35">
      <c r="A31" s="20">
        <v>90916</v>
      </c>
      <c r="B31" s="2" t="s">
        <v>74</v>
      </c>
      <c r="C31" s="26" t="s">
        <v>75</v>
      </c>
      <c r="D31" s="29" t="s">
        <v>18</v>
      </c>
      <c r="E31" s="1" t="str">
        <f t="shared" si="0"/>
        <v>Met</v>
      </c>
      <c r="F31" s="29">
        <v>63.64</v>
      </c>
      <c r="G31" s="1" t="str">
        <f t="shared" si="3"/>
        <v>Met</v>
      </c>
      <c r="H31" s="29" t="s">
        <v>19</v>
      </c>
      <c r="I31" s="1" t="str">
        <f t="shared" si="1"/>
        <v>*</v>
      </c>
      <c r="J31" s="29">
        <v>9.77</v>
      </c>
      <c r="K31" s="29" t="str">
        <f t="shared" si="2"/>
        <v>Met</v>
      </c>
      <c r="O31" s="40"/>
      <c r="P31" s="40"/>
      <c r="Q31" s="40"/>
      <c r="R31" s="40"/>
    </row>
    <row r="32" spans="1:18" ht="14.5" x14ac:dyDescent="0.35">
      <c r="A32" s="20">
        <v>91958</v>
      </c>
      <c r="B32" s="2" t="s">
        <v>76</v>
      </c>
      <c r="C32" s="26" t="s">
        <v>77</v>
      </c>
      <c r="D32" s="29">
        <v>92.86</v>
      </c>
      <c r="E32" s="1" t="str">
        <f t="shared" si="0"/>
        <v>Not Met</v>
      </c>
      <c r="F32" s="29">
        <v>11.11</v>
      </c>
      <c r="G32" s="1" t="str">
        <f t="shared" si="3"/>
        <v>Not Met</v>
      </c>
      <c r="H32" s="29" t="s">
        <v>19</v>
      </c>
      <c r="I32" s="1" t="str">
        <f t="shared" si="1"/>
        <v>*</v>
      </c>
      <c r="J32" s="29" t="s">
        <v>37</v>
      </c>
      <c r="K32" s="29" t="str">
        <f t="shared" si="2"/>
        <v>Not Met</v>
      </c>
      <c r="O32" s="40"/>
      <c r="P32" s="40"/>
      <c r="Q32" s="40"/>
      <c r="R32" s="40"/>
    </row>
    <row r="33" spans="1:18" ht="14.5" x14ac:dyDescent="0.35">
      <c r="A33" s="20">
        <v>79947</v>
      </c>
      <c r="B33" s="2" t="s">
        <v>78</v>
      </c>
      <c r="C33" s="26" t="s">
        <v>79</v>
      </c>
      <c r="D33" s="29" t="s">
        <v>18</v>
      </c>
      <c r="E33" s="1" t="str">
        <f t="shared" si="0"/>
        <v>Met</v>
      </c>
      <c r="F33" s="29">
        <v>4.55</v>
      </c>
      <c r="G33" s="1" t="str">
        <f t="shared" si="3"/>
        <v>Not Met</v>
      </c>
      <c r="H33" s="29" t="s">
        <v>19</v>
      </c>
      <c r="I33" s="1" t="str">
        <f t="shared" si="1"/>
        <v>*</v>
      </c>
      <c r="J33" s="29">
        <v>12.81</v>
      </c>
      <c r="K33" s="29" t="str">
        <f t="shared" si="2"/>
        <v>Met</v>
      </c>
      <c r="O33" s="40"/>
      <c r="P33" s="40"/>
      <c r="Q33" s="40"/>
      <c r="R33" s="40"/>
    </row>
    <row r="34" spans="1:18" ht="14.5" x14ac:dyDescent="0.35">
      <c r="A34" s="20">
        <v>87407</v>
      </c>
      <c r="B34" s="2" t="s">
        <v>80</v>
      </c>
      <c r="C34" s="26" t="s">
        <v>81</v>
      </c>
      <c r="D34" s="29">
        <v>70.59</v>
      </c>
      <c r="E34" s="1" t="str">
        <f t="shared" si="0"/>
        <v>Not Met</v>
      </c>
      <c r="F34" s="29" t="s">
        <v>37</v>
      </c>
      <c r="G34" s="1" t="str">
        <f t="shared" si="3"/>
        <v>Met</v>
      </c>
      <c r="H34" s="29" t="s">
        <v>19</v>
      </c>
      <c r="I34" s="1" t="str">
        <f t="shared" si="1"/>
        <v>*</v>
      </c>
      <c r="J34" s="3">
        <v>34.71</v>
      </c>
      <c r="K34" s="3" t="str">
        <f t="shared" si="2"/>
        <v>Not Met</v>
      </c>
      <c r="O34" s="40"/>
      <c r="P34" s="40"/>
      <c r="Q34" s="40"/>
      <c r="R34" s="40"/>
    </row>
    <row r="35" spans="1:18" ht="14.5" x14ac:dyDescent="0.35">
      <c r="A35" s="20">
        <v>90758</v>
      </c>
      <c r="B35" s="2" t="s">
        <v>82</v>
      </c>
      <c r="C35" s="26" t="s">
        <v>83</v>
      </c>
      <c r="D35" s="29" t="s">
        <v>19</v>
      </c>
      <c r="E35" s="1" t="str">
        <f t="shared" si="0"/>
        <v>*</v>
      </c>
      <c r="F35" s="29" t="s">
        <v>19</v>
      </c>
      <c r="G35" s="1" t="str">
        <f t="shared" si="3"/>
        <v>*</v>
      </c>
      <c r="H35" s="29" t="s">
        <v>19</v>
      </c>
      <c r="I35" s="1" t="str">
        <f t="shared" si="1"/>
        <v>*</v>
      </c>
      <c r="J35" s="29" t="s">
        <v>19</v>
      </c>
      <c r="K35" s="29" t="str">
        <f t="shared" si="2"/>
        <v>*</v>
      </c>
      <c r="O35" s="40"/>
      <c r="P35" s="40"/>
      <c r="Q35" s="40"/>
      <c r="R35" s="40"/>
    </row>
    <row r="36" spans="1:18" ht="14.5" x14ac:dyDescent="0.35">
      <c r="A36" s="20">
        <v>92566</v>
      </c>
      <c r="B36" s="2" t="s">
        <v>84</v>
      </c>
      <c r="C36" s="26" t="s">
        <v>85</v>
      </c>
      <c r="D36" s="29" t="s">
        <v>19</v>
      </c>
      <c r="E36" s="1" t="str">
        <f t="shared" si="0"/>
        <v>*</v>
      </c>
      <c r="F36" s="29" t="s">
        <v>19</v>
      </c>
      <c r="G36" s="1" t="str">
        <f t="shared" si="3"/>
        <v>*</v>
      </c>
      <c r="H36" s="29" t="s">
        <v>19</v>
      </c>
      <c r="I36" s="1" t="str">
        <f t="shared" si="1"/>
        <v>*</v>
      </c>
      <c r="J36" s="29" t="s">
        <v>19</v>
      </c>
      <c r="K36" s="29" t="str">
        <f t="shared" si="2"/>
        <v>*</v>
      </c>
      <c r="O36" s="40"/>
      <c r="P36" s="40"/>
      <c r="Q36" s="40"/>
      <c r="R36" s="40"/>
    </row>
    <row r="37" spans="1:18" ht="14.5" x14ac:dyDescent="0.35">
      <c r="A37" s="20">
        <v>6393</v>
      </c>
      <c r="B37" s="2" t="s">
        <v>86</v>
      </c>
      <c r="C37" s="26" t="s">
        <v>87</v>
      </c>
      <c r="D37" s="29" t="s">
        <v>18</v>
      </c>
      <c r="E37" s="1" t="str">
        <f t="shared" si="0"/>
        <v>Met</v>
      </c>
      <c r="F37" s="29" t="s">
        <v>37</v>
      </c>
      <c r="G37" s="1" t="str">
        <f t="shared" si="3"/>
        <v>Met</v>
      </c>
      <c r="H37" s="29" t="s">
        <v>19</v>
      </c>
      <c r="I37" s="1" t="str">
        <f t="shared" si="1"/>
        <v>*</v>
      </c>
      <c r="J37" s="3" t="s">
        <v>37</v>
      </c>
      <c r="K37" s="3" t="str">
        <f t="shared" si="2"/>
        <v>Not Met</v>
      </c>
      <c r="O37" s="40"/>
      <c r="P37" s="40"/>
      <c r="Q37" s="40"/>
      <c r="R37" s="40"/>
    </row>
    <row r="38" spans="1:18" ht="14.5" x14ac:dyDescent="0.35">
      <c r="A38" s="20">
        <v>4274</v>
      </c>
      <c r="B38" s="2" t="s">
        <v>88</v>
      </c>
      <c r="C38" s="26" t="s">
        <v>89</v>
      </c>
      <c r="D38" s="29" t="s">
        <v>19</v>
      </c>
      <c r="E38" s="1" t="str">
        <f t="shared" si="0"/>
        <v>*</v>
      </c>
      <c r="F38" s="29" t="s">
        <v>19</v>
      </c>
      <c r="G38" s="1" t="str">
        <f t="shared" si="3"/>
        <v>*</v>
      </c>
      <c r="H38" s="29" t="s">
        <v>19</v>
      </c>
      <c r="I38" s="1" t="str">
        <f t="shared" si="1"/>
        <v>*</v>
      </c>
      <c r="J38" s="29" t="s">
        <v>19</v>
      </c>
      <c r="K38" s="29" t="str">
        <f t="shared" si="2"/>
        <v>*</v>
      </c>
      <c r="O38" s="40"/>
      <c r="P38" s="40"/>
      <c r="Q38" s="40"/>
      <c r="R38" s="40"/>
    </row>
    <row r="39" spans="1:18" ht="14.5" x14ac:dyDescent="0.35">
      <c r="A39" s="20">
        <v>4471</v>
      </c>
      <c r="B39" s="2" t="s">
        <v>90</v>
      </c>
      <c r="C39" s="26" t="s">
        <v>91</v>
      </c>
      <c r="D39" s="29" t="s">
        <v>19</v>
      </c>
      <c r="E39" s="1" t="str">
        <f t="shared" si="0"/>
        <v>*</v>
      </c>
      <c r="F39" s="29" t="s">
        <v>19</v>
      </c>
      <c r="G39" s="1" t="str">
        <f t="shared" si="3"/>
        <v>*</v>
      </c>
      <c r="H39" s="29" t="s">
        <v>19</v>
      </c>
      <c r="I39" s="1" t="str">
        <f t="shared" si="1"/>
        <v>*</v>
      </c>
      <c r="J39" s="29" t="s">
        <v>19</v>
      </c>
      <c r="K39" s="29" t="str">
        <f t="shared" si="2"/>
        <v>*</v>
      </c>
      <c r="O39" s="40"/>
      <c r="P39" s="40"/>
      <c r="Q39" s="40"/>
      <c r="R39" s="40"/>
    </row>
    <row r="40" spans="1:18" ht="14.5" x14ac:dyDescent="0.35">
      <c r="A40" s="20">
        <v>89949</v>
      </c>
      <c r="B40" s="2" t="s">
        <v>92</v>
      </c>
      <c r="C40" s="26" t="s">
        <v>93</v>
      </c>
      <c r="D40" s="29" t="s">
        <v>18</v>
      </c>
      <c r="E40" s="1" t="str">
        <f t="shared" si="0"/>
        <v>Met</v>
      </c>
      <c r="F40" s="29">
        <v>7.14</v>
      </c>
      <c r="G40" s="1" t="str">
        <f t="shared" si="3"/>
        <v>Not Met</v>
      </c>
      <c r="H40" s="29" t="s">
        <v>19</v>
      </c>
      <c r="I40" s="1" t="str">
        <f t="shared" si="1"/>
        <v>*</v>
      </c>
      <c r="J40" s="29">
        <v>17.66</v>
      </c>
      <c r="K40" s="29" t="str">
        <f t="shared" si="2"/>
        <v>Met</v>
      </c>
      <c r="O40" s="40"/>
      <c r="P40" s="40"/>
      <c r="Q40" s="40"/>
      <c r="R40" s="40"/>
    </row>
    <row r="41" spans="1:18" ht="14.5" x14ac:dyDescent="0.35">
      <c r="A41" s="20">
        <v>90273</v>
      </c>
      <c r="B41" s="2" t="s">
        <v>94</v>
      </c>
      <c r="C41" s="26" t="s">
        <v>93</v>
      </c>
      <c r="D41" s="29" t="s">
        <v>19</v>
      </c>
      <c r="E41" s="1" t="str">
        <f t="shared" si="0"/>
        <v>*</v>
      </c>
      <c r="F41" s="29" t="s">
        <v>19</v>
      </c>
      <c r="G41" s="1" t="str">
        <f t="shared" si="3"/>
        <v>*</v>
      </c>
      <c r="H41" s="29" t="s">
        <v>19</v>
      </c>
      <c r="I41" s="1" t="str">
        <f t="shared" si="1"/>
        <v>*</v>
      </c>
      <c r="J41" s="29" t="s">
        <v>19</v>
      </c>
      <c r="K41" s="29" t="str">
        <f t="shared" si="2"/>
        <v>*</v>
      </c>
      <c r="O41" s="40"/>
      <c r="P41" s="40"/>
      <c r="Q41" s="40"/>
      <c r="R41" s="40"/>
    </row>
    <row r="42" spans="1:18" ht="14.5" x14ac:dyDescent="0.35">
      <c r="A42" s="20">
        <v>91307</v>
      </c>
      <c r="B42" s="2" t="s">
        <v>95</v>
      </c>
      <c r="C42" s="26" t="s">
        <v>93</v>
      </c>
      <c r="D42" s="29">
        <v>92.86</v>
      </c>
      <c r="E42" s="1" t="str">
        <f t="shared" si="0"/>
        <v>Not Met</v>
      </c>
      <c r="F42" s="29">
        <v>46.15</v>
      </c>
      <c r="G42" s="1" t="str">
        <f t="shared" si="3"/>
        <v>Met</v>
      </c>
      <c r="H42" s="29" t="s">
        <v>19</v>
      </c>
      <c r="I42" s="1" t="str">
        <f t="shared" si="1"/>
        <v>*</v>
      </c>
      <c r="J42" s="29">
        <v>20.36</v>
      </c>
      <c r="K42" s="29" t="str">
        <f t="shared" si="2"/>
        <v>Met</v>
      </c>
      <c r="O42" s="40"/>
      <c r="P42" s="40"/>
      <c r="Q42" s="40"/>
      <c r="R42" s="40"/>
    </row>
    <row r="43" spans="1:18" ht="14.5" x14ac:dyDescent="0.35">
      <c r="A43" s="20">
        <v>522074</v>
      </c>
      <c r="B43" s="2" t="s">
        <v>96</v>
      </c>
      <c r="C43" s="26" t="s">
        <v>97</v>
      </c>
      <c r="D43" s="29" t="s">
        <v>19</v>
      </c>
      <c r="E43" s="1" t="str">
        <f t="shared" si="0"/>
        <v>*</v>
      </c>
      <c r="F43" s="29" t="s">
        <v>19</v>
      </c>
      <c r="G43" s="1" t="str">
        <f t="shared" si="3"/>
        <v>*</v>
      </c>
      <c r="H43" s="29" t="s">
        <v>19</v>
      </c>
      <c r="I43" s="1" t="str">
        <f t="shared" si="1"/>
        <v>*</v>
      </c>
      <c r="J43" s="29" t="s">
        <v>19</v>
      </c>
      <c r="K43" s="29" t="str">
        <f t="shared" si="2"/>
        <v>*</v>
      </c>
      <c r="O43" s="40"/>
      <c r="P43" s="40"/>
      <c r="Q43" s="40"/>
      <c r="R43" s="40"/>
    </row>
    <row r="44" spans="1:18" ht="14.5" x14ac:dyDescent="0.35">
      <c r="A44" s="20">
        <v>4272</v>
      </c>
      <c r="B44" s="2" t="s">
        <v>98</v>
      </c>
      <c r="C44" s="26" t="s">
        <v>99</v>
      </c>
      <c r="D44" s="29">
        <v>94.19</v>
      </c>
      <c r="E44" s="1" t="str">
        <f t="shared" si="0"/>
        <v>Not Met</v>
      </c>
      <c r="F44" s="29">
        <v>16.88</v>
      </c>
      <c r="G44" s="1" t="str">
        <f t="shared" si="3"/>
        <v>Met</v>
      </c>
      <c r="H44" s="29" t="s">
        <v>19</v>
      </c>
      <c r="I44" s="1" t="str">
        <f t="shared" si="1"/>
        <v>*</v>
      </c>
      <c r="J44" s="29">
        <v>20.54</v>
      </c>
      <c r="K44" s="3" t="str">
        <f t="shared" si="2"/>
        <v>Met</v>
      </c>
      <c r="O44" s="40"/>
      <c r="P44" s="40"/>
      <c r="Q44" s="40"/>
      <c r="R44" s="40"/>
    </row>
    <row r="45" spans="1:18" ht="14.5" x14ac:dyDescent="0.35">
      <c r="A45" s="20">
        <v>4412</v>
      </c>
      <c r="B45" s="2" t="s">
        <v>100</v>
      </c>
      <c r="C45" s="26" t="s">
        <v>101</v>
      </c>
      <c r="D45" s="29" t="s">
        <v>19</v>
      </c>
      <c r="E45" s="1" t="str">
        <f t="shared" si="0"/>
        <v>*</v>
      </c>
      <c r="F45" s="29" t="s">
        <v>19</v>
      </c>
      <c r="G45" s="1" t="str">
        <f t="shared" si="3"/>
        <v>*</v>
      </c>
      <c r="H45" s="29" t="s">
        <v>19</v>
      </c>
      <c r="I45" s="1" t="str">
        <f t="shared" si="1"/>
        <v>*</v>
      </c>
      <c r="J45" s="29" t="s">
        <v>19</v>
      </c>
      <c r="K45" s="29" t="str">
        <f t="shared" si="2"/>
        <v>*</v>
      </c>
      <c r="O45" s="40"/>
      <c r="P45" s="40"/>
      <c r="Q45" s="40"/>
      <c r="R45" s="40"/>
    </row>
    <row r="46" spans="1:18" ht="14.5" x14ac:dyDescent="0.35">
      <c r="A46" s="20">
        <v>4468</v>
      </c>
      <c r="B46" s="2" t="s">
        <v>102</v>
      </c>
      <c r="C46" s="26" t="s">
        <v>103</v>
      </c>
      <c r="D46" s="29" t="s">
        <v>18</v>
      </c>
      <c r="E46" s="1" t="str">
        <f t="shared" si="0"/>
        <v>Met</v>
      </c>
      <c r="F46" s="29">
        <v>26.67</v>
      </c>
      <c r="G46" s="1" t="str">
        <f t="shared" si="3"/>
        <v>Met</v>
      </c>
      <c r="H46" s="29" t="s">
        <v>19</v>
      </c>
      <c r="I46" s="1" t="str">
        <f t="shared" si="1"/>
        <v>*</v>
      </c>
      <c r="J46" s="29">
        <v>8.52</v>
      </c>
      <c r="K46" s="3" t="str">
        <f t="shared" si="2"/>
        <v>Met</v>
      </c>
      <c r="O46" s="40"/>
      <c r="P46" s="40"/>
      <c r="Q46" s="40"/>
      <c r="R46" s="40"/>
    </row>
    <row r="47" spans="1:18" ht="14.5" x14ac:dyDescent="0.35">
      <c r="A47" s="20">
        <v>79204</v>
      </c>
      <c r="B47" s="2" t="s">
        <v>104</v>
      </c>
      <c r="C47" s="26" t="s">
        <v>105</v>
      </c>
      <c r="D47" s="29" t="s">
        <v>19</v>
      </c>
      <c r="E47" s="1" t="str">
        <f t="shared" si="0"/>
        <v>*</v>
      </c>
      <c r="F47" s="29" t="s">
        <v>19</v>
      </c>
      <c r="G47" s="1" t="str">
        <f t="shared" si="3"/>
        <v>*</v>
      </c>
      <c r="H47" s="29" t="s">
        <v>19</v>
      </c>
      <c r="I47" s="1" t="str">
        <f t="shared" si="1"/>
        <v>*</v>
      </c>
      <c r="J47" s="29" t="s">
        <v>19</v>
      </c>
      <c r="K47" s="3" t="str">
        <f t="shared" si="2"/>
        <v>*</v>
      </c>
      <c r="O47" s="40"/>
      <c r="P47" s="40"/>
      <c r="Q47" s="40"/>
      <c r="R47" s="40"/>
    </row>
    <row r="48" spans="1:18" ht="14.5" x14ac:dyDescent="0.35">
      <c r="A48" s="20">
        <v>4294</v>
      </c>
      <c r="B48" s="2" t="s">
        <v>106</v>
      </c>
      <c r="C48" s="26" t="s">
        <v>107</v>
      </c>
      <c r="D48" s="29" t="s">
        <v>19</v>
      </c>
      <c r="E48" s="1" t="str">
        <f t="shared" si="0"/>
        <v>*</v>
      </c>
      <c r="F48" s="29" t="s">
        <v>19</v>
      </c>
      <c r="G48" s="1" t="str">
        <f t="shared" si="3"/>
        <v>*</v>
      </c>
      <c r="H48" s="29" t="s">
        <v>19</v>
      </c>
      <c r="I48" s="1" t="str">
        <f t="shared" si="1"/>
        <v>*</v>
      </c>
      <c r="J48" s="29" t="s">
        <v>19</v>
      </c>
      <c r="K48" s="29" t="str">
        <f t="shared" si="2"/>
        <v>*</v>
      </c>
      <c r="O48" s="40"/>
      <c r="P48" s="40"/>
      <c r="Q48" s="40"/>
      <c r="R48" s="40"/>
    </row>
    <row r="49" spans="1:18" ht="14.5" x14ac:dyDescent="0.35">
      <c r="A49" s="20">
        <v>90885</v>
      </c>
      <c r="B49" s="2" t="s">
        <v>108</v>
      </c>
      <c r="C49" s="26" t="s">
        <v>109</v>
      </c>
      <c r="D49" s="29" t="s">
        <v>19</v>
      </c>
      <c r="E49" s="1" t="str">
        <f t="shared" si="0"/>
        <v>*</v>
      </c>
      <c r="F49" s="29" t="s">
        <v>19</v>
      </c>
      <c r="G49" s="1" t="str">
        <f t="shared" si="3"/>
        <v>*</v>
      </c>
      <c r="H49" s="29" t="s">
        <v>19</v>
      </c>
      <c r="I49" s="1" t="str">
        <f t="shared" si="1"/>
        <v>*</v>
      </c>
      <c r="J49" s="3" t="s">
        <v>19</v>
      </c>
      <c r="K49" s="3" t="str">
        <f t="shared" si="2"/>
        <v>*</v>
      </c>
      <c r="O49" s="40"/>
      <c r="P49" s="40"/>
      <c r="Q49" s="40"/>
      <c r="R49" s="40"/>
    </row>
    <row r="50" spans="1:18" ht="14.5" x14ac:dyDescent="0.35">
      <c r="A50" s="20">
        <v>4268</v>
      </c>
      <c r="B50" s="2" t="s">
        <v>110</v>
      </c>
      <c r="C50" s="26" t="s">
        <v>111</v>
      </c>
      <c r="D50" s="29" t="s">
        <v>18</v>
      </c>
      <c r="E50" s="1" t="str">
        <f t="shared" si="0"/>
        <v>Met</v>
      </c>
      <c r="F50" s="29">
        <v>6.25</v>
      </c>
      <c r="G50" s="1" t="str">
        <f t="shared" si="3"/>
        <v>Not Met</v>
      </c>
      <c r="H50" s="29" t="s">
        <v>19</v>
      </c>
      <c r="I50" s="1" t="str">
        <f t="shared" si="1"/>
        <v>*</v>
      </c>
      <c r="J50" s="29">
        <v>11.93</v>
      </c>
      <c r="K50" s="29" t="str">
        <f t="shared" si="2"/>
        <v>Met</v>
      </c>
      <c r="O50" s="40"/>
      <c r="P50" s="40"/>
      <c r="Q50" s="40"/>
      <c r="R50" s="40"/>
    </row>
    <row r="51" spans="1:18" ht="14.5" x14ac:dyDescent="0.35">
      <c r="A51" s="20">
        <v>6361</v>
      </c>
      <c r="B51" s="2" t="s">
        <v>112</v>
      </c>
      <c r="C51" s="26" t="s">
        <v>113</v>
      </c>
      <c r="D51" s="29" t="s">
        <v>19</v>
      </c>
      <c r="E51" s="1" t="str">
        <f t="shared" si="0"/>
        <v>*</v>
      </c>
      <c r="F51" s="29" t="s">
        <v>19</v>
      </c>
      <c r="G51" s="1" t="str">
        <f t="shared" si="3"/>
        <v>*</v>
      </c>
      <c r="H51" s="29" t="s">
        <v>19</v>
      </c>
      <c r="I51" s="1" t="str">
        <f t="shared" si="1"/>
        <v>*</v>
      </c>
      <c r="J51" s="3" t="s">
        <v>19</v>
      </c>
      <c r="K51" s="3" t="str">
        <f t="shared" si="2"/>
        <v>*</v>
      </c>
      <c r="O51" s="40"/>
      <c r="P51" s="40"/>
      <c r="Q51" s="40"/>
      <c r="R51" s="40"/>
    </row>
    <row r="52" spans="1:18" ht="14.5" x14ac:dyDescent="0.35">
      <c r="A52" s="20">
        <v>90862</v>
      </c>
      <c r="B52" s="2" t="s">
        <v>114</v>
      </c>
      <c r="C52" s="26" t="s">
        <v>113</v>
      </c>
      <c r="D52" s="29" t="s">
        <v>19</v>
      </c>
      <c r="E52" s="1" t="str">
        <f t="shared" si="0"/>
        <v>*</v>
      </c>
      <c r="F52" s="29" t="s">
        <v>19</v>
      </c>
      <c r="G52" s="1" t="str">
        <f t="shared" si="3"/>
        <v>*</v>
      </c>
      <c r="H52" s="29" t="s">
        <v>19</v>
      </c>
      <c r="I52" s="1" t="str">
        <f t="shared" si="1"/>
        <v>*</v>
      </c>
      <c r="J52" s="29" t="s">
        <v>19</v>
      </c>
      <c r="K52" s="29" t="str">
        <f t="shared" si="2"/>
        <v>*</v>
      </c>
      <c r="O52" s="40"/>
      <c r="P52" s="40"/>
      <c r="Q52" s="40"/>
      <c r="R52" s="40"/>
    </row>
    <row r="53" spans="1:18" ht="14.5" x14ac:dyDescent="0.35">
      <c r="A53" s="20">
        <v>91339</v>
      </c>
      <c r="B53" s="2" t="s">
        <v>115</v>
      </c>
      <c r="C53" s="26" t="s">
        <v>113</v>
      </c>
      <c r="D53" s="29" t="s">
        <v>19</v>
      </c>
      <c r="E53" s="1" t="str">
        <f t="shared" si="0"/>
        <v>*</v>
      </c>
      <c r="F53" s="29" t="s">
        <v>19</v>
      </c>
      <c r="G53" s="1" t="str">
        <f t="shared" si="3"/>
        <v>*</v>
      </c>
      <c r="H53" s="29" t="s">
        <v>19</v>
      </c>
      <c r="I53" s="1" t="str">
        <f t="shared" si="1"/>
        <v>*</v>
      </c>
      <c r="J53" s="29" t="s">
        <v>19</v>
      </c>
      <c r="K53" s="29" t="str">
        <f t="shared" si="2"/>
        <v>*</v>
      </c>
      <c r="O53" s="40"/>
      <c r="P53" s="40"/>
      <c r="Q53" s="40"/>
      <c r="R53" s="40"/>
    </row>
    <row r="54" spans="1:18" ht="14.5" x14ac:dyDescent="0.35">
      <c r="A54" s="20">
        <v>91949</v>
      </c>
      <c r="B54" s="2" t="s">
        <v>116</v>
      </c>
      <c r="C54" s="26" t="s">
        <v>113</v>
      </c>
      <c r="D54" s="29" t="s">
        <v>19</v>
      </c>
      <c r="E54" s="1" t="str">
        <f t="shared" si="0"/>
        <v>*</v>
      </c>
      <c r="F54" s="29" t="s">
        <v>19</v>
      </c>
      <c r="G54" s="1" t="str">
        <f t="shared" si="3"/>
        <v>*</v>
      </c>
      <c r="H54" s="29" t="s">
        <v>19</v>
      </c>
      <c r="I54" s="1" t="str">
        <f t="shared" si="1"/>
        <v>*</v>
      </c>
      <c r="J54" s="29" t="s">
        <v>19</v>
      </c>
      <c r="K54" s="29" t="str">
        <f t="shared" si="2"/>
        <v>*</v>
      </c>
      <c r="O54" s="40"/>
      <c r="P54" s="40"/>
      <c r="Q54" s="40"/>
      <c r="R54" s="40"/>
    </row>
    <row r="55" spans="1:18" ht="14.5" x14ac:dyDescent="0.35">
      <c r="A55" s="20">
        <v>92318</v>
      </c>
      <c r="B55" s="2" t="s">
        <v>117</v>
      </c>
      <c r="C55" s="26" t="s">
        <v>113</v>
      </c>
      <c r="D55" s="29" t="s">
        <v>18</v>
      </c>
      <c r="E55" s="1" t="str">
        <f t="shared" si="0"/>
        <v>Met</v>
      </c>
      <c r="F55" s="29">
        <v>75</v>
      </c>
      <c r="G55" s="1" t="str">
        <f t="shared" si="3"/>
        <v>Met</v>
      </c>
      <c r="H55" s="29" t="s">
        <v>19</v>
      </c>
      <c r="I55" s="1" t="str">
        <f t="shared" si="1"/>
        <v>*</v>
      </c>
      <c r="J55" s="29">
        <v>10.66</v>
      </c>
      <c r="K55" s="29" t="str">
        <f t="shared" si="2"/>
        <v>Met</v>
      </c>
      <c r="O55" s="40"/>
      <c r="P55" s="40"/>
      <c r="Q55" s="40"/>
      <c r="R55" s="40"/>
    </row>
    <row r="56" spans="1:18" ht="14.5" x14ac:dyDescent="0.35">
      <c r="A56" s="20">
        <v>92320</v>
      </c>
      <c r="B56" s="2" t="s">
        <v>118</v>
      </c>
      <c r="C56" s="26" t="s">
        <v>113</v>
      </c>
      <c r="D56" s="29" t="s">
        <v>19</v>
      </c>
      <c r="E56" s="1" t="str">
        <f t="shared" si="0"/>
        <v>*</v>
      </c>
      <c r="F56" s="29" t="s">
        <v>19</v>
      </c>
      <c r="G56" s="1" t="str">
        <f t="shared" si="3"/>
        <v>*</v>
      </c>
      <c r="H56" s="29" t="s">
        <v>19</v>
      </c>
      <c r="I56" s="1" t="str">
        <f t="shared" si="1"/>
        <v>*</v>
      </c>
      <c r="J56" s="29" t="s">
        <v>19</v>
      </c>
      <c r="K56" s="29" t="str">
        <f t="shared" si="2"/>
        <v>*</v>
      </c>
      <c r="O56" s="40"/>
      <c r="P56" s="40"/>
      <c r="Q56" s="40"/>
      <c r="R56" s="40"/>
    </row>
    <row r="57" spans="1:18" ht="14.5" x14ac:dyDescent="0.35">
      <c r="A57" s="20">
        <v>92349</v>
      </c>
      <c r="B57" s="2" t="s">
        <v>119</v>
      </c>
      <c r="C57" s="26" t="s">
        <v>113</v>
      </c>
      <c r="D57" s="29" t="s">
        <v>19</v>
      </c>
      <c r="E57" s="1" t="str">
        <f t="shared" si="0"/>
        <v>*</v>
      </c>
      <c r="F57" s="29" t="s">
        <v>19</v>
      </c>
      <c r="G57" s="1" t="str">
        <f t="shared" si="3"/>
        <v>*</v>
      </c>
      <c r="H57" s="29" t="s">
        <v>19</v>
      </c>
      <c r="I57" s="1" t="str">
        <f t="shared" si="1"/>
        <v>*</v>
      </c>
      <c r="J57" s="3" t="s">
        <v>19</v>
      </c>
      <c r="K57" s="3" t="str">
        <f t="shared" si="2"/>
        <v>*</v>
      </c>
      <c r="O57" s="40"/>
      <c r="P57" s="40"/>
      <c r="Q57" s="40"/>
      <c r="R57" s="40"/>
    </row>
    <row r="58" spans="1:18" ht="14.5" x14ac:dyDescent="0.35">
      <c r="A58" s="20">
        <v>92736</v>
      </c>
      <c r="B58" s="2" t="s">
        <v>120</v>
      </c>
      <c r="C58" s="26" t="s">
        <v>113</v>
      </c>
      <c r="D58" s="29" t="s">
        <v>19</v>
      </c>
      <c r="E58" s="1" t="str">
        <f t="shared" si="0"/>
        <v>*</v>
      </c>
      <c r="F58" s="29" t="s">
        <v>19</v>
      </c>
      <c r="G58" s="1" t="str">
        <f t="shared" si="3"/>
        <v>*</v>
      </c>
      <c r="H58" s="29" t="s">
        <v>19</v>
      </c>
      <c r="I58" s="1" t="str">
        <f t="shared" si="1"/>
        <v>*</v>
      </c>
      <c r="J58" s="29" t="s">
        <v>19</v>
      </c>
      <c r="K58" s="29" t="str">
        <f t="shared" si="2"/>
        <v>*</v>
      </c>
      <c r="O58" s="40"/>
      <c r="P58" s="40"/>
      <c r="Q58" s="40"/>
      <c r="R58" s="40"/>
    </row>
    <row r="59" spans="1:18" ht="14.5" x14ac:dyDescent="0.35">
      <c r="A59" s="20">
        <v>92863</v>
      </c>
      <c r="B59" s="2" t="s">
        <v>121</v>
      </c>
      <c r="C59" s="26" t="s">
        <v>113</v>
      </c>
      <c r="D59" s="29" t="s">
        <v>19</v>
      </c>
      <c r="E59" s="1" t="str">
        <f t="shared" si="0"/>
        <v>*</v>
      </c>
      <c r="F59" s="29" t="s">
        <v>19</v>
      </c>
      <c r="G59" s="1" t="str">
        <f t="shared" si="3"/>
        <v>*</v>
      </c>
      <c r="H59" s="29" t="s">
        <v>19</v>
      </c>
      <c r="I59" s="1" t="str">
        <f t="shared" si="1"/>
        <v>*</v>
      </c>
      <c r="J59" s="29" t="s">
        <v>19</v>
      </c>
      <c r="K59" s="29" t="str">
        <f t="shared" si="2"/>
        <v>*</v>
      </c>
      <c r="O59" s="40"/>
      <c r="P59" s="40"/>
      <c r="Q59" s="40"/>
      <c r="R59" s="40"/>
    </row>
    <row r="60" spans="1:18" ht="14.5" x14ac:dyDescent="0.35">
      <c r="A60" s="20">
        <v>92997</v>
      </c>
      <c r="B60" s="2" t="s">
        <v>122</v>
      </c>
      <c r="C60" s="26" t="s">
        <v>113</v>
      </c>
      <c r="D60" s="29" t="s">
        <v>19</v>
      </c>
      <c r="E60" s="1" t="str">
        <f t="shared" si="0"/>
        <v>*</v>
      </c>
      <c r="F60" s="29" t="s">
        <v>19</v>
      </c>
      <c r="G60" s="1" t="str">
        <f t="shared" si="3"/>
        <v>*</v>
      </c>
      <c r="H60" s="29" t="s">
        <v>19</v>
      </c>
      <c r="I60" s="1" t="str">
        <f t="shared" si="1"/>
        <v>*</v>
      </c>
      <c r="J60" s="29" t="s">
        <v>19</v>
      </c>
      <c r="K60" s="29" t="str">
        <f t="shared" si="2"/>
        <v>*</v>
      </c>
      <c r="O60" s="40"/>
      <c r="P60" s="40"/>
      <c r="Q60" s="40"/>
      <c r="R60" s="40"/>
    </row>
    <row r="61" spans="1:18" ht="14.5" x14ac:dyDescent="0.35">
      <c r="A61" s="20">
        <v>273398</v>
      </c>
      <c r="B61" s="2" t="s">
        <v>123</v>
      </c>
      <c r="C61" s="26" t="s">
        <v>113</v>
      </c>
      <c r="D61" s="29" t="s">
        <v>19</v>
      </c>
      <c r="E61" s="1" t="str">
        <f t="shared" si="0"/>
        <v>*</v>
      </c>
      <c r="F61" s="29" t="s">
        <v>19</v>
      </c>
      <c r="G61" s="1" t="str">
        <f t="shared" si="3"/>
        <v>*</v>
      </c>
      <c r="H61" s="29" t="s">
        <v>19</v>
      </c>
      <c r="I61" s="1" t="str">
        <f t="shared" si="1"/>
        <v>*</v>
      </c>
      <c r="J61" s="29" t="s">
        <v>19</v>
      </c>
      <c r="K61" s="3" t="str">
        <f t="shared" si="2"/>
        <v>*</v>
      </c>
      <c r="O61" s="40"/>
      <c r="P61" s="40"/>
      <c r="Q61" s="40"/>
      <c r="R61" s="40"/>
    </row>
    <row r="62" spans="1:18" ht="14.5" x14ac:dyDescent="0.35">
      <c r="A62" s="20">
        <v>549803</v>
      </c>
      <c r="B62" s="2" t="s">
        <v>124</v>
      </c>
      <c r="C62" s="26" t="s">
        <v>113</v>
      </c>
      <c r="D62" s="29" t="s">
        <v>19</v>
      </c>
      <c r="E62" s="1" t="str">
        <f t="shared" si="0"/>
        <v>*</v>
      </c>
      <c r="F62" s="29" t="s">
        <v>19</v>
      </c>
      <c r="G62" s="1" t="str">
        <f t="shared" si="3"/>
        <v>*</v>
      </c>
      <c r="H62" s="29" t="s">
        <v>19</v>
      </c>
      <c r="I62" s="1" t="str">
        <f t="shared" si="1"/>
        <v>*</v>
      </c>
      <c r="J62" s="3" t="s">
        <v>19</v>
      </c>
      <c r="K62" s="3" t="str">
        <f t="shared" si="2"/>
        <v>*</v>
      </c>
      <c r="O62" s="40"/>
      <c r="P62" s="40"/>
      <c r="Q62" s="40"/>
      <c r="R62" s="40"/>
    </row>
    <row r="63" spans="1:18" ht="14.5" x14ac:dyDescent="0.35">
      <c r="A63" s="20">
        <v>783027</v>
      </c>
      <c r="B63" s="2" t="s">
        <v>125</v>
      </c>
      <c r="C63" s="26" t="s">
        <v>113</v>
      </c>
      <c r="D63" s="29" t="s">
        <v>19</v>
      </c>
      <c r="E63" s="1" t="str">
        <f t="shared" si="0"/>
        <v>*</v>
      </c>
      <c r="F63" s="29" t="s">
        <v>19</v>
      </c>
      <c r="G63" s="1" t="str">
        <f t="shared" si="3"/>
        <v>*</v>
      </c>
      <c r="H63" s="29" t="s">
        <v>19</v>
      </c>
      <c r="I63" s="1" t="str">
        <f t="shared" si="1"/>
        <v>*</v>
      </c>
      <c r="J63" s="29" t="s">
        <v>19</v>
      </c>
      <c r="K63" s="29" t="str">
        <f t="shared" si="2"/>
        <v>*</v>
      </c>
      <c r="O63" s="40"/>
      <c r="P63" s="40"/>
      <c r="Q63" s="40"/>
      <c r="R63" s="40"/>
    </row>
    <row r="64" spans="1:18" ht="14.5" x14ac:dyDescent="0.35">
      <c r="A64" s="20">
        <v>934316</v>
      </c>
      <c r="B64" s="2" t="s">
        <v>126</v>
      </c>
      <c r="C64" s="26" t="s">
        <v>113</v>
      </c>
      <c r="D64" s="29" t="s">
        <v>19</v>
      </c>
      <c r="E64" s="1" t="str">
        <f t="shared" si="0"/>
        <v>*</v>
      </c>
      <c r="F64" s="29" t="s">
        <v>19</v>
      </c>
      <c r="G64" s="1" t="str">
        <f t="shared" si="3"/>
        <v>*</v>
      </c>
      <c r="H64" s="29" t="s">
        <v>19</v>
      </c>
      <c r="I64" s="1" t="str">
        <f t="shared" si="1"/>
        <v>*</v>
      </c>
      <c r="J64" s="29" t="s">
        <v>19</v>
      </c>
      <c r="K64" s="29" t="str">
        <f t="shared" si="2"/>
        <v>*</v>
      </c>
      <c r="O64" s="40"/>
      <c r="P64" s="40"/>
      <c r="Q64" s="40"/>
      <c r="R64" s="40"/>
    </row>
    <row r="65" spans="1:18" ht="14.5" x14ac:dyDescent="0.35">
      <c r="A65" s="20">
        <v>4481</v>
      </c>
      <c r="B65" s="2" t="s">
        <v>127</v>
      </c>
      <c r="C65" s="26" t="s">
        <v>128</v>
      </c>
      <c r="D65" s="29" t="s">
        <v>19</v>
      </c>
      <c r="E65" s="1" t="str">
        <f t="shared" si="0"/>
        <v>*</v>
      </c>
      <c r="F65" s="29" t="s">
        <v>19</v>
      </c>
      <c r="G65" s="1" t="str">
        <f t="shared" si="3"/>
        <v>*</v>
      </c>
      <c r="H65" s="29" t="s">
        <v>19</v>
      </c>
      <c r="I65" s="1" t="str">
        <f t="shared" si="1"/>
        <v>*</v>
      </c>
      <c r="J65" s="29" t="s">
        <v>19</v>
      </c>
      <c r="K65" s="29" t="str">
        <f t="shared" si="2"/>
        <v>*</v>
      </c>
      <c r="O65" s="40"/>
      <c r="P65" s="40"/>
      <c r="Q65" s="40"/>
      <c r="R65" s="40"/>
    </row>
    <row r="66" spans="1:18" ht="14.5" x14ac:dyDescent="0.35">
      <c r="A66" s="20">
        <v>79983</v>
      </c>
      <c r="B66" s="2" t="s">
        <v>129</v>
      </c>
      <c r="C66" s="26" t="s">
        <v>130</v>
      </c>
      <c r="D66" s="29" t="s">
        <v>19</v>
      </c>
      <c r="E66" s="1" t="str">
        <f t="shared" si="0"/>
        <v>*</v>
      </c>
      <c r="F66" s="29" t="s">
        <v>19</v>
      </c>
      <c r="G66" s="1" t="str">
        <f t="shared" si="3"/>
        <v>*</v>
      </c>
      <c r="H66" s="29" t="s">
        <v>19</v>
      </c>
      <c r="I66" s="1" t="str">
        <f t="shared" si="1"/>
        <v>*</v>
      </c>
      <c r="J66" s="29" t="s">
        <v>19</v>
      </c>
      <c r="K66" s="29" t="str">
        <f t="shared" si="2"/>
        <v>*</v>
      </c>
      <c r="O66" s="40"/>
      <c r="P66" s="40"/>
      <c r="Q66" s="40"/>
      <c r="R66" s="40"/>
    </row>
    <row r="67" spans="1:18" ht="14.5" x14ac:dyDescent="0.35">
      <c r="A67" s="20">
        <v>10972</v>
      </c>
      <c r="B67" s="2" t="s">
        <v>131</v>
      </c>
      <c r="C67" s="26" t="s">
        <v>132</v>
      </c>
      <c r="D67" s="29" t="s">
        <v>19</v>
      </c>
      <c r="E67" s="1" t="str">
        <f t="shared" ref="E67:E130" si="4">IF(D67="*","*",IF(D67&gt;=95,"Met","Not Met"))</f>
        <v>*</v>
      </c>
      <c r="F67" s="29" t="s">
        <v>19</v>
      </c>
      <c r="G67" s="1" t="str">
        <f t="shared" si="3"/>
        <v>*</v>
      </c>
      <c r="H67" s="29" t="s">
        <v>19</v>
      </c>
      <c r="I67" s="1" t="str">
        <f t="shared" ref="I67:I130" si="5">IF(H67="*","*",IF(H67&gt;=35.52,"Met","Not Met"))</f>
        <v>*</v>
      </c>
      <c r="J67" s="3" t="s">
        <v>19</v>
      </c>
      <c r="K67" s="3" t="str">
        <f t="shared" ref="K67:K130" si="6">IF(J67="*","*",IF(J67&lt;=28.86,"Met","Not Met"))</f>
        <v>*</v>
      </c>
      <c r="O67" s="40"/>
      <c r="P67" s="40"/>
      <c r="Q67" s="40"/>
      <c r="R67" s="40"/>
    </row>
    <row r="68" spans="1:18" ht="14.5" x14ac:dyDescent="0.35">
      <c r="A68" s="20">
        <v>4355</v>
      </c>
      <c r="B68" s="2" t="s">
        <v>133</v>
      </c>
      <c r="C68" s="26" t="s">
        <v>134</v>
      </c>
      <c r="D68" s="29">
        <v>97.83</v>
      </c>
      <c r="E68" s="1" t="str">
        <f t="shared" si="4"/>
        <v>Met</v>
      </c>
      <c r="F68" s="29">
        <v>33.33</v>
      </c>
      <c r="G68" s="1" t="str">
        <f t="shared" ref="G68:G131" si="7">IF(F68="*","*",IF(F68&gt;=16.85,"Met","Not Met"))</f>
        <v>Met</v>
      </c>
      <c r="H68" s="29" t="s">
        <v>19</v>
      </c>
      <c r="I68" s="1" t="str">
        <f t="shared" si="5"/>
        <v>*</v>
      </c>
      <c r="J68" s="3">
        <v>31.32</v>
      </c>
      <c r="K68" s="3" t="str">
        <f t="shared" si="6"/>
        <v>Not Met</v>
      </c>
      <c r="O68" s="40"/>
      <c r="P68" s="40"/>
      <c r="Q68" s="40"/>
      <c r="R68" s="40"/>
    </row>
    <row r="69" spans="1:18" ht="14.5" x14ac:dyDescent="0.35">
      <c r="A69" s="20">
        <v>79226</v>
      </c>
      <c r="B69" s="2" t="s">
        <v>135</v>
      </c>
      <c r="C69" s="26" t="s">
        <v>136</v>
      </c>
      <c r="D69" s="29" t="s">
        <v>18</v>
      </c>
      <c r="E69" s="1" t="str">
        <f t="shared" si="4"/>
        <v>Met</v>
      </c>
      <c r="F69" s="29">
        <v>15</v>
      </c>
      <c r="G69" s="1" t="str">
        <f t="shared" si="7"/>
        <v>Not Met</v>
      </c>
      <c r="H69" s="29" t="s">
        <v>19</v>
      </c>
      <c r="I69" s="1" t="str">
        <f t="shared" si="5"/>
        <v>*</v>
      </c>
      <c r="J69" s="29">
        <v>22.16</v>
      </c>
      <c r="K69" s="29" t="str">
        <f t="shared" si="6"/>
        <v>Met</v>
      </c>
      <c r="O69" s="40"/>
      <c r="P69" s="40"/>
      <c r="Q69" s="40"/>
      <c r="R69" s="40"/>
    </row>
    <row r="70" spans="1:18" ht="14.5" x14ac:dyDescent="0.35">
      <c r="A70" s="20">
        <v>4169</v>
      </c>
      <c r="B70" s="2" t="s">
        <v>137</v>
      </c>
      <c r="C70" s="26" t="s">
        <v>138</v>
      </c>
      <c r="D70" s="29" t="s">
        <v>19</v>
      </c>
      <c r="E70" s="1" t="str">
        <f t="shared" si="4"/>
        <v>*</v>
      </c>
      <c r="F70" s="29" t="s">
        <v>19</v>
      </c>
      <c r="G70" s="1" t="str">
        <f t="shared" si="7"/>
        <v>*</v>
      </c>
      <c r="H70" s="29" t="s">
        <v>19</v>
      </c>
      <c r="I70" s="1" t="str">
        <f t="shared" si="5"/>
        <v>*</v>
      </c>
      <c r="J70" s="29" t="s">
        <v>19</v>
      </c>
      <c r="K70" s="29" t="str">
        <f t="shared" si="6"/>
        <v>*</v>
      </c>
      <c r="O70" s="40"/>
      <c r="P70" s="40"/>
      <c r="Q70" s="40"/>
      <c r="R70" s="40"/>
    </row>
    <row r="71" spans="1:18" ht="14.5" x14ac:dyDescent="0.35">
      <c r="A71" s="20">
        <v>4397</v>
      </c>
      <c r="B71" s="2" t="s">
        <v>139</v>
      </c>
      <c r="C71" s="26" t="s">
        <v>140</v>
      </c>
      <c r="D71" s="29" t="s">
        <v>18</v>
      </c>
      <c r="E71" s="1" t="str">
        <f t="shared" si="4"/>
        <v>Met</v>
      </c>
      <c r="F71" s="29">
        <v>28.57</v>
      </c>
      <c r="G71" s="1" t="str">
        <f t="shared" si="7"/>
        <v>Met</v>
      </c>
      <c r="H71" s="29" t="s">
        <v>19</v>
      </c>
      <c r="I71" s="1" t="str">
        <f t="shared" si="5"/>
        <v>*</v>
      </c>
      <c r="J71" s="29">
        <v>10.17</v>
      </c>
      <c r="K71" s="29" t="str">
        <f t="shared" si="6"/>
        <v>Met</v>
      </c>
      <c r="O71" s="40"/>
      <c r="P71" s="40"/>
      <c r="Q71" s="40"/>
      <c r="R71" s="40"/>
    </row>
    <row r="72" spans="1:18" ht="14.5" x14ac:dyDescent="0.35">
      <c r="A72" s="20">
        <v>4224</v>
      </c>
      <c r="B72" s="2" t="s">
        <v>141</v>
      </c>
      <c r="C72" s="26" t="s">
        <v>142</v>
      </c>
      <c r="D72" s="29" t="s">
        <v>19</v>
      </c>
      <c r="E72" s="1" t="str">
        <f t="shared" si="4"/>
        <v>*</v>
      </c>
      <c r="F72" s="29" t="s">
        <v>19</v>
      </c>
      <c r="G72" s="1" t="str">
        <f t="shared" si="7"/>
        <v>*</v>
      </c>
      <c r="H72" s="29" t="s">
        <v>19</v>
      </c>
      <c r="I72" s="1" t="str">
        <f t="shared" si="5"/>
        <v>*</v>
      </c>
      <c r="J72" s="29" t="s">
        <v>19</v>
      </c>
      <c r="K72" s="29" t="str">
        <f t="shared" si="6"/>
        <v>*</v>
      </c>
      <c r="O72" s="40"/>
      <c r="P72" s="40"/>
      <c r="Q72" s="40"/>
      <c r="R72" s="40"/>
    </row>
    <row r="73" spans="1:18" ht="14.5" x14ac:dyDescent="0.35">
      <c r="A73" s="20">
        <v>4513</v>
      </c>
      <c r="B73" s="2" t="s">
        <v>143</v>
      </c>
      <c r="C73" s="26" t="s">
        <v>144</v>
      </c>
      <c r="D73" s="29" t="s">
        <v>19</v>
      </c>
      <c r="E73" s="1" t="str">
        <f t="shared" si="4"/>
        <v>*</v>
      </c>
      <c r="F73" s="29" t="s">
        <v>19</v>
      </c>
      <c r="G73" s="1" t="str">
        <f t="shared" si="7"/>
        <v>*</v>
      </c>
      <c r="H73" s="29" t="s">
        <v>19</v>
      </c>
      <c r="I73" s="1" t="str">
        <f t="shared" si="5"/>
        <v>*</v>
      </c>
      <c r="J73" s="29" t="s">
        <v>19</v>
      </c>
      <c r="K73" s="29" t="str">
        <f t="shared" si="6"/>
        <v>*</v>
      </c>
      <c r="O73" s="40"/>
      <c r="P73" s="40"/>
      <c r="Q73" s="40"/>
      <c r="R73" s="40"/>
    </row>
    <row r="74" spans="1:18" ht="14.5" x14ac:dyDescent="0.35">
      <c r="A74" s="20">
        <v>4362</v>
      </c>
      <c r="B74" s="2" t="s">
        <v>145</v>
      </c>
      <c r="C74" s="26" t="s">
        <v>146</v>
      </c>
      <c r="D74" s="29" t="s">
        <v>19</v>
      </c>
      <c r="E74" s="1" t="str">
        <f t="shared" si="4"/>
        <v>*</v>
      </c>
      <c r="F74" s="29" t="s">
        <v>19</v>
      </c>
      <c r="G74" s="1" t="str">
        <f t="shared" si="7"/>
        <v>*</v>
      </c>
      <c r="H74" s="29" t="s">
        <v>19</v>
      </c>
      <c r="I74" s="1" t="str">
        <f t="shared" si="5"/>
        <v>*</v>
      </c>
      <c r="J74" s="29" t="s">
        <v>19</v>
      </c>
      <c r="K74" s="29" t="str">
        <f t="shared" si="6"/>
        <v>*</v>
      </c>
      <c r="O74" s="40"/>
      <c r="P74" s="40"/>
      <c r="Q74" s="40"/>
      <c r="R74" s="40"/>
    </row>
    <row r="75" spans="1:18" ht="14.5" x14ac:dyDescent="0.35">
      <c r="A75" s="20">
        <v>4269</v>
      </c>
      <c r="B75" s="2" t="s">
        <v>147</v>
      </c>
      <c r="C75" s="26" t="s">
        <v>148</v>
      </c>
      <c r="D75" s="29" t="s">
        <v>18</v>
      </c>
      <c r="E75" s="1" t="str">
        <f t="shared" si="4"/>
        <v>Met</v>
      </c>
      <c r="F75" s="29">
        <v>7.07</v>
      </c>
      <c r="G75" s="1" t="str">
        <f t="shared" si="7"/>
        <v>Not Met</v>
      </c>
      <c r="H75" s="29">
        <v>18.18</v>
      </c>
      <c r="I75" s="1" t="str">
        <f t="shared" si="5"/>
        <v>Not Met</v>
      </c>
      <c r="J75" s="29">
        <v>19.62</v>
      </c>
      <c r="K75" s="29" t="str">
        <f t="shared" si="6"/>
        <v>Met</v>
      </c>
      <c r="O75" s="40"/>
      <c r="P75" s="40"/>
      <c r="Q75" s="40"/>
      <c r="R75" s="40"/>
    </row>
    <row r="76" spans="1:18" ht="14.5" x14ac:dyDescent="0.35">
      <c r="A76" s="20">
        <v>4378</v>
      </c>
      <c r="B76" s="2" t="s">
        <v>149</v>
      </c>
      <c r="C76" s="26" t="s">
        <v>150</v>
      </c>
      <c r="D76" s="29" t="s">
        <v>18</v>
      </c>
      <c r="E76" s="1" t="str">
        <f t="shared" si="4"/>
        <v>Met</v>
      </c>
      <c r="F76" s="29" t="s">
        <v>37</v>
      </c>
      <c r="G76" s="1" t="str">
        <f t="shared" si="7"/>
        <v>Met</v>
      </c>
      <c r="H76" s="29" t="s">
        <v>19</v>
      </c>
      <c r="I76" s="1" t="str">
        <f t="shared" si="5"/>
        <v>*</v>
      </c>
      <c r="J76" s="29">
        <v>23.69</v>
      </c>
      <c r="K76" s="29" t="str">
        <f t="shared" si="6"/>
        <v>Met</v>
      </c>
      <c r="O76" s="40"/>
      <c r="P76" s="40"/>
      <c r="Q76" s="40"/>
      <c r="R76" s="40"/>
    </row>
    <row r="77" spans="1:18" ht="14.5" x14ac:dyDescent="0.35">
      <c r="A77" s="20">
        <v>90328</v>
      </c>
      <c r="B77" s="2" t="s">
        <v>151</v>
      </c>
      <c r="C77" s="26" t="s">
        <v>152</v>
      </c>
      <c r="D77" s="29" t="s">
        <v>19</v>
      </c>
      <c r="E77" s="1" t="str">
        <f t="shared" si="4"/>
        <v>*</v>
      </c>
      <c r="F77" s="29" t="s">
        <v>19</v>
      </c>
      <c r="G77" s="1" t="str">
        <f t="shared" si="7"/>
        <v>*</v>
      </c>
      <c r="H77" s="29" t="s">
        <v>19</v>
      </c>
      <c r="I77" s="1" t="str">
        <f t="shared" si="5"/>
        <v>*</v>
      </c>
      <c r="J77" s="29" t="s">
        <v>19</v>
      </c>
      <c r="K77" s="29" t="str">
        <f t="shared" si="6"/>
        <v>*</v>
      </c>
      <c r="O77" s="40"/>
      <c r="P77" s="40"/>
      <c r="Q77" s="40"/>
      <c r="R77" s="40"/>
    </row>
    <row r="78" spans="1:18" ht="14.5" x14ac:dyDescent="0.35">
      <c r="A78" s="20">
        <v>90327</v>
      </c>
      <c r="B78" s="2" t="s">
        <v>153</v>
      </c>
      <c r="C78" s="26" t="s">
        <v>154</v>
      </c>
      <c r="D78" s="29" t="s">
        <v>19</v>
      </c>
      <c r="E78" s="1" t="str">
        <f t="shared" si="4"/>
        <v>*</v>
      </c>
      <c r="F78" s="29" t="s">
        <v>19</v>
      </c>
      <c r="G78" s="1" t="str">
        <f t="shared" si="7"/>
        <v>*</v>
      </c>
      <c r="H78" s="29" t="s">
        <v>19</v>
      </c>
      <c r="I78" s="1" t="str">
        <f t="shared" si="5"/>
        <v>*</v>
      </c>
      <c r="J78" s="29" t="s">
        <v>19</v>
      </c>
      <c r="K78" s="29" t="str">
        <f t="shared" si="6"/>
        <v>*</v>
      </c>
      <c r="O78" s="40"/>
      <c r="P78" s="40"/>
      <c r="Q78" s="40"/>
      <c r="R78" s="40"/>
    </row>
    <row r="79" spans="1:18" ht="14.5" x14ac:dyDescent="0.35">
      <c r="A79" s="20">
        <v>79971</v>
      </c>
      <c r="B79" s="2" t="s">
        <v>155</v>
      </c>
      <c r="C79" s="26" t="s">
        <v>156</v>
      </c>
      <c r="D79" s="29" t="s">
        <v>19</v>
      </c>
      <c r="E79" s="1" t="str">
        <f t="shared" si="4"/>
        <v>*</v>
      </c>
      <c r="F79" s="29" t="s">
        <v>19</v>
      </c>
      <c r="G79" s="1" t="str">
        <f t="shared" si="7"/>
        <v>*</v>
      </c>
      <c r="H79" s="29" t="s">
        <v>19</v>
      </c>
      <c r="I79" s="1" t="str">
        <f t="shared" si="5"/>
        <v>*</v>
      </c>
      <c r="J79" s="29" t="s">
        <v>19</v>
      </c>
      <c r="K79" s="29" t="str">
        <f t="shared" si="6"/>
        <v>*</v>
      </c>
      <c r="O79" s="40"/>
      <c r="P79" s="40"/>
      <c r="Q79" s="40"/>
      <c r="R79" s="40"/>
    </row>
    <row r="80" spans="1:18" ht="14.5" x14ac:dyDescent="0.35">
      <c r="A80" s="20">
        <v>79055</v>
      </c>
      <c r="B80" s="2" t="s">
        <v>157</v>
      </c>
      <c r="C80" s="26" t="s">
        <v>158</v>
      </c>
      <c r="D80" s="29" t="s">
        <v>19</v>
      </c>
      <c r="E80" s="1" t="str">
        <f t="shared" si="4"/>
        <v>*</v>
      </c>
      <c r="F80" s="29" t="s">
        <v>19</v>
      </c>
      <c r="G80" s="1" t="str">
        <f t="shared" si="7"/>
        <v>*</v>
      </c>
      <c r="H80" s="29" t="s">
        <v>19</v>
      </c>
      <c r="I80" s="1" t="str">
        <f t="shared" si="5"/>
        <v>*</v>
      </c>
      <c r="J80" s="29" t="s">
        <v>19</v>
      </c>
      <c r="K80" s="29" t="str">
        <f t="shared" si="6"/>
        <v>*</v>
      </c>
      <c r="O80" s="40"/>
      <c r="P80" s="40"/>
      <c r="Q80" s="40"/>
      <c r="R80" s="40"/>
    </row>
    <row r="81" spans="1:18" ht="14.5" x14ac:dyDescent="0.35">
      <c r="A81" s="20">
        <v>78888</v>
      </c>
      <c r="B81" s="2" t="s">
        <v>159</v>
      </c>
      <c r="C81" s="26" t="s">
        <v>160</v>
      </c>
      <c r="D81" s="29" t="s">
        <v>19</v>
      </c>
      <c r="E81" s="1" t="str">
        <f t="shared" si="4"/>
        <v>*</v>
      </c>
      <c r="F81" s="29" t="s">
        <v>19</v>
      </c>
      <c r="G81" s="1" t="str">
        <f t="shared" si="7"/>
        <v>*</v>
      </c>
      <c r="H81" s="29" t="s">
        <v>19</v>
      </c>
      <c r="I81" s="1" t="str">
        <f t="shared" si="5"/>
        <v>*</v>
      </c>
      <c r="J81" s="29" t="s">
        <v>19</v>
      </c>
      <c r="K81" s="29" t="str">
        <f t="shared" si="6"/>
        <v>*</v>
      </c>
      <c r="O81" s="40"/>
      <c r="P81" s="40"/>
      <c r="Q81" s="40"/>
      <c r="R81" s="40"/>
    </row>
    <row r="82" spans="1:18" ht="14.5" x14ac:dyDescent="0.35">
      <c r="A82" s="20">
        <v>79905</v>
      </c>
      <c r="B82" s="2" t="s">
        <v>161</v>
      </c>
      <c r="C82" s="26" t="s">
        <v>162</v>
      </c>
      <c r="D82" s="29" t="s">
        <v>19</v>
      </c>
      <c r="E82" s="1" t="str">
        <f t="shared" si="4"/>
        <v>*</v>
      </c>
      <c r="F82" s="29" t="s">
        <v>19</v>
      </c>
      <c r="G82" s="1" t="str">
        <f t="shared" si="7"/>
        <v>*</v>
      </c>
      <c r="H82" s="29" t="s">
        <v>19</v>
      </c>
      <c r="I82" s="1" t="str">
        <f t="shared" si="5"/>
        <v>*</v>
      </c>
      <c r="J82" s="29" t="s">
        <v>19</v>
      </c>
      <c r="K82" s="3" t="str">
        <f t="shared" si="6"/>
        <v>*</v>
      </c>
      <c r="O82" s="40"/>
      <c r="P82" s="40"/>
      <c r="Q82" s="40"/>
      <c r="R82" s="40"/>
    </row>
    <row r="83" spans="1:18" ht="14.5" x14ac:dyDescent="0.35">
      <c r="A83" s="20">
        <v>4470</v>
      </c>
      <c r="B83" s="2" t="s">
        <v>163</v>
      </c>
      <c r="C83" s="26" t="s">
        <v>164</v>
      </c>
      <c r="D83" s="29">
        <v>94.12</v>
      </c>
      <c r="E83" s="1" t="str">
        <f t="shared" si="4"/>
        <v>Not Met</v>
      </c>
      <c r="F83" s="29">
        <v>6.25</v>
      </c>
      <c r="G83" s="1" t="str">
        <f t="shared" si="7"/>
        <v>Not Met</v>
      </c>
      <c r="H83" s="29" t="s">
        <v>19</v>
      </c>
      <c r="I83" s="1" t="str">
        <f t="shared" si="5"/>
        <v>*</v>
      </c>
      <c r="J83" s="29">
        <v>23.59</v>
      </c>
      <c r="K83" s="3" t="str">
        <f t="shared" si="6"/>
        <v>Met</v>
      </c>
      <c r="O83" s="40"/>
      <c r="P83" s="40"/>
      <c r="Q83" s="40"/>
      <c r="R83" s="40"/>
    </row>
    <row r="84" spans="1:18" ht="14.5" x14ac:dyDescent="0.35">
      <c r="A84" s="20">
        <v>89758</v>
      </c>
      <c r="B84" s="2" t="s">
        <v>165</v>
      </c>
      <c r="C84" s="26" t="s">
        <v>166</v>
      </c>
      <c r="D84" s="29" t="s">
        <v>19</v>
      </c>
      <c r="E84" s="1" t="str">
        <f t="shared" si="4"/>
        <v>*</v>
      </c>
      <c r="F84" s="29" t="s">
        <v>19</v>
      </c>
      <c r="G84" s="1" t="str">
        <f t="shared" si="7"/>
        <v>*</v>
      </c>
      <c r="H84" s="29" t="s">
        <v>19</v>
      </c>
      <c r="I84" s="1" t="str">
        <f t="shared" si="5"/>
        <v>*</v>
      </c>
      <c r="J84" s="29" t="s">
        <v>19</v>
      </c>
      <c r="K84" s="3" t="str">
        <f t="shared" si="6"/>
        <v>*</v>
      </c>
      <c r="O84" s="40"/>
      <c r="P84" s="40"/>
      <c r="Q84" s="40"/>
      <c r="R84" s="40"/>
    </row>
    <row r="85" spans="1:18" ht="14.5" x14ac:dyDescent="0.35">
      <c r="A85" s="20">
        <v>1001161</v>
      </c>
      <c r="B85" s="2" t="s">
        <v>167</v>
      </c>
      <c r="C85" s="26" t="s">
        <v>166</v>
      </c>
      <c r="D85" s="29" t="s">
        <v>19</v>
      </c>
      <c r="E85" s="1" t="str">
        <f t="shared" si="4"/>
        <v>*</v>
      </c>
      <c r="F85" s="29" t="s">
        <v>19</v>
      </c>
      <c r="G85" s="1" t="str">
        <f t="shared" si="7"/>
        <v>*</v>
      </c>
      <c r="H85" s="29" t="s">
        <v>19</v>
      </c>
      <c r="I85" s="1" t="str">
        <f t="shared" si="5"/>
        <v>*</v>
      </c>
      <c r="J85" s="29" t="s">
        <v>19</v>
      </c>
      <c r="K85" s="29" t="str">
        <f t="shared" si="6"/>
        <v>*</v>
      </c>
      <c r="O85" s="40"/>
      <c r="P85" s="40"/>
      <c r="Q85" s="40"/>
      <c r="R85" s="40"/>
    </row>
    <row r="86" spans="1:18" ht="14.5" x14ac:dyDescent="0.35">
      <c r="A86" s="20">
        <v>4484</v>
      </c>
      <c r="B86" s="2" t="s">
        <v>168</v>
      </c>
      <c r="C86" s="26" t="s">
        <v>169</v>
      </c>
      <c r="D86" s="29" t="s">
        <v>19</v>
      </c>
      <c r="E86" s="1" t="str">
        <f t="shared" si="4"/>
        <v>*</v>
      </c>
      <c r="F86" s="29" t="s">
        <v>19</v>
      </c>
      <c r="G86" s="1" t="str">
        <f t="shared" si="7"/>
        <v>*</v>
      </c>
      <c r="H86" s="29" t="s">
        <v>19</v>
      </c>
      <c r="I86" s="1" t="str">
        <f t="shared" si="5"/>
        <v>*</v>
      </c>
      <c r="J86" s="29" t="s">
        <v>19</v>
      </c>
      <c r="K86" s="3" t="str">
        <f t="shared" si="6"/>
        <v>*</v>
      </c>
      <c r="O86" s="40"/>
      <c r="P86" s="40"/>
      <c r="Q86" s="40"/>
      <c r="R86" s="40"/>
    </row>
    <row r="87" spans="1:18" ht="14.5" x14ac:dyDescent="0.35">
      <c r="A87" s="20">
        <v>4282</v>
      </c>
      <c r="B87" s="2" t="s">
        <v>170</v>
      </c>
      <c r="C87" s="26" t="s">
        <v>171</v>
      </c>
      <c r="D87" s="29">
        <v>96.7</v>
      </c>
      <c r="E87" s="1" t="str">
        <f t="shared" si="4"/>
        <v>Met</v>
      </c>
      <c r="F87" s="29">
        <v>7.5</v>
      </c>
      <c r="G87" s="1" t="str">
        <f t="shared" si="7"/>
        <v>Not Met</v>
      </c>
      <c r="H87" s="29">
        <v>43.75</v>
      </c>
      <c r="I87" s="1" t="str">
        <f t="shared" si="5"/>
        <v>Met</v>
      </c>
      <c r="J87" s="3">
        <v>13.13</v>
      </c>
      <c r="K87" s="3" t="str">
        <f t="shared" si="6"/>
        <v>Met</v>
      </c>
      <c r="O87" s="40"/>
      <c r="P87" s="40"/>
      <c r="Q87" s="40"/>
      <c r="R87" s="40"/>
    </row>
    <row r="88" spans="1:18" ht="14.5" x14ac:dyDescent="0.35">
      <c r="A88" s="20">
        <v>91934</v>
      </c>
      <c r="B88" s="2" t="s">
        <v>172</v>
      </c>
      <c r="C88" s="26" t="s">
        <v>173</v>
      </c>
      <c r="D88" s="29" t="s">
        <v>19</v>
      </c>
      <c r="E88" s="1" t="str">
        <f t="shared" si="4"/>
        <v>*</v>
      </c>
      <c r="F88" s="29" t="s">
        <v>19</v>
      </c>
      <c r="G88" s="1" t="str">
        <f t="shared" si="7"/>
        <v>*</v>
      </c>
      <c r="H88" s="29" t="s">
        <v>19</v>
      </c>
      <c r="I88" s="1" t="str">
        <f t="shared" si="5"/>
        <v>*</v>
      </c>
      <c r="J88" s="3" t="s">
        <v>19</v>
      </c>
      <c r="K88" s="3" t="str">
        <f t="shared" si="6"/>
        <v>*</v>
      </c>
      <c r="O88" s="40"/>
      <c r="P88" s="40"/>
      <c r="Q88" s="40"/>
      <c r="R88" s="40"/>
    </row>
    <row r="89" spans="1:18" ht="14.5" x14ac:dyDescent="0.35">
      <c r="A89" s="20">
        <v>4446</v>
      </c>
      <c r="B89" s="2" t="s">
        <v>174</v>
      </c>
      <c r="C89" s="26" t="s">
        <v>175</v>
      </c>
      <c r="D89" s="29">
        <v>97.54</v>
      </c>
      <c r="E89" s="1" t="str">
        <f t="shared" si="4"/>
        <v>Met</v>
      </c>
      <c r="F89" s="29">
        <v>5.5</v>
      </c>
      <c r="G89" s="1" t="str">
        <f t="shared" si="7"/>
        <v>Not Met</v>
      </c>
      <c r="H89" s="29" t="s">
        <v>19</v>
      </c>
      <c r="I89" s="1" t="str">
        <f t="shared" si="5"/>
        <v>*</v>
      </c>
      <c r="J89" s="3">
        <v>15.54</v>
      </c>
      <c r="K89" s="3" t="str">
        <f t="shared" si="6"/>
        <v>Met</v>
      </c>
      <c r="O89" s="40"/>
      <c r="P89" s="40"/>
      <c r="Q89" s="40"/>
      <c r="R89" s="40"/>
    </row>
    <row r="90" spans="1:18" ht="14.5" x14ac:dyDescent="0.35">
      <c r="A90" s="20">
        <v>4410</v>
      </c>
      <c r="B90" s="2" t="s">
        <v>176</v>
      </c>
      <c r="C90" s="26" t="s">
        <v>177</v>
      </c>
      <c r="D90" s="29" t="s">
        <v>18</v>
      </c>
      <c r="E90" s="1" t="str">
        <f t="shared" si="4"/>
        <v>Met</v>
      </c>
      <c r="F90" s="29">
        <v>28.89</v>
      </c>
      <c r="G90" s="1" t="str">
        <f t="shared" si="7"/>
        <v>Met</v>
      </c>
      <c r="H90" s="29" t="s">
        <v>19</v>
      </c>
      <c r="I90" s="1" t="str">
        <f t="shared" si="5"/>
        <v>*</v>
      </c>
      <c r="J90" s="29">
        <v>44.83</v>
      </c>
      <c r="K90" s="29" t="str">
        <f t="shared" si="6"/>
        <v>Not Met</v>
      </c>
      <c r="O90" s="40"/>
      <c r="P90" s="40"/>
      <c r="Q90" s="40"/>
      <c r="R90" s="40"/>
    </row>
    <row r="91" spans="1:18" ht="14.5" x14ac:dyDescent="0.35">
      <c r="A91" s="20">
        <v>4244</v>
      </c>
      <c r="B91" s="2" t="s">
        <v>178</v>
      </c>
      <c r="C91" s="26" t="s">
        <v>179</v>
      </c>
      <c r="D91" s="29" t="s">
        <v>18</v>
      </c>
      <c r="E91" s="1" t="str">
        <f t="shared" si="4"/>
        <v>Met</v>
      </c>
      <c r="F91" s="29">
        <v>28.75</v>
      </c>
      <c r="G91" s="1" t="str">
        <f t="shared" si="7"/>
        <v>Met</v>
      </c>
      <c r="H91" s="29" t="s">
        <v>19</v>
      </c>
      <c r="I91" s="1" t="str">
        <f t="shared" si="5"/>
        <v>*</v>
      </c>
      <c r="J91" s="29">
        <v>31.47</v>
      </c>
      <c r="K91" s="29" t="str">
        <f t="shared" si="6"/>
        <v>Not Met</v>
      </c>
      <c r="O91" s="40"/>
      <c r="P91" s="40"/>
      <c r="Q91" s="40"/>
      <c r="R91" s="40"/>
    </row>
    <row r="92" spans="1:18" ht="14.5" x14ac:dyDescent="0.35">
      <c r="A92" s="20">
        <v>4395</v>
      </c>
      <c r="B92" s="2" t="s">
        <v>180</v>
      </c>
      <c r="C92" s="26" t="s">
        <v>181</v>
      </c>
      <c r="D92" s="29" t="s">
        <v>19</v>
      </c>
      <c r="E92" s="1" t="str">
        <f t="shared" si="4"/>
        <v>*</v>
      </c>
      <c r="F92" s="29" t="s">
        <v>19</v>
      </c>
      <c r="G92" s="1" t="str">
        <f t="shared" si="7"/>
        <v>*</v>
      </c>
      <c r="H92" s="29" t="s">
        <v>19</v>
      </c>
      <c r="I92" s="1" t="str">
        <f t="shared" si="5"/>
        <v>*</v>
      </c>
      <c r="J92" s="29" t="s">
        <v>19</v>
      </c>
      <c r="K92" s="29" t="str">
        <f t="shared" si="6"/>
        <v>*</v>
      </c>
      <c r="O92" s="40"/>
      <c r="P92" s="40"/>
      <c r="Q92" s="40"/>
      <c r="R92" s="40"/>
    </row>
    <row r="93" spans="1:18" ht="14.5" x14ac:dyDescent="0.35">
      <c r="A93" s="20">
        <v>4191</v>
      </c>
      <c r="B93" s="2" t="s">
        <v>182</v>
      </c>
      <c r="C93" s="26" t="s">
        <v>183</v>
      </c>
      <c r="D93" s="29" t="s">
        <v>19</v>
      </c>
      <c r="E93" s="1" t="str">
        <f t="shared" si="4"/>
        <v>*</v>
      </c>
      <c r="F93" s="29" t="s">
        <v>19</v>
      </c>
      <c r="G93" s="1" t="str">
        <f t="shared" si="7"/>
        <v>*</v>
      </c>
      <c r="H93" s="29" t="s">
        <v>19</v>
      </c>
      <c r="I93" s="1" t="str">
        <f t="shared" si="5"/>
        <v>*</v>
      </c>
      <c r="J93" s="3" t="s">
        <v>19</v>
      </c>
      <c r="K93" s="3" t="str">
        <f t="shared" si="6"/>
        <v>*</v>
      </c>
      <c r="O93" s="40"/>
      <c r="P93" s="40"/>
      <c r="Q93" s="40"/>
      <c r="R93" s="40"/>
    </row>
    <row r="94" spans="1:18" ht="14.5" x14ac:dyDescent="0.35">
      <c r="A94" s="20">
        <v>6362</v>
      </c>
      <c r="B94" s="2" t="s">
        <v>184</v>
      </c>
      <c r="C94" s="26" t="s">
        <v>185</v>
      </c>
      <c r="D94" s="29" t="s">
        <v>19</v>
      </c>
      <c r="E94" s="1" t="str">
        <f t="shared" si="4"/>
        <v>*</v>
      </c>
      <c r="F94" s="29" t="s">
        <v>19</v>
      </c>
      <c r="G94" s="1" t="str">
        <f t="shared" si="7"/>
        <v>*</v>
      </c>
      <c r="H94" s="29" t="s">
        <v>19</v>
      </c>
      <c r="I94" s="1" t="str">
        <f t="shared" si="5"/>
        <v>*</v>
      </c>
      <c r="J94" s="29" t="s">
        <v>19</v>
      </c>
      <c r="K94" s="29" t="str">
        <f t="shared" si="6"/>
        <v>*</v>
      </c>
      <c r="O94" s="40"/>
      <c r="P94" s="40"/>
      <c r="Q94" s="40"/>
      <c r="R94" s="40"/>
    </row>
    <row r="95" spans="1:18" ht="14.5" x14ac:dyDescent="0.35">
      <c r="A95" s="20">
        <v>79886</v>
      </c>
      <c r="B95" s="2" t="s">
        <v>186</v>
      </c>
      <c r="C95" s="26" t="s">
        <v>187</v>
      </c>
      <c r="D95" s="29" t="s">
        <v>19</v>
      </c>
      <c r="E95" s="1" t="str">
        <f t="shared" si="4"/>
        <v>*</v>
      </c>
      <c r="F95" s="29" t="s">
        <v>19</v>
      </c>
      <c r="G95" s="1" t="str">
        <f t="shared" si="7"/>
        <v>*</v>
      </c>
      <c r="H95" s="29" t="s">
        <v>19</v>
      </c>
      <c r="I95" s="1" t="str">
        <f t="shared" si="5"/>
        <v>*</v>
      </c>
      <c r="J95" s="29" t="s">
        <v>19</v>
      </c>
      <c r="K95" s="3" t="str">
        <f t="shared" si="6"/>
        <v>*</v>
      </c>
      <c r="O95" s="40"/>
      <c r="P95" s="40"/>
      <c r="Q95" s="40"/>
      <c r="R95" s="40"/>
    </row>
    <row r="96" spans="1:18" ht="14.5" x14ac:dyDescent="0.35">
      <c r="A96" s="20">
        <v>4242</v>
      </c>
      <c r="B96" s="2" t="s">
        <v>188</v>
      </c>
      <c r="C96" s="26" t="s">
        <v>189</v>
      </c>
      <c r="D96" s="29" t="s">
        <v>18</v>
      </c>
      <c r="E96" s="1" t="str">
        <f t="shared" si="4"/>
        <v>Met</v>
      </c>
      <c r="F96" s="29">
        <v>24.09</v>
      </c>
      <c r="G96" s="1" t="str">
        <f t="shared" si="7"/>
        <v>Met</v>
      </c>
      <c r="H96" s="29">
        <v>60</v>
      </c>
      <c r="I96" s="1" t="str">
        <f t="shared" si="5"/>
        <v>Met</v>
      </c>
      <c r="J96" s="29">
        <v>30.87</v>
      </c>
      <c r="K96" s="3" t="str">
        <f t="shared" si="6"/>
        <v>Not Met</v>
      </c>
      <c r="O96" s="40"/>
      <c r="P96" s="40"/>
      <c r="Q96" s="40"/>
      <c r="R96" s="40"/>
    </row>
    <row r="97" spans="1:18" ht="14.5" x14ac:dyDescent="0.35">
      <c r="A97" s="20">
        <v>4158</v>
      </c>
      <c r="B97" s="2" t="s">
        <v>190</v>
      </c>
      <c r="C97" s="26" t="s">
        <v>191</v>
      </c>
      <c r="D97" s="29" t="s">
        <v>18</v>
      </c>
      <c r="E97" s="1" t="str">
        <f t="shared" si="4"/>
        <v>Met</v>
      </c>
      <c r="F97" s="29">
        <v>4.55</v>
      </c>
      <c r="G97" s="1" t="str">
        <f t="shared" si="7"/>
        <v>Not Met</v>
      </c>
      <c r="H97" s="29" t="s">
        <v>19</v>
      </c>
      <c r="I97" s="1" t="str">
        <f t="shared" si="5"/>
        <v>*</v>
      </c>
      <c r="J97" s="29">
        <v>19.27</v>
      </c>
      <c r="K97" s="29" t="str">
        <f t="shared" si="6"/>
        <v>Met</v>
      </c>
      <c r="O97" s="40"/>
      <c r="P97" s="40"/>
      <c r="Q97" s="40"/>
      <c r="R97" s="40"/>
    </row>
    <row r="98" spans="1:18" ht="14.5" x14ac:dyDescent="0.35">
      <c r="A98" s="20">
        <v>4474</v>
      </c>
      <c r="B98" s="2" t="s">
        <v>192</v>
      </c>
      <c r="C98" s="26" t="s">
        <v>193</v>
      </c>
      <c r="D98" s="29">
        <v>96.77</v>
      </c>
      <c r="E98" s="1" t="str">
        <f t="shared" si="4"/>
        <v>Met</v>
      </c>
      <c r="F98" s="29">
        <v>14.29</v>
      </c>
      <c r="G98" s="1" t="str">
        <f t="shared" si="7"/>
        <v>Not Met</v>
      </c>
      <c r="H98" s="29" t="s">
        <v>19</v>
      </c>
      <c r="I98" s="1" t="str">
        <f t="shared" si="5"/>
        <v>*</v>
      </c>
      <c r="J98" s="29">
        <v>31.39</v>
      </c>
      <c r="K98" s="29" t="str">
        <f t="shared" si="6"/>
        <v>Not Met</v>
      </c>
      <c r="O98" s="40"/>
      <c r="P98" s="40"/>
      <c r="Q98" s="40"/>
      <c r="R98" s="40"/>
    </row>
    <row r="99" spans="1:18" ht="14.5" x14ac:dyDescent="0.35">
      <c r="A99" s="20">
        <v>90138</v>
      </c>
      <c r="B99" s="2" t="s">
        <v>194</v>
      </c>
      <c r="C99" s="26" t="s">
        <v>195</v>
      </c>
      <c r="D99" s="29" t="s">
        <v>19</v>
      </c>
      <c r="E99" s="1" t="str">
        <f t="shared" si="4"/>
        <v>*</v>
      </c>
      <c r="F99" s="29" t="s">
        <v>19</v>
      </c>
      <c r="G99" s="1" t="str">
        <f t="shared" si="7"/>
        <v>*</v>
      </c>
      <c r="H99" s="29" t="s">
        <v>19</v>
      </c>
      <c r="I99" s="1" t="str">
        <f t="shared" si="5"/>
        <v>*</v>
      </c>
      <c r="J99" s="29" t="s">
        <v>19</v>
      </c>
      <c r="K99" s="29" t="str">
        <f t="shared" si="6"/>
        <v>*</v>
      </c>
      <c r="O99" s="40"/>
      <c r="P99" s="40"/>
      <c r="Q99" s="40"/>
      <c r="R99" s="40"/>
    </row>
    <row r="100" spans="1:18" ht="14.5" x14ac:dyDescent="0.35">
      <c r="A100" s="20">
        <v>5186</v>
      </c>
      <c r="B100" s="2" t="s">
        <v>196</v>
      </c>
      <c r="C100" s="26" t="s">
        <v>197</v>
      </c>
      <c r="D100" s="29" t="s">
        <v>19</v>
      </c>
      <c r="E100" s="1" t="str">
        <f t="shared" si="4"/>
        <v>*</v>
      </c>
      <c r="F100" s="29" t="s">
        <v>19</v>
      </c>
      <c r="G100" s="1" t="str">
        <f t="shared" si="7"/>
        <v>*</v>
      </c>
      <c r="H100" s="29" t="s">
        <v>19</v>
      </c>
      <c r="I100" s="1" t="str">
        <f t="shared" si="5"/>
        <v>*</v>
      </c>
      <c r="J100" s="29" t="s">
        <v>19</v>
      </c>
      <c r="K100" s="29" t="str">
        <f t="shared" si="6"/>
        <v>*</v>
      </c>
      <c r="O100" s="40"/>
      <c r="P100" s="40"/>
      <c r="Q100" s="40"/>
      <c r="R100" s="40"/>
    </row>
    <row r="101" spans="1:18" ht="14.5" x14ac:dyDescent="0.35">
      <c r="A101" s="20">
        <v>4486</v>
      </c>
      <c r="B101" s="2" t="s">
        <v>198</v>
      </c>
      <c r="C101" s="26" t="s">
        <v>199</v>
      </c>
      <c r="D101" s="29" t="s">
        <v>19</v>
      </c>
      <c r="E101" s="1" t="str">
        <f t="shared" si="4"/>
        <v>*</v>
      </c>
      <c r="F101" s="29" t="s">
        <v>19</v>
      </c>
      <c r="G101" s="1" t="str">
        <f t="shared" si="7"/>
        <v>*</v>
      </c>
      <c r="H101" s="29" t="s">
        <v>19</v>
      </c>
      <c r="I101" s="1" t="str">
        <f t="shared" si="5"/>
        <v>*</v>
      </c>
      <c r="J101" s="29" t="s">
        <v>19</v>
      </c>
      <c r="K101" s="29" t="str">
        <f t="shared" si="6"/>
        <v>*</v>
      </c>
      <c r="O101" s="40"/>
      <c r="P101" s="40"/>
      <c r="Q101" s="40"/>
      <c r="R101" s="40"/>
    </row>
    <row r="102" spans="1:18" ht="14.5" x14ac:dyDescent="0.35">
      <c r="A102" s="20">
        <v>81027</v>
      </c>
      <c r="B102" s="2" t="s">
        <v>200</v>
      </c>
      <c r="C102" s="26" t="s">
        <v>201</v>
      </c>
      <c r="D102" s="29" t="s">
        <v>19</v>
      </c>
      <c r="E102" s="1" t="str">
        <f t="shared" si="4"/>
        <v>*</v>
      </c>
      <c r="F102" s="29" t="s">
        <v>19</v>
      </c>
      <c r="G102" s="1" t="str">
        <f t="shared" si="7"/>
        <v>*</v>
      </c>
      <c r="H102" s="29" t="s">
        <v>19</v>
      </c>
      <c r="I102" s="1" t="str">
        <f t="shared" si="5"/>
        <v>*</v>
      </c>
      <c r="J102" s="29" t="s">
        <v>19</v>
      </c>
      <c r="K102" s="29" t="str">
        <f t="shared" si="6"/>
        <v>*</v>
      </c>
      <c r="O102" s="40"/>
      <c r="P102" s="40"/>
      <c r="Q102" s="40"/>
      <c r="R102" s="40"/>
    </row>
    <row r="103" spans="1:18" ht="14.5" x14ac:dyDescent="0.35">
      <c r="A103" s="20">
        <v>4177</v>
      </c>
      <c r="B103" s="2" t="s">
        <v>202</v>
      </c>
      <c r="C103" s="26" t="s">
        <v>203</v>
      </c>
      <c r="D103" s="29" t="s">
        <v>19</v>
      </c>
      <c r="E103" s="1" t="str">
        <f t="shared" si="4"/>
        <v>*</v>
      </c>
      <c r="F103" s="29" t="s">
        <v>19</v>
      </c>
      <c r="G103" s="1" t="str">
        <f t="shared" si="7"/>
        <v>*</v>
      </c>
      <c r="H103" s="29" t="s">
        <v>19</v>
      </c>
      <c r="I103" s="1" t="str">
        <f t="shared" si="5"/>
        <v>*</v>
      </c>
      <c r="J103" s="29" t="s">
        <v>19</v>
      </c>
      <c r="K103" s="3" t="str">
        <f t="shared" si="6"/>
        <v>*</v>
      </c>
      <c r="O103" s="40"/>
      <c r="P103" s="40"/>
      <c r="Q103" s="40"/>
      <c r="R103" s="40"/>
    </row>
    <row r="104" spans="1:18" ht="14.5" x14ac:dyDescent="0.35">
      <c r="A104" s="20">
        <v>1001669</v>
      </c>
      <c r="B104" s="2" t="s">
        <v>204</v>
      </c>
      <c r="C104" s="26" t="s">
        <v>205</v>
      </c>
      <c r="D104" s="29" t="s">
        <v>19</v>
      </c>
      <c r="E104" s="1" t="str">
        <f t="shared" si="4"/>
        <v>*</v>
      </c>
      <c r="F104" s="29" t="s">
        <v>19</v>
      </c>
      <c r="G104" s="1" t="str">
        <f t="shared" si="7"/>
        <v>*</v>
      </c>
      <c r="H104" s="29" t="s">
        <v>19</v>
      </c>
      <c r="I104" s="1" t="str">
        <f t="shared" si="5"/>
        <v>*</v>
      </c>
      <c r="J104" s="29" t="s">
        <v>19</v>
      </c>
      <c r="K104" s="29" t="str">
        <f t="shared" si="6"/>
        <v>*</v>
      </c>
      <c r="O104" s="40"/>
      <c r="P104" s="40"/>
      <c r="Q104" s="40"/>
      <c r="R104" s="40"/>
    </row>
    <row r="105" spans="1:18" ht="14.5" x14ac:dyDescent="0.35">
      <c r="A105" s="20">
        <v>4370</v>
      </c>
      <c r="B105" s="2" t="s">
        <v>206</v>
      </c>
      <c r="C105" s="26" t="s">
        <v>207</v>
      </c>
      <c r="D105" s="29">
        <v>90.91</v>
      </c>
      <c r="E105" s="1" t="str">
        <f t="shared" si="4"/>
        <v>Not Met</v>
      </c>
      <c r="F105" s="29" t="s">
        <v>19</v>
      </c>
      <c r="G105" s="1" t="str">
        <f t="shared" si="7"/>
        <v>*</v>
      </c>
      <c r="H105" s="29" t="s">
        <v>19</v>
      </c>
      <c r="I105" s="1" t="str">
        <f t="shared" si="5"/>
        <v>*</v>
      </c>
      <c r="J105" s="29" t="s">
        <v>19</v>
      </c>
      <c r="K105" s="3" t="str">
        <f t="shared" si="6"/>
        <v>*</v>
      </c>
      <c r="O105" s="40"/>
      <c r="P105" s="40"/>
      <c r="Q105" s="40"/>
      <c r="R105" s="40"/>
    </row>
    <row r="106" spans="1:18" ht="14.5" x14ac:dyDescent="0.35">
      <c r="A106" s="20">
        <v>4160</v>
      </c>
      <c r="B106" s="2" t="s">
        <v>208</v>
      </c>
      <c r="C106" s="26" t="s">
        <v>209</v>
      </c>
      <c r="D106" s="29" t="s">
        <v>19</v>
      </c>
      <c r="E106" s="1" t="str">
        <f t="shared" si="4"/>
        <v>*</v>
      </c>
      <c r="F106" s="29" t="s">
        <v>19</v>
      </c>
      <c r="G106" s="1" t="str">
        <f t="shared" si="7"/>
        <v>*</v>
      </c>
      <c r="H106" s="29" t="s">
        <v>19</v>
      </c>
      <c r="I106" s="1" t="str">
        <f t="shared" si="5"/>
        <v>*</v>
      </c>
      <c r="J106" s="29" t="s">
        <v>19</v>
      </c>
      <c r="K106" s="29" t="str">
        <f t="shared" si="6"/>
        <v>*</v>
      </c>
      <c r="O106" s="40"/>
      <c r="P106" s="40"/>
      <c r="Q106" s="40"/>
      <c r="R106" s="40"/>
    </row>
    <row r="107" spans="1:18" ht="14.5" x14ac:dyDescent="0.35">
      <c r="A107" s="20">
        <v>89556</v>
      </c>
      <c r="B107" s="2" t="s">
        <v>210</v>
      </c>
      <c r="C107" s="26" t="s">
        <v>211</v>
      </c>
      <c r="D107" s="29" t="s">
        <v>19</v>
      </c>
      <c r="E107" s="1" t="str">
        <f t="shared" si="4"/>
        <v>*</v>
      </c>
      <c r="F107" s="29" t="s">
        <v>19</v>
      </c>
      <c r="G107" s="1" t="str">
        <f t="shared" si="7"/>
        <v>*</v>
      </c>
      <c r="H107" s="29" t="s">
        <v>19</v>
      </c>
      <c r="I107" s="1" t="str">
        <f t="shared" si="5"/>
        <v>*</v>
      </c>
      <c r="J107" s="29" t="s">
        <v>19</v>
      </c>
      <c r="K107" s="29" t="str">
        <f t="shared" si="6"/>
        <v>*</v>
      </c>
      <c r="O107" s="40"/>
      <c r="P107" s="40"/>
      <c r="Q107" s="40"/>
      <c r="R107" s="40"/>
    </row>
    <row r="108" spans="1:18" ht="14.5" x14ac:dyDescent="0.35">
      <c r="A108" s="20">
        <v>4416</v>
      </c>
      <c r="B108" s="2" t="s">
        <v>212</v>
      </c>
      <c r="C108" s="26" t="s">
        <v>213</v>
      </c>
      <c r="D108" s="29" t="s">
        <v>19</v>
      </c>
      <c r="E108" s="1" t="str">
        <f t="shared" si="4"/>
        <v>*</v>
      </c>
      <c r="F108" s="29" t="s">
        <v>19</v>
      </c>
      <c r="G108" s="1" t="str">
        <f t="shared" si="7"/>
        <v>*</v>
      </c>
      <c r="H108" s="29" t="s">
        <v>19</v>
      </c>
      <c r="I108" s="1" t="str">
        <f t="shared" si="5"/>
        <v>*</v>
      </c>
      <c r="J108" s="3" t="s">
        <v>19</v>
      </c>
      <c r="K108" s="3" t="str">
        <f t="shared" si="6"/>
        <v>*</v>
      </c>
      <c r="O108" s="40"/>
      <c r="P108" s="40"/>
      <c r="Q108" s="40"/>
      <c r="R108" s="40"/>
    </row>
    <row r="109" spans="1:18" ht="14.5" x14ac:dyDescent="0.35">
      <c r="A109" s="20">
        <v>4442</v>
      </c>
      <c r="B109" s="2" t="s">
        <v>214</v>
      </c>
      <c r="C109" s="26" t="s">
        <v>215</v>
      </c>
      <c r="D109" s="29">
        <v>96.43</v>
      </c>
      <c r="E109" s="1" t="str">
        <f t="shared" si="4"/>
        <v>Met</v>
      </c>
      <c r="F109" s="29">
        <v>7.69</v>
      </c>
      <c r="G109" s="1" t="str">
        <f t="shared" si="7"/>
        <v>Not Met</v>
      </c>
      <c r="H109" s="29" t="s">
        <v>19</v>
      </c>
      <c r="I109" s="1" t="str">
        <f t="shared" si="5"/>
        <v>*</v>
      </c>
      <c r="J109" s="3">
        <v>9.74</v>
      </c>
      <c r="K109" s="3" t="str">
        <f t="shared" si="6"/>
        <v>Met</v>
      </c>
      <c r="O109" s="40"/>
      <c r="P109" s="40"/>
      <c r="Q109" s="40"/>
      <c r="R109" s="40"/>
    </row>
    <row r="110" spans="1:18" ht="14.5" x14ac:dyDescent="0.35">
      <c r="A110" s="20">
        <v>4487</v>
      </c>
      <c r="B110" s="2" t="s">
        <v>216</v>
      </c>
      <c r="C110" s="26" t="s">
        <v>217</v>
      </c>
      <c r="D110" s="29">
        <v>93.55</v>
      </c>
      <c r="E110" s="1" t="str">
        <f t="shared" si="4"/>
        <v>Not Met</v>
      </c>
      <c r="F110" s="29">
        <v>7.14</v>
      </c>
      <c r="G110" s="1" t="str">
        <f t="shared" si="7"/>
        <v>Not Met</v>
      </c>
      <c r="H110" s="29" t="s">
        <v>19</v>
      </c>
      <c r="I110" s="1" t="str">
        <f t="shared" si="5"/>
        <v>*</v>
      </c>
      <c r="J110" s="3">
        <v>28.32</v>
      </c>
      <c r="K110" s="3" t="str">
        <f t="shared" si="6"/>
        <v>Met</v>
      </c>
      <c r="O110" s="40"/>
      <c r="P110" s="40"/>
      <c r="Q110" s="40"/>
      <c r="R110" s="40"/>
    </row>
    <row r="111" spans="1:18" ht="14.5" x14ac:dyDescent="0.35">
      <c r="A111" s="20">
        <v>79074</v>
      </c>
      <c r="B111" s="2" t="s">
        <v>218</v>
      </c>
      <c r="C111" s="26" t="s">
        <v>219</v>
      </c>
      <c r="D111" s="29" t="s">
        <v>19</v>
      </c>
      <c r="E111" s="1" t="str">
        <f t="shared" si="4"/>
        <v>*</v>
      </c>
      <c r="F111" s="29" t="s">
        <v>19</v>
      </c>
      <c r="G111" s="1" t="str">
        <f t="shared" si="7"/>
        <v>*</v>
      </c>
      <c r="H111" s="29" t="s">
        <v>19</v>
      </c>
      <c r="I111" s="1" t="str">
        <f t="shared" si="5"/>
        <v>*</v>
      </c>
      <c r="J111" s="29" t="s">
        <v>19</v>
      </c>
      <c r="K111" s="29" t="str">
        <f t="shared" si="6"/>
        <v>*</v>
      </c>
      <c r="O111" s="40"/>
      <c r="P111" s="40"/>
      <c r="Q111" s="40"/>
      <c r="R111" s="40"/>
    </row>
    <row r="112" spans="1:18" ht="14.5" x14ac:dyDescent="0.35">
      <c r="A112" s="20">
        <v>4501</v>
      </c>
      <c r="B112" s="2" t="s">
        <v>220</v>
      </c>
      <c r="C112" s="26" t="s">
        <v>221</v>
      </c>
      <c r="D112" s="29" t="s">
        <v>18</v>
      </c>
      <c r="E112" s="1" t="str">
        <f t="shared" si="4"/>
        <v>Met</v>
      </c>
      <c r="F112" s="29">
        <v>7.14</v>
      </c>
      <c r="G112" s="1" t="str">
        <f t="shared" si="7"/>
        <v>Not Met</v>
      </c>
      <c r="H112" s="29" t="s">
        <v>19</v>
      </c>
      <c r="I112" s="1" t="str">
        <f t="shared" si="5"/>
        <v>*</v>
      </c>
      <c r="J112" s="29">
        <v>25.11</v>
      </c>
      <c r="K112" s="29" t="str">
        <f t="shared" si="6"/>
        <v>Met</v>
      </c>
      <c r="O112" s="40"/>
      <c r="P112" s="40"/>
      <c r="Q112" s="40"/>
      <c r="R112" s="40"/>
    </row>
    <row r="113" spans="1:18" ht="14.5" x14ac:dyDescent="0.35">
      <c r="A113" s="20">
        <v>4263</v>
      </c>
      <c r="B113" s="2" t="s">
        <v>222</v>
      </c>
      <c r="C113" s="26" t="s">
        <v>223</v>
      </c>
      <c r="D113" s="29" t="s">
        <v>18</v>
      </c>
      <c r="E113" s="1" t="str">
        <f t="shared" si="4"/>
        <v>Met</v>
      </c>
      <c r="F113" s="29">
        <v>9.3800000000000008</v>
      </c>
      <c r="G113" s="1" t="str">
        <f t="shared" si="7"/>
        <v>Not Met</v>
      </c>
      <c r="H113" s="29" t="s">
        <v>19</v>
      </c>
      <c r="I113" s="1" t="str">
        <f t="shared" si="5"/>
        <v>*</v>
      </c>
      <c r="J113" s="29">
        <v>8.31</v>
      </c>
      <c r="K113" s="3" t="str">
        <f t="shared" si="6"/>
        <v>Met</v>
      </c>
      <c r="O113" s="40"/>
      <c r="P113" s="40"/>
      <c r="Q113" s="40"/>
      <c r="R113" s="40"/>
    </row>
    <row r="114" spans="1:18" ht="14.5" x14ac:dyDescent="0.35">
      <c r="A114" s="20">
        <v>79443</v>
      </c>
      <c r="B114" s="2" t="s">
        <v>224</v>
      </c>
      <c r="C114" s="26" t="s">
        <v>225</v>
      </c>
      <c r="D114" s="29" t="s">
        <v>19</v>
      </c>
      <c r="E114" s="1" t="str">
        <f t="shared" si="4"/>
        <v>*</v>
      </c>
      <c r="F114" s="29" t="s">
        <v>19</v>
      </c>
      <c r="G114" s="1" t="str">
        <f t="shared" si="7"/>
        <v>*</v>
      </c>
      <c r="H114" s="29" t="s">
        <v>19</v>
      </c>
      <c r="I114" s="1" t="str">
        <f t="shared" si="5"/>
        <v>*</v>
      </c>
      <c r="J114" s="29" t="s">
        <v>19</v>
      </c>
      <c r="K114" s="29" t="str">
        <f t="shared" si="6"/>
        <v>*</v>
      </c>
      <c r="O114" s="40"/>
      <c r="P114" s="40"/>
      <c r="Q114" s="40"/>
      <c r="R114" s="40"/>
    </row>
    <row r="115" spans="1:18" ht="14.5" x14ac:dyDescent="0.35">
      <c r="A115" s="20">
        <v>79049</v>
      </c>
      <c r="B115" s="2" t="s">
        <v>226</v>
      </c>
      <c r="C115" s="26" t="s">
        <v>227</v>
      </c>
      <c r="D115" s="29" t="s">
        <v>19</v>
      </c>
      <c r="E115" s="1" t="str">
        <f t="shared" si="4"/>
        <v>*</v>
      </c>
      <c r="F115" s="29" t="s">
        <v>19</v>
      </c>
      <c r="G115" s="1" t="str">
        <f t="shared" si="7"/>
        <v>*</v>
      </c>
      <c r="H115" s="29" t="s">
        <v>19</v>
      </c>
      <c r="I115" s="1" t="str">
        <f t="shared" si="5"/>
        <v>*</v>
      </c>
      <c r="J115" s="29" t="s">
        <v>19</v>
      </c>
      <c r="K115" s="29" t="str">
        <f t="shared" si="6"/>
        <v>*</v>
      </c>
      <c r="O115" s="40"/>
      <c r="P115" s="40"/>
      <c r="Q115" s="40"/>
      <c r="R115" s="40"/>
    </row>
    <row r="116" spans="1:18" ht="14.5" x14ac:dyDescent="0.35">
      <c r="A116" s="20">
        <v>89914</v>
      </c>
      <c r="B116" s="2" t="s">
        <v>228</v>
      </c>
      <c r="C116" s="26" t="s">
        <v>229</v>
      </c>
      <c r="D116" s="29" t="s">
        <v>19</v>
      </c>
      <c r="E116" s="1" t="str">
        <f t="shared" si="4"/>
        <v>*</v>
      </c>
      <c r="F116" s="29" t="s">
        <v>19</v>
      </c>
      <c r="G116" s="1" t="str">
        <f t="shared" si="7"/>
        <v>*</v>
      </c>
      <c r="H116" s="29" t="s">
        <v>19</v>
      </c>
      <c r="I116" s="1" t="str">
        <f t="shared" si="5"/>
        <v>*</v>
      </c>
      <c r="J116" s="29" t="s">
        <v>19</v>
      </c>
      <c r="K116" s="3" t="str">
        <f t="shared" si="6"/>
        <v>*</v>
      </c>
      <c r="O116" s="40"/>
      <c r="P116" s="40"/>
      <c r="Q116" s="40"/>
      <c r="R116" s="40"/>
    </row>
    <row r="117" spans="1:18" ht="14.5" x14ac:dyDescent="0.35">
      <c r="A117" s="20">
        <v>89915</v>
      </c>
      <c r="B117" s="2" t="s">
        <v>230</v>
      </c>
      <c r="C117" s="26" t="s">
        <v>231</v>
      </c>
      <c r="D117" s="29" t="s">
        <v>19</v>
      </c>
      <c r="E117" s="1" t="str">
        <f t="shared" si="4"/>
        <v>*</v>
      </c>
      <c r="F117" s="29" t="s">
        <v>19</v>
      </c>
      <c r="G117" s="1" t="str">
        <f t="shared" si="7"/>
        <v>*</v>
      </c>
      <c r="H117" s="29" t="s">
        <v>19</v>
      </c>
      <c r="I117" s="1" t="str">
        <f t="shared" si="5"/>
        <v>*</v>
      </c>
      <c r="J117" s="29" t="s">
        <v>19</v>
      </c>
      <c r="K117" s="3" t="str">
        <f t="shared" si="6"/>
        <v>*</v>
      </c>
      <c r="O117" s="40"/>
      <c r="P117" s="40"/>
      <c r="Q117" s="40"/>
      <c r="R117" s="40"/>
    </row>
    <row r="118" spans="1:18" ht="14.5" x14ac:dyDescent="0.35">
      <c r="A118" s="20">
        <v>90541</v>
      </c>
      <c r="B118" s="2" t="s">
        <v>232</v>
      </c>
      <c r="C118" s="26" t="s">
        <v>233</v>
      </c>
      <c r="D118" s="29" t="s">
        <v>19</v>
      </c>
      <c r="E118" s="1" t="str">
        <f t="shared" si="4"/>
        <v>*</v>
      </c>
      <c r="F118" s="29" t="s">
        <v>19</v>
      </c>
      <c r="G118" s="1" t="str">
        <f t="shared" si="7"/>
        <v>*</v>
      </c>
      <c r="H118" s="29" t="s">
        <v>19</v>
      </c>
      <c r="I118" s="1" t="str">
        <f t="shared" si="5"/>
        <v>*</v>
      </c>
      <c r="J118" s="29" t="s">
        <v>19</v>
      </c>
      <c r="K118" s="29" t="str">
        <f t="shared" si="6"/>
        <v>*</v>
      </c>
      <c r="O118" s="40"/>
      <c r="P118" s="40"/>
      <c r="Q118" s="40"/>
      <c r="R118" s="40"/>
    </row>
    <row r="119" spans="1:18" ht="14.5" x14ac:dyDescent="0.35">
      <c r="A119" s="20">
        <v>4246</v>
      </c>
      <c r="B119" s="2" t="s">
        <v>234</v>
      </c>
      <c r="C119" s="26" t="s">
        <v>235</v>
      </c>
      <c r="D119" s="29" t="s">
        <v>18</v>
      </c>
      <c r="E119" s="1" t="str">
        <f t="shared" si="4"/>
        <v>Met</v>
      </c>
      <c r="F119" s="29">
        <v>19.239999999999998</v>
      </c>
      <c r="G119" s="1" t="str">
        <f t="shared" si="7"/>
        <v>Met</v>
      </c>
      <c r="H119" s="29">
        <v>25</v>
      </c>
      <c r="I119" s="1" t="str">
        <f t="shared" si="5"/>
        <v>Not Met</v>
      </c>
      <c r="J119" s="3">
        <v>34.79</v>
      </c>
      <c r="K119" s="3" t="str">
        <f t="shared" si="6"/>
        <v>Not Met</v>
      </c>
      <c r="O119" s="40"/>
      <c r="P119" s="40"/>
      <c r="Q119" s="40"/>
      <c r="R119" s="40"/>
    </row>
    <row r="120" spans="1:18" ht="14.5" x14ac:dyDescent="0.35">
      <c r="A120" s="20">
        <v>81099</v>
      </c>
      <c r="B120" s="2" t="s">
        <v>236</v>
      </c>
      <c r="C120" s="26" t="s">
        <v>237</v>
      </c>
      <c r="D120" s="29" t="s">
        <v>18</v>
      </c>
      <c r="E120" s="1" t="str">
        <f t="shared" si="4"/>
        <v>Met</v>
      </c>
      <c r="F120" s="29">
        <v>7.69</v>
      </c>
      <c r="G120" s="1" t="str">
        <f t="shared" si="7"/>
        <v>Not Met</v>
      </c>
      <c r="H120" s="29" t="s">
        <v>19</v>
      </c>
      <c r="I120" s="1" t="str">
        <f t="shared" si="5"/>
        <v>*</v>
      </c>
      <c r="J120" s="3">
        <v>36.520000000000003</v>
      </c>
      <c r="K120" s="3" t="str">
        <f t="shared" si="6"/>
        <v>Not Met</v>
      </c>
      <c r="O120" s="40"/>
      <c r="P120" s="40"/>
      <c r="Q120" s="40"/>
      <c r="R120" s="40"/>
    </row>
    <row r="121" spans="1:18" ht="14.5" x14ac:dyDescent="0.35">
      <c r="A121" s="20">
        <v>92302</v>
      </c>
      <c r="B121" s="2" t="s">
        <v>238</v>
      </c>
      <c r="C121" s="26" t="s">
        <v>239</v>
      </c>
      <c r="D121" s="29" t="s">
        <v>19</v>
      </c>
      <c r="E121" s="1" t="str">
        <f t="shared" si="4"/>
        <v>*</v>
      </c>
      <c r="F121" s="29" t="s">
        <v>19</v>
      </c>
      <c r="G121" s="1" t="str">
        <f t="shared" si="7"/>
        <v>*</v>
      </c>
      <c r="H121" s="29" t="s">
        <v>19</v>
      </c>
      <c r="I121" s="1" t="str">
        <f t="shared" si="5"/>
        <v>*</v>
      </c>
      <c r="J121" s="29" t="s">
        <v>19</v>
      </c>
      <c r="K121" s="29" t="str">
        <f t="shared" si="6"/>
        <v>*</v>
      </c>
      <c r="O121" s="40"/>
      <c r="P121" s="40"/>
      <c r="Q121" s="40"/>
      <c r="R121" s="40"/>
    </row>
    <row r="122" spans="1:18" ht="14.5" x14ac:dyDescent="0.35">
      <c r="A122" s="20">
        <v>88321</v>
      </c>
      <c r="B122" s="2" t="s">
        <v>240</v>
      </c>
      <c r="C122" s="26" t="s">
        <v>241</v>
      </c>
      <c r="D122" s="29" t="s">
        <v>19</v>
      </c>
      <c r="E122" s="1" t="str">
        <f t="shared" si="4"/>
        <v>*</v>
      </c>
      <c r="F122" s="29" t="s">
        <v>19</v>
      </c>
      <c r="G122" s="1" t="str">
        <f t="shared" si="7"/>
        <v>*</v>
      </c>
      <c r="H122" s="29" t="s">
        <v>19</v>
      </c>
      <c r="I122" s="1" t="str">
        <f t="shared" si="5"/>
        <v>*</v>
      </c>
      <c r="J122" s="29" t="s">
        <v>19</v>
      </c>
      <c r="K122" s="3" t="str">
        <f t="shared" si="6"/>
        <v>*</v>
      </c>
      <c r="O122" s="40"/>
      <c r="P122" s="40"/>
      <c r="Q122" s="40"/>
      <c r="R122" s="40"/>
    </row>
    <row r="123" spans="1:18" ht="14.5" x14ac:dyDescent="0.35">
      <c r="A123" s="20">
        <v>6258</v>
      </c>
      <c r="B123" s="2" t="s">
        <v>242</v>
      </c>
      <c r="C123" s="26" t="s">
        <v>243</v>
      </c>
      <c r="D123" s="29" t="s">
        <v>19</v>
      </c>
      <c r="E123" s="1" t="str">
        <f t="shared" si="4"/>
        <v>*</v>
      </c>
      <c r="F123" s="29" t="s">
        <v>19</v>
      </c>
      <c r="G123" s="1" t="str">
        <f t="shared" si="7"/>
        <v>*</v>
      </c>
      <c r="H123" s="29" t="s">
        <v>19</v>
      </c>
      <c r="I123" s="1" t="str">
        <f t="shared" si="5"/>
        <v>*</v>
      </c>
      <c r="J123" s="29" t="s">
        <v>19</v>
      </c>
      <c r="K123" s="29" t="str">
        <f t="shared" si="6"/>
        <v>*</v>
      </c>
      <c r="O123" s="40"/>
      <c r="P123" s="40"/>
      <c r="Q123" s="40"/>
      <c r="R123" s="40"/>
    </row>
    <row r="124" spans="1:18" ht="14.5" x14ac:dyDescent="0.35">
      <c r="A124" s="20">
        <v>6357</v>
      </c>
      <c r="B124" s="2" t="s">
        <v>244</v>
      </c>
      <c r="C124" s="26" t="s">
        <v>245</v>
      </c>
      <c r="D124" s="29" t="s">
        <v>19</v>
      </c>
      <c r="E124" s="1" t="str">
        <f t="shared" si="4"/>
        <v>*</v>
      </c>
      <c r="F124" s="29" t="s">
        <v>19</v>
      </c>
      <c r="G124" s="1" t="str">
        <f t="shared" si="7"/>
        <v>*</v>
      </c>
      <c r="H124" s="29" t="s">
        <v>19</v>
      </c>
      <c r="I124" s="1" t="str">
        <f t="shared" si="5"/>
        <v>*</v>
      </c>
      <c r="J124" s="29" t="s">
        <v>19</v>
      </c>
      <c r="K124" s="29" t="str">
        <f t="shared" si="6"/>
        <v>*</v>
      </c>
      <c r="O124" s="40"/>
      <c r="P124" s="40"/>
      <c r="Q124" s="40"/>
      <c r="R124" s="40"/>
    </row>
    <row r="125" spans="1:18" ht="14.5" x14ac:dyDescent="0.35">
      <c r="A125" s="20">
        <v>4174</v>
      </c>
      <c r="B125" s="2" t="s">
        <v>246</v>
      </c>
      <c r="C125" s="26" t="s">
        <v>247</v>
      </c>
      <c r="D125" s="29" t="s">
        <v>18</v>
      </c>
      <c r="E125" s="1" t="str">
        <f t="shared" si="4"/>
        <v>Met</v>
      </c>
      <c r="F125" s="29">
        <v>13.33</v>
      </c>
      <c r="G125" s="1" t="str">
        <f t="shared" si="7"/>
        <v>Not Met</v>
      </c>
      <c r="H125" s="29" t="s">
        <v>19</v>
      </c>
      <c r="I125" s="1" t="str">
        <f t="shared" si="5"/>
        <v>*</v>
      </c>
      <c r="J125" s="29">
        <v>10.87</v>
      </c>
      <c r="K125" s="29" t="str">
        <f t="shared" si="6"/>
        <v>Met</v>
      </c>
      <c r="O125" s="40"/>
      <c r="P125" s="40"/>
      <c r="Q125" s="40"/>
      <c r="R125" s="40"/>
    </row>
    <row r="126" spans="1:18" ht="14.5" x14ac:dyDescent="0.35">
      <c r="A126" s="20">
        <v>4228</v>
      </c>
      <c r="B126" s="2" t="s">
        <v>248</v>
      </c>
      <c r="C126" s="26" t="s">
        <v>249</v>
      </c>
      <c r="D126" s="29" t="s">
        <v>19</v>
      </c>
      <c r="E126" s="1" t="str">
        <f t="shared" si="4"/>
        <v>*</v>
      </c>
      <c r="F126" s="29" t="s">
        <v>19</v>
      </c>
      <c r="G126" s="1" t="str">
        <f t="shared" si="7"/>
        <v>*</v>
      </c>
      <c r="H126" s="29" t="s">
        <v>19</v>
      </c>
      <c r="I126" s="1" t="str">
        <f t="shared" si="5"/>
        <v>*</v>
      </c>
      <c r="J126" s="29" t="s">
        <v>19</v>
      </c>
      <c r="K126" s="29" t="str">
        <f t="shared" si="6"/>
        <v>*</v>
      </c>
      <c r="O126" s="40"/>
      <c r="P126" s="40"/>
      <c r="Q126" s="40"/>
      <c r="R126" s="40"/>
    </row>
    <row r="127" spans="1:18" ht="14.5" x14ac:dyDescent="0.35">
      <c r="A127" s="20">
        <v>4243</v>
      </c>
      <c r="B127" s="2" t="s">
        <v>250</v>
      </c>
      <c r="C127" s="26" t="s">
        <v>251</v>
      </c>
      <c r="D127" s="29" t="s">
        <v>18</v>
      </c>
      <c r="E127" s="1" t="str">
        <f t="shared" si="4"/>
        <v>Met</v>
      </c>
      <c r="F127" s="29">
        <v>20.69</v>
      </c>
      <c r="G127" s="1" t="str">
        <f t="shared" si="7"/>
        <v>Met</v>
      </c>
      <c r="H127" s="29">
        <v>42.11</v>
      </c>
      <c r="I127" s="1" t="str">
        <f t="shared" si="5"/>
        <v>Met</v>
      </c>
      <c r="J127" s="29">
        <v>23.83</v>
      </c>
      <c r="K127" s="29" t="str">
        <f t="shared" si="6"/>
        <v>Met</v>
      </c>
      <c r="O127" s="40"/>
      <c r="P127" s="40"/>
      <c r="Q127" s="40"/>
      <c r="R127" s="40"/>
    </row>
    <row r="128" spans="1:18" ht="14.5" x14ac:dyDescent="0.35">
      <c r="A128" s="20">
        <v>91170</v>
      </c>
      <c r="B128" s="2" t="s">
        <v>252</v>
      </c>
      <c r="C128" s="26" t="s">
        <v>253</v>
      </c>
      <c r="D128" s="29" t="s">
        <v>19</v>
      </c>
      <c r="E128" s="1" t="str">
        <f t="shared" si="4"/>
        <v>*</v>
      </c>
      <c r="F128" s="29" t="s">
        <v>19</v>
      </c>
      <c r="G128" s="1" t="str">
        <f t="shared" si="7"/>
        <v>*</v>
      </c>
      <c r="H128" s="29" t="s">
        <v>19</v>
      </c>
      <c r="I128" s="1" t="str">
        <f t="shared" si="5"/>
        <v>*</v>
      </c>
      <c r="J128" s="29" t="s">
        <v>19</v>
      </c>
      <c r="K128" s="29" t="str">
        <f t="shared" si="6"/>
        <v>*</v>
      </c>
      <c r="O128" s="40"/>
      <c r="P128" s="40"/>
      <c r="Q128" s="40"/>
      <c r="R128" s="40"/>
    </row>
    <row r="129" spans="1:18" ht="14.5" x14ac:dyDescent="0.35">
      <c r="A129" s="20">
        <v>91938</v>
      </c>
      <c r="B129" s="2" t="s">
        <v>254</v>
      </c>
      <c r="C129" s="26" t="s">
        <v>255</v>
      </c>
      <c r="D129" s="29" t="s">
        <v>19</v>
      </c>
      <c r="E129" s="1" t="str">
        <f t="shared" si="4"/>
        <v>*</v>
      </c>
      <c r="F129" s="29" t="s">
        <v>19</v>
      </c>
      <c r="G129" s="1" t="str">
        <f t="shared" si="7"/>
        <v>*</v>
      </c>
      <c r="H129" s="29" t="s">
        <v>19</v>
      </c>
      <c r="I129" s="1" t="str">
        <f t="shared" si="5"/>
        <v>*</v>
      </c>
      <c r="J129" s="29" t="s">
        <v>19</v>
      </c>
      <c r="K129" s="29" t="str">
        <f t="shared" si="6"/>
        <v>*</v>
      </c>
      <c r="O129" s="40"/>
      <c r="P129" s="40"/>
      <c r="Q129" s="40"/>
      <c r="R129" s="40"/>
    </row>
    <row r="130" spans="1:18" ht="14.5" x14ac:dyDescent="0.35">
      <c r="A130" s="20">
        <v>89850</v>
      </c>
      <c r="B130" s="2" t="s">
        <v>256</v>
      </c>
      <c r="C130" s="26" t="s">
        <v>257</v>
      </c>
      <c r="D130" s="29" t="s">
        <v>19</v>
      </c>
      <c r="E130" s="1" t="str">
        <f t="shared" si="4"/>
        <v>*</v>
      </c>
      <c r="F130" s="29" t="s">
        <v>19</v>
      </c>
      <c r="G130" s="1" t="str">
        <f t="shared" si="7"/>
        <v>*</v>
      </c>
      <c r="H130" s="29" t="s">
        <v>19</v>
      </c>
      <c r="I130" s="1" t="str">
        <f t="shared" si="5"/>
        <v>*</v>
      </c>
      <c r="J130" s="29" t="s">
        <v>19</v>
      </c>
      <c r="K130" s="3" t="str">
        <f t="shared" si="6"/>
        <v>*</v>
      </c>
      <c r="O130" s="40"/>
      <c r="P130" s="40"/>
      <c r="Q130" s="40"/>
      <c r="R130" s="40"/>
    </row>
    <row r="131" spans="1:18" ht="14.5" x14ac:dyDescent="0.35">
      <c r="A131" s="20">
        <v>87401</v>
      </c>
      <c r="B131" s="2" t="s">
        <v>258</v>
      </c>
      <c r="C131" s="26" t="s">
        <v>259</v>
      </c>
      <c r="D131" s="29" t="s">
        <v>18</v>
      </c>
      <c r="E131" s="1" t="str">
        <f t="shared" ref="E131:E194" si="8">IF(D131="*","*",IF(D131&gt;=95,"Met","Not Met"))</f>
        <v>Met</v>
      </c>
      <c r="F131" s="29" t="s">
        <v>37</v>
      </c>
      <c r="G131" s="1" t="str">
        <f t="shared" si="7"/>
        <v>Met</v>
      </c>
      <c r="H131" s="29" t="s">
        <v>19</v>
      </c>
      <c r="I131" s="1" t="str">
        <f t="shared" ref="I131:I194" si="9">IF(H131="*","*",IF(H131&gt;=35.52,"Met","Not Met"))</f>
        <v>*</v>
      </c>
      <c r="J131" s="29">
        <v>27.19</v>
      </c>
      <c r="K131" s="29" t="str">
        <f t="shared" ref="K131:K194" si="10">IF(J131="*","*",IF(J131&lt;=28.86,"Met","Not Met"))</f>
        <v>Met</v>
      </c>
      <c r="O131" s="40"/>
      <c r="P131" s="40"/>
      <c r="Q131" s="40"/>
      <c r="R131" s="40"/>
    </row>
    <row r="132" spans="1:18" ht="14.5" x14ac:dyDescent="0.35">
      <c r="A132" s="20">
        <v>90506</v>
      </c>
      <c r="B132" s="2" t="s">
        <v>260</v>
      </c>
      <c r="C132" s="26" t="s">
        <v>261</v>
      </c>
      <c r="D132" s="29" t="s">
        <v>19</v>
      </c>
      <c r="E132" s="1" t="str">
        <f t="shared" si="8"/>
        <v>*</v>
      </c>
      <c r="F132" s="29" t="s">
        <v>19</v>
      </c>
      <c r="G132" s="1" t="str">
        <f t="shared" ref="G132:G195" si="11">IF(F132="*","*",IF(F132&gt;=16.85,"Met","Not Met"))</f>
        <v>*</v>
      </c>
      <c r="H132" s="29" t="s">
        <v>19</v>
      </c>
      <c r="I132" s="1" t="str">
        <f t="shared" si="9"/>
        <v>*</v>
      </c>
      <c r="J132" s="29" t="s">
        <v>19</v>
      </c>
      <c r="K132" s="29" t="str">
        <f t="shared" si="10"/>
        <v>*</v>
      </c>
      <c r="O132" s="40"/>
      <c r="P132" s="40"/>
      <c r="Q132" s="40"/>
      <c r="R132" s="40"/>
    </row>
    <row r="133" spans="1:18" ht="14.5" x14ac:dyDescent="0.35">
      <c r="A133" s="20">
        <v>743644</v>
      </c>
      <c r="B133" s="2" t="s">
        <v>262</v>
      </c>
      <c r="C133" s="26" t="s">
        <v>263</v>
      </c>
      <c r="D133" s="29" t="s">
        <v>19</v>
      </c>
      <c r="E133" s="1" t="str">
        <f t="shared" si="8"/>
        <v>*</v>
      </c>
      <c r="F133" s="29" t="s">
        <v>19</v>
      </c>
      <c r="G133" s="1" t="str">
        <f t="shared" si="11"/>
        <v>*</v>
      </c>
      <c r="H133" s="29" t="s">
        <v>19</v>
      </c>
      <c r="I133" s="1" t="str">
        <f t="shared" si="9"/>
        <v>*</v>
      </c>
      <c r="J133" s="29" t="s">
        <v>19</v>
      </c>
      <c r="K133" s="29" t="str">
        <f t="shared" si="10"/>
        <v>*</v>
      </c>
      <c r="O133" s="40"/>
      <c r="P133" s="40"/>
      <c r="Q133" s="40"/>
      <c r="R133" s="40"/>
    </row>
    <row r="134" spans="1:18" ht="14.5" x14ac:dyDescent="0.35">
      <c r="A134" s="20">
        <v>6365</v>
      </c>
      <c r="B134" s="2" t="s">
        <v>264</v>
      </c>
      <c r="C134" s="26" t="s">
        <v>265</v>
      </c>
      <c r="D134" s="29" t="s">
        <v>19</v>
      </c>
      <c r="E134" s="1" t="str">
        <f t="shared" si="8"/>
        <v>*</v>
      </c>
      <c r="F134" s="29" t="s">
        <v>19</v>
      </c>
      <c r="G134" s="1" t="str">
        <f t="shared" si="11"/>
        <v>*</v>
      </c>
      <c r="H134" s="29" t="s">
        <v>19</v>
      </c>
      <c r="I134" s="1" t="str">
        <f t="shared" si="9"/>
        <v>*</v>
      </c>
      <c r="J134" s="3" t="s">
        <v>19</v>
      </c>
      <c r="K134" s="3" t="str">
        <f t="shared" si="10"/>
        <v>*</v>
      </c>
      <c r="O134" s="40"/>
      <c r="P134" s="40"/>
      <c r="Q134" s="40"/>
      <c r="R134" s="40"/>
    </row>
    <row r="135" spans="1:18" ht="14.5" x14ac:dyDescent="0.35">
      <c r="A135" s="20">
        <v>85749</v>
      </c>
      <c r="B135" s="2" t="s">
        <v>266</v>
      </c>
      <c r="C135" s="26" t="s">
        <v>267</v>
      </c>
      <c r="D135" s="29" t="s">
        <v>19</v>
      </c>
      <c r="E135" s="1" t="str">
        <f t="shared" si="8"/>
        <v>*</v>
      </c>
      <c r="F135" s="29" t="s">
        <v>19</v>
      </c>
      <c r="G135" s="1" t="str">
        <f t="shared" si="11"/>
        <v>*</v>
      </c>
      <c r="H135" s="29" t="s">
        <v>19</v>
      </c>
      <c r="I135" s="1" t="str">
        <f t="shared" si="9"/>
        <v>*</v>
      </c>
      <c r="J135" s="29" t="s">
        <v>19</v>
      </c>
      <c r="K135" s="29" t="str">
        <f t="shared" si="10"/>
        <v>*</v>
      </c>
      <c r="O135" s="40"/>
      <c r="P135" s="40"/>
      <c r="Q135" s="40"/>
      <c r="R135" s="40"/>
    </row>
    <row r="136" spans="1:18" ht="14.5" x14ac:dyDescent="0.35">
      <c r="A136" s="20">
        <v>81045</v>
      </c>
      <c r="B136" s="2" t="s">
        <v>268</v>
      </c>
      <c r="C136" s="26" t="s">
        <v>269</v>
      </c>
      <c r="D136" s="29" t="s">
        <v>18</v>
      </c>
      <c r="E136" s="1" t="str">
        <f t="shared" si="8"/>
        <v>Met</v>
      </c>
      <c r="F136" s="29">
        <v>57.14</v>
      </c>
      <c r="G136" s="1" t="str">
        <f t="shared" si="11"/>
        <v>Met</v>
      </c>
      <c r="H136" s="29" t="s">
        <v>19</v>
      </c>
      <c r="I136" s="1" t="str">
        <f t="shared" si="9"/>
        <v>*</v>
      </c>
      <c r="J136" s="29">
        <v>11.16</v>
      </c>
      <c r="K136" s="29" t="str">
        <f t="shared" si="10"/>
        <v>Met</v>
      </c>
      <c r="O136" s="40"/>
      <c r="P136" s="40"/>
      <c r="Q136" s="40"/>
      <c r="R136" s="40"/>
    </row>
    <row r="137" spans="1:18" ht="14.5" x14ac:dyDescent="0.35">
      <c r="A137" s="20">
        <v>81043</v>
      </c>
      <c r="B137" s="2" t="s">
        <v>270</v>
      </c>
      <c r="C137" s="26" t="s">
        <v>271</v>
      </c>
      <c r="D137" s="29" t="s">
        <v>19</v>
      </c>
      <c r="E137" s="1" t="str">
        <f t="shared" si="8"/>
        <v>*</v>
      </c>
      <c r="F137" s="29" t="s">
        <v>19</v>
      </c>
      <c r="G137" s="1" t="str">
        <f t="shared" si="11"/>
        <v>*</v>
      </c>
      <c r="H137" s="29" t="s">
        <v>19</v>
      </c>
      <c r="I137" s="1" t="str">
        <f t="shared" si="9"/>
        <v>*</v>
      </c>
      <c r="J137" s="29" t="s">
        <v>19</v>
      </c>
      <c r="K137" s="29" t="str">
        <f t="shared" si="10"/>
        <v>*</v>
      </c>
      <c r="O137" s="40"/>
      <c r="P137" s="40"/>
      <c r="Q137" s="40"/>
      <c r="R137" s="40"/>
    </row>
    <row r="138" spans="1:18" ht="14.5" x14ac:dyDescent="0.35">
      <c r="A138" s="20">
        <v>6446</v>
      </c>
      <c r="B138" s="2" t="s">
        <v>272</v>
      </c>
      <c r="C138" s="26" t="s">
        <v>273</v>
      </c>
      <c r="D138" s="29" t="s">
        <v>18</v>
      </c>
      <c r="E138" s="1" t="str">
        <f t="shared" si="8"/>
        <v>Met</v>
      </c>
      <c r="F138" s="29">
        <v>5.88</v>
      </c>
      <c r="G138" s="1" t="str">
        <f t="shared" si="11"/>
        <v>Not Met</v>
      </c>
      <c r="H138" s="29" t="s">
        <v>19</v>
      </c>
      <c r="I138" s="1" t="str">
        <f t="shared" si="9"/>
        <v>*</v>
      </c>
      <c r="J138" s="3">
        <v>8.16</v>
      </c>
      <c r="K138" s="3" t="str">
        <f t="shared" si="10"/>
        <v>Met</v>
      </c>
      <c r="O138" s="40"/>
      <c r="P138" s="40"/>
      <c r="Q138" s="40"/>
      <c r="R138" s="40"/>
    </row>
    <row r="139" spans="1:18" ht="14.5" x14ac:dyDescent="0.35">
      <c r="A139" s="20">
        <v>4329</v>
      </c>
      <c r="B139" s="2" t="s">
        <v>274</v>
      </c>
      <c r="C139" s="26" t="s">
        <v>275</v>
      </c>
      <c r="D139" s="29">
        <v>61.76</v>
      </c>
      <c r="E139" s="1" t="str">
        <f t="shared" si="8"/>
        <v>Not Met</v>
      </c>
      <c r="F139" s="29">
        <v>14.29</v>
      </c>
      <c r="G139" s="1" t="str">
        <f t="shared" si="11"/>
        <v>Not Met</v>
      </c>
      <c r="H139" s="29" t="s">
        <v>19</v>
      </c>
      <c r="I139" s="1" t="str">
        <f t="shared" si="9"/>
        <v>*</v>
      </c>
      <c r="J139" s="29">
        <v>14.36</v>
      </c>
      <c r="K139" s="29" t="str">
        <f t="shared" si="10"/>
        <v>Met</v>
      </c>
      <c r="O139" s="40"/>
      <c r="P139" s="40"/>
      <c r="Q139" s="40"/>
      <c r="R139" s="40"/>
    </row>
    <row r="140" spans="1:18" ht="14.5" x14ac:dyDescent="0.35">
      <c r="A140" s="20">
        <v>92226</v>
      </c>
      <c r="B140" s="2" t="s">
        <v>276</v>
      </c>
      <c r="C140" s="26" t="s">
        <v>277</v>
      </c>
      <c r="D140" s="29">
        <v>91.67</v>
      </c>
      <c r="E140" s="1" t="str">
        <f t="shared" si="8"/>
        <v>Not Met</v>
      </c>
      <c r="F140" s="29">
        <v>9.09</v>
      </c>
      <c r="G140" s="1" t="str">
        <f t="shared" si="11"/>
        <v>Not Met</v>
      </c>
      <c r="H140" s="29" t="s">
        <v>19</v>
      </c>
      <c r="I140" s="1" t="str">
        <f t="shared" si="9"/>
        <v>*</v>
      </c>
      <c r="J140" s="29">
        <v>29.16</v>
      </c>
      <c r="K140" s="29" t="str">
        <f t="shared" si="10"/>
        <v>Not Met</v>
      </c>
      <c r="O140" s="40"/>
      <c r="P140" s="40"/>
      <c r="Q140" s="40"/>
      <c r="R140" s="40"/>
    </row>
    <row r="141" spans="1:18" ht="14.5" x14ac:dyDescent="0.35">
      <c r="A141" s="20">
        <v>81052</v>
      </c>
      <c r="B141" s="2" t="s">
        <v>278</v>
      </c>
      <c r="C141" s="26" t="s">
        <v>279</v>
      </c>
      <c r="D141" s="29" t="s">
        <v>19</v>
      </c>
      <c r="E141" s="1" t="str">
        <f t="shared" si="8"/>
        <v>*</v>
      </c>
      <c r="F141" s="29" t="s">
        <v>19</v>
      </c>
      <c r="G141" s="1" t="str">
        <f t="shared" si="11"/>
        <v>*</v>
      </c>
      <c r="H141" s="29" t="s">
        <v>19</v>
      </c>
      <c r="I141" s="1" t="str">
        <f t="shared" si="9"/>
        <v>*</v>
      </c>
      <c r="J141" s="29" t="s">
        <v>19</v>
      </c>
      <c r="K141" s="3" t="str">
        <f t="shared" si="10"/>
        <v>*</v>
      </c>
      <c r="O141" s="40"/>
      <c r="P141" s="40"/>
      <c r="Q141" s="40"/>
      <c r="R141" s="40"/>
    </row>
    <row r="142" spans="1:18" ht="14.5" x14ac:dyDescent="0.35">
      <c r="A142" s="20">
        <v>81050</v>
      </c>
      <c r="B142" s="2" t="s">
        <v>280</v>
      </c>
      <c r="C142" s="26" t="s">
        <v>281</v>
      </c>
      <c r="D142" s="29" t="s">
        <v>19</v>
      </c>
      <c r="E142" s="1" t="str">
        <f t="shared" si="8"/>
        <v>*</v>
      </c>
      <c r="F142" s="29" t="s">
        <v>19</v>
      </c>
      <c r="G142" s="1" t="str">
        <f t="shared" si="11"/>
        <v>*</v>
      </c>
      <c r="H142" s="29" t="s">
        <v>19</v>
      </c>
      <c r="I142" s="1" t="str">
        <f t="shared" si="9"/>
        <v>*</v>
      </c>
      <c r="J142" s="29" t="s">
        <v>19</v>
      </c>
      <c r="K142" s="29" t="str">
        <f t="shared" si="10"/>
        <v>*</v>
      </c>
      <c r="O142" s="40"/>
      <c r="P142" s="40"/>
      <c r="Q142" s="40"/>
      <c r="R142" s="40"/>
    </row>
    <row r="143" spans="1:18" ht="14.5" x14ac:dyDescent="0.35">
      <c r="A143" s="20">
        <v>79211</v>
      </c>
      <c r="B143" s="2" t="s">
        <v>282</v>
      </c>
      <c r="C143" s="26" t="s">
        <v>283</v>
      </c>
      <c r="D143" s="29" t="s">
        <v>18</v>
      </c>
      <c r="E143" s="1" t="str">
        <f t="shared" si="8"/>
        <v>Met</v>
      </c>
      <c r="F143" s="29">
        <v>15.38</v>
      </c>
      <c r="G143" s="1" t="str">
        <f t="shared" si="11"/>
        <v>Not Met</v>
      </c>
      <c r="H143" s="29" t="s">
        <v>19</v>
      </c>
      <c r="I143" s="1" t="str">
        <f t="shared" si="9"/>
        <v>*</v>
      </c>
      <c r="J143" s="29">
        <v>23.85</v>
      </c>
      <c r="K143" s="29" t="str">
        <f t="shared" si="10"/>
        <v>Met</v>
      </c>
      <c r="O143" s="40"/>
      <c r="P143" s="40"/>
      <c r="Q143" s="40"/>
      <c r="R143" s="40"/>
    </row>
    <row r="144" spans="1:18" ht="14.5" x14ac:dyDescent="0.35">
      <c r="A144" s="20">
        <v>81123</v>
      </c>
      <c r="B144" s="2" t="s">
        <v>284</v>
      </c>
      <c r="C144" s="26" t="s">
        <v>285</v>
      </c>
      <c r="D144" s="29" t="s">
        <v>19</v>
      </c>
      <c r="E144" s="1" t="str">
        <f t="shared" si="8"/>
        <v>*</v>
      </c>
      <c r="F144" s="29" t="s">
        <v>19</v>
      </c>
      <c r="G144" s="1" t="str">
        <f t="shared" si="11"/>
        <v>*</v>
      </c>
      <c r="H144" s="29" t="s">
        <v>19</v>
      </c>
      <c r="I144" s="1" t="str">
        <f t="shared" si="9"/>
        <v>*</v>
      </c>
      <c r="J144" s="29" t="s">
        <v>19</v>
      </c>
      <c r="K144" s="29" t="str">
        <f t="shared" si="10"/>
        <v>*</v>
      </c>
      <c r="O144" s="40"/>
      <c r="P144" s="40"/>
      <c r="Q144" s="40"/>
      <c r="R144" s="40"/>
    </row>
    <row r="145" spans="1:18" ht="14.5" x14ac:dyDescent="0.35">
      <c r="A145" s="20">
        <v>4341</v>
      </c>
      <c r="B145" s="2" t="s">
        <v>286</v>
      </c>
      <c r="C145" s="26" t="s">
        <v>287</v>
      </c>
      <c r="D145" s="29" t="s">
        <v>19</v>
      </c>
      <c r="E145" s="1" t="str">
        <f t="shared" si="8"/>
        <v>*</v>
      </c>
      <c r="F145" s="29" t="s">
        <v>19</v>
      </c>
      <c r="G145" s="1" t="str">
        <f t="shared" si="11"/>
        <v>*</v>
      </c>
      <c r="H145" s="29" t="s">
        <v>19</v>
      </c>
      <c r="I145" s="1" t="str">
        <f t="shared" si="9"/>
        <v>*</v>
      </c>
      <c r="J145" s="29" t="s">
        <v>19</v>
      </c>
      <c r="K145" s="29" t="str">
        <f t="shared" si="10"/>
        <v>*</v>
      </c>
      <c r="O145" s="40"/>
      <c r="P145" s="40"/>
      <c r="Q145" s="40"/>
      <c r="R145" s="40"/>
    </row>
    <row r="146" spans="1:18" ht="14.5" x14ac:dyDescent="0.35">
      <c r="A146" s="20">
        <v>89412</v>
      </c>
      <c r="B146" s="2" t="s">
        <v>288</v>
      </c>
      <c r="C146" s="26" t="s">
        <v>289</v>
      </c>
      <c r="D146" s="29">
        <v>96.88</v>
      </c>
      <c r="E146" s="1" t="str">
        <f t="shared" si="8"/>
        <v>Met</v>
      </c>
      <c r="F146" s="29">
        <v>3.23</v>
      </c>
      <c r="G146" s="1" t="str">
        <f t="shared" si="11"/>
        <v>Not Met</v>
      </c>
      <c r="H146" s="29" t="s">
        <v>19</v>
      </c>
      <c r="I146" s="1" t="str">
        <f t="shared" si="9"/>
        <v>*</v>
      </c>
      <c r="J146" s="3">
        <v>50.03</v>
      </c>
      <c r="K146" s="3" t="str">
        <f t="shared" si="10"/>
        <v>Not Met</v>
      </c>
      <c r="O146" s="40"/>
      <c r="P146" s="40"/>
      <c r="Q146" s="40"/>
      <c r="R146" s="40"/>
    </row>
    <row r="147" spans="1:18" ht="14.5" x14ac:dyDescent="0.35">
      <c r="A147" s="20">
        <v>4185</v>
      </c>
      <c r="B147" s="2" t="s">
        <v>290</v>
      </c>
      <c r="C147" s="26" t="s">
        <v>291</v>
      </c>
      <c r="D147" s="29" t="s">
        <v>19</v>
      </c>
      <c r="E147" s="1" t="str">
        <f t="shared" si="8"/>
        <v>*</v>
      </c>
      <c r="F147" s="29" t="s">
        <v>19</v>
      </c>
      <c r="G147" s="1" t="str">
        <f t="shared" si="11"/>
        <v>*</v>
      </c>
      <c r="H147" s="29" t="s">
        <v>19</v>
      </c>
      <c r="I147" s="1" t="str">
        <f t="shared" si="9"/>
        <v>*</v>
      </c>
      <c r="J147" s="29" t="s">
        <v>19</v>
      </c>
      <c r="K147" s="29" t="str">
        <f t="shared" si="10"/>
        <v>*</v>
      </c>
      <c r="O147" s="40"/>
      <c r="P147" s="40"/>
      <c r="Q147" s="40"/>
      <c r="R147" s="40"/>
    </row>
    <row r="148" spans="1:18" ht="14.5" x14ac:dyDescent="0.35">
      <c r="A148" s="20">
        <v>4448</v>
      </c>
      <c r="B148" s="2" t="s">
        <v>292</v>
      </c>
      <c r="C148" s="26" t="s">
        <v>293</v>
      </c>
      <c r="D148" s="29" t="s">
        <v>19</v>
      </c>
      <c r="E148" s="1" t="str">
        <f t="shared" si="8"/>
        <v>*</v>
      </c>
      <c r="F148" s="29" t="s">
        <v>19</v>
      </c>
      <c r="G148" s="1" t="str">
        <f t="shared" si="11"/>
        <v>*</v>
      </c>
      <c r="H148" s="29" t="s">
        <v>19</v>
      </c>
      <c r="I148" s="1" t="str">
        <f t="shared" si="9"/>
        <v>*</v>
      </c>
      <c r="J148" s="29" t="s">
        <v>19</v>
      </c>
      <c r="K148" s="3" t="str">
        <f t="shared" si="10"/>
        <v>*</v>
      </c>
      <c r="O148" s="40"/>
      <c r="P148" s="40"/>
      <c r="Q148" s="40"/>
      <c r="R148" s="40"/>
    </row>
    <row r="149" spans="1:18" ht="14.5" x14ac:dyDescent="0.35">
      <c r="A149" s="20">
        <v>91277</v>
      </c>
      <c r="B149" s="2" t="s">
        <v>294</v>
      </c>
      <c r="C149" s="26" t="s">
        <v>295</v>
      </c>
      <c r="D149" s="29" t="s">
        <v>19</v>
      </c>
      <c r="E149" s="1" t="str">
        <f t="shared" si="8"/>
        <v>*</v>
      </c>
      <c r="F149" s="29" t="s">
        <v>19</v>
      </c>
      <c r="G149" s="1" t="str">
        <f t="shared" si="11"/>
        <v>*</v>
      </c>
      <c r="H149" s="29" t="s">
        <v>19</v>
      </c>
      <c r="I149" s="1" t="str">
        <f t="shared" si="9"/>
        <v>*</v>
      </c>
      <c r="J149" s="29" t="s">
        <v>19</v>
      </c>
      <c r="K149" s="29" t="str">
        <f t="shared" si="10"/>
        <v>*</v>
      </c>
      <c r="O149" s="40"/>
      <c r="P149" s="40"/>
      <c r="Q149" s="40"/>
      <c r="R149" s="40"/>
    </row>
    <row r="150" spans="1:18" ht="14.5" x14ac:dyDescent="0.35">
      <c r="A150" s="20">
        <v>92250</v>
      </c>
      <c r="B150" s="2" t="s">
        <v>296</v>
      </c>
      <c r="C150" s="26" t="s">
        <v>297</v>
      </c>
      <c r="D150" s="29" t="s">
        <v>18</v>
      </c>
      <c r="E150" s="1" t="str">
        <f t="shared" si="8"/>
        <v>Met</v>
      </c>
      <c r="F150" s="29">
        <v>9.09</v>
      </c>
      <c r="G150" s="1" t="str">
        <f t="shared" si="11"/>
        <v>Not Met</v>
      </c>
      <c r="H150" s="29" t="s">
        <v>19</v>
      </c>
      <c r="I150" s="1" t="str">
        <f t="shared" si="9"/>
        <v>*</v>
      </c>
      <c r="J150" s="29">
        <v>22.47</v>
      </c>
      <c r="K150" s="29" t="str">
        <f t="shared" si="10"/>
        <v>Met</v>
      </c>
      <c r="O150" s="40"/>
      <c r="P150" s="40"/>
      <c r="Q150" s="40"/>
      <c r="R150" s="40"/>
    </row>
    <row r="151" spans="1:18" ht="14.5" x14ac:dyDescent="0.35">
      <c r="A151" s="33">
        <v>79214</v>
      </c>
      <c r="B151" s="34" t="s">
        <v>298</v>
      </c>
      <c r="C151" s="35" t="s">
        <v>299</v>
      </c>
      <c r="D151" s="29" t="s">
        <v>19</v>
      </c>
      <c r="E151" s="1" t="str">
        <f t="shared" si="8"/>
        <v>*</v>
      </c>
      <c r="F151" s="29" t="s">
        <v>19</v>
      </c>
      <c r="G151" s="1" t="str">
        <f t="shared" si="11"/>
        <v>*</v>
      </c>
      <c r="H151" s="29" t="s">
        <v>19</v>
      </c>
      <c r="I151" s="1" t="str">
        <f t="shared" si="9"/>
        <v>*</v>
      </c>
      <c r="J151" s="29" t="s">
        <v>19</v>
      </c>
      <c r="K151" s="29" t="str">
        <f t="shared" si="10"/>
        <v>*</v>
      </c>
      <c r="O151" s="40"/>
      <c r="P151" s="40"/>
      <c r="Q151" s="40"/>
      <c r="R151" s="40"/>
    </row>
    <row r="152" spans="1:18" ht="14.5" x14ac:dyDescent="0.35">
      <c r="A152" s="20">
        <v>78783</v>
      </c>
      <c r="B152" s="2" t="s">
        <v>300</v>
      </c>
      <c r="C152" s="26" t="s">
        <v>301</v>
      </c>
      <c r="D152" s="29" t="s">
        <v>18</v>
      </c>
      <c r="E152" s="1" t="str">
        <f t="shared" si="8"/>
        <v>Met</v>
      </c>
      <c r="F152" s="29" t="s">
        <v>37</v>
      </c>
      <c r="G152" s="1" t="str">
        <f t="shared" si="11"/>
        <v>Met</v>
      </c>
      <c r="H152" s="29" t="s">
        <v>19</v>
      </c>
      <c r="I152" s="1" t="str">
        <f t="shared" si="9"/>
        <v>*</v>
      </c>
      <c r="J152" s="29">
        <v>26.97</v>
      </c>
      <c r="K152" s="29" t="str">
        <f t="shared" si="10"/>
        <v>Met</v>
      </c>
      <c r="O152" s="40"/>
      <c r="P152" s="40"/>
      <c r="Q152" s="40"/>
      <c r="R152" s="40"/>
    </row>
    <row r="153" spans="1:18" ht="14.5" x14ac:dyDescent="0.35">
      <c r="A153" s="20">
        <v>4207</v>
      </c>
      <c r="B153" s="2" t="s">
        <v>302</v>
      </c>
      <c r="C153" s="26" t="s">
        <v>303</v>
      </c>
      <c r="D153" s="29" t="s">
        <v>19</v>
      </c>
      <c r="E153" s="1" t="str">
        <f t="shared" si="8"/>
        <v>*</v>
      </c>
      <c r="F153" s="29" t="s">
        <v>19</v>
      </c>
      <c r="G153" s="1" t="str">
        <f t="shared" si="11"/>
        <v>*</v>
      </c>
      <c r="H153" s="29" t="s">
        <v>19</v>
      </c>
      <c r="I153" s="1" t="str">
        <f t="shared" si="9"/>
        <v>*</v>
      </c>
      <c r="J153" s="29" t="s">
        <v>19</v>
      </c>
      <c r="K153" s="3" t="str">
        <f t="shared" si="10"/>
        <v>*</v>
      </c>
      <c r="O153" s="40"/>
      <c r="P153" s="40"/>
      <c r="Q153" s="40"/>
      <c r="R153" s="40"/>
    </row>
    <row r="154" spans="1:18" ht="14.5" x14ac:dyDescent="0.35">
      <c r="A154" s="20">
        <v>4205</v>
      </c>
      <c r="B154" s="2" t="s">
        <v>304</v>
      </c>
      <c r="C154" s="26" t="s">
        <v>305</v>
      </c>
      <c r="D154" s="29" t="s">
        <v>19</v>
      </c>
      <c r="E154" s="1" t="str">
        <f t="shared" si="8"/>
        <v>*</v>
      </c>
      <c r="F154" s="29" t="s">
        <v>19</v>
      </c>
      <c r="G154" s="1" t="str">
        <f t="shared" si="11"/>
        <v>*</v>
      </c>
      <c r="H154" s="29" t="s">
        <v>19</v>
      </c>
      <c r="I154" s="1" t="str">
        <f t="shared" si="9"/>
        <v>*</v>
      </c>
      <c r="J154" s="3" t="s">
        <v>19</v>
      </c>
      <c r="K154" s="3" t="str">
        <f t="shared" si="10"/>
        <v>*</v>
      </c>
      <c r="O154" s="40"/>
      <c r="P154" s="40"/>
      <c r="Q154" s="40"/>
      <c r="R154" s="40"/>
    </row>
    <row r="155" spans="1:18" ht="14.5" x14ac:dyDescent="0.35">
      <c r="A155" s="20">
        <v>4192</v>
      </c>
      <c r="B155" s="2" t="s">
        <v>306</v>
      </c>
      <c r="C155" s="26" t="s">
        <v>307</v>
      </c>
      <c r="D155" s="29" t="s">
        <v>18</v>
      </c>
      <c r="E155" s="1" t="str">
        <f t="shared" si="8"/>
        <v>Met</v>
      </c>
      <c r="F155" s="29">
        <v>15.08</v>
      </c>
      <c r="G155" s="1" t="str">
        <f t="shared" si="11"/>
        <v>Not Met</v>
      </c>
      <c r="H155" s="29">
        <v>27.27</v>
      </c>
      <c r="I155" s="1" t="str">
        <f t="shared" si="9"/>
        <v>Not Met</v>
      </c>
      <c r="J155" s="29">
        <v>23.39</v>
      </c>
      <c r="K155" s="3" t="str">
        <f t="shared" si="10"/>
        <v>Met</v>
      </c>
      <c r="O155" s="40"/>
      <c r="P155" s="40"/>
      <c r="Q155" s="40"/>
      <c r="R155" s="40"/>
    </row>
    <row r="156" spans="1:18" ht="14.5" x14ac:dyDescent="0.35">
      <c r="A156" s="20">
        <v>4437</v>
      </c>
      <c r="B156" s="2" t="s">
        <v>308</v>
      </c>
      <c r="C156" s="26" t="s">
        <v>309</v>
      </c>
      <c r="D156" s="29" t="s">
        <v>18</v>
      </c>
      <c r="E156" s="1" t="str">
        <f t="shared" si="8"/>
        <v>Met</v>
      </c>
      <c r="F156" s="29">
        <v>6.6</v>
      </c>
      <c r="G156" s="1" t="str">
        <f t="shared" si="11"/>
        <v>Not Met</v>
      </c>
      <c r="H156" s="29">
        <v>8.33</v>
      </c>
      <c r="I156" s="1" t="str">
        <f t="shared" si="9"/>
        <v>Not Met</v>
      </c>
      <c r="J156" s="3">
        <v>23.11</v>
      </c>
      <c r="K156" s="3" t="str">
        <f t="shared" si="10"/>
        <v>Met</v>
      </c>
      <c r="O156" s="40"/>
      <c r="P156" s="40"/>
      <c r="Q156" s="40"/>
      <c r="R156" s="40"/>
    </row>
    <row r="157" spans="1:18" ht="14.5" x14ac:dyDescent="0.35">
      <c r="A157" s="20">
        <v>4405</v>
      </c>
      <c r="B157" s="2" t="s">
        <v>310</v>
      </c>
      <c r="C157" s="26" t="s">
        <v>311</v>
      </c>
      <c r="D157" s="29" t="s">
        <v>18</v>
      </c>
      <c r="E157" s="1" t="str">
        <f t="shared" si="8"/>
        <v>Met</v>
      </c>
      <c r="F157" s="29">
        <v>6.25</v>
      </c>
      <c r="G157" s="1" t="str">
        <f t="shared" si="11"/>
        <v>Not Met</v>
      </c>
      <c r="H157" s="29" t="s">
        <v>19</v>
      </c>
      <c r="I157" s="1" t="str">
        <f t="shared" si="9"/>
        <v>*</v>
      </c>
      <c r="J157" s="29">
        <v>26.9</v>
      </c>
      <c r="K157" s="29" t="str">
        <f t="shared" si="10"/>
        <v>Met</v>
      </c>
      <c r="O157" s="40"/>
      <c r="P157" s="40"/>
      <c r="Q157" s="40"/>
      <c r="R157" s="40"/>
    </row>
    <row r="158" spans="1:18" ht="14.5" x14ac:dyDescent="0.35">
      <c r="A158" s="20">
        <v>4167</v>
      </c>
      <c r="B158" s="2" t="s">
        <v>312</v>
      </c>
      <c r="C158" s="26" t="s">
        <v>313</v>
      </c>
      <c r="D158" s="29" t="s">
        <v>18</v>
      </c>
      <c r="E158" s="1" t="str">
        <f t="shared" si="8"/>
        <v>Met</v>
      </c>
      <c r="F158" s="29">
        <v>42.11</v>
      </c>
      <c r="G158" s="1" t="str">
        <f t="shared" si="11"/>
        <v>Met</v>
      </c>
      <c r="H158" s="29" t="s">
        <v>19</v>
      </c>
      <c r="I158" s="1" t="str">
        <f t="shared" si="9"/>
        <v>*</v>
      </c>
      <c r="J158" s="3">
        <v>26.69</v>
      </c>
      <c r="K158" s="3" t="str">
        <f t="shared" si="10"/>
        <v>Met</v>
      </c>
      <c r="O158" s="40"/>
      <c r="P158" s="40"/>
      <c r="Q158" s="40"/>
      <c r="R158" s="40"/>
    </row>
    <row r="159" spans="1:18" ht="14.5" x14ac:dyDescent="0.35">
      <c r="A159" s="20">
        <v>4221</v>
      </c>
      <c r="B159" s="2" t="s">
        <v>314</v>
      </c>
      <c r="C159" s="26" t="s">
        <v>315</v>
      </c>
      <c r="D159" s="29" t="s">
        <v>19</v>
      </c>
      <c r="E159" s="1" t="str">
        <f t="shared" si="8"/>
        <v>*</v>
      </c>
      <c r="F159" s="29" t="s">
        <v>19</v>
      </c>
      <c r="G159" s="1" t="str">
        <f t="shared" si="11"/>
        <v>*</v>
      </c>
      <c r="H159" s="29" t="s">
        <v>19</v>
      </c>
      <c r="I159" s="1" t="str">
        <f t="shared" si="9"/>
        <v>*</v>
      </c>
      <c r="J159" s="29" t="s">
        <v>19</v>
      </c>
      <c r="K159" s="29" t="str">
        <f t="shared" si="10"/>
        <v>*</v>
      </c>
      <c r="O159" s="40"/>
      <c r="P159" s="40"/>
      <c r="Q159" s="40"/>
      <c r="R159" s="40"/>
    </row>
    <row r="160" spans="1:18" ht="14.5" x14ac:dyDescent="0.35">
      <c r="A160" s="20">
        <v>4247</v>
      </c>
      <c r="B160" s="2" t="s">
        <v>316</v>
      </c>
      <c r="C160" s="26" t="s">
        <v>317</v>
      </c>
      <c r="D160" s="29">
        <v>91.67</v>
      </c>
      <c r="E160" s="1" t="str">
        <f t="shared" si="8"/>
        <v>Not Met</v>
      </c>
      <c r="F160" s="29" t="s">
        <v>19</v>
      </c>
      <c r="G160" s="1" t="str">
        <f t="shared" si="11"/>
        <v>*</v>
      </c>
      <c r="H160" s="29" t="s">
        <v>19</v>
      </c>
      <c r="I160" s="1" t="str">
        <f t="shared" si="9"/>
        <v>*</v>
      </c>
      <c r="J160" s="29" t="s">
        <v>19</v>
      </c>
      <c r="K160" s="29" t="str">
        <f t="shared" si="10"/>
        <v>*</v>
      </c>
      <c r="O160" s="40"/>
      <c r="P160" s="40"/>
      <c r="Q160" s="40"/>
      <c r="R160" s="40"/>
    </row>
    <row r="161" spans="1:18" ht="14.5" x14ac:dyDescent="0.35">
      <c r="A161" s="20">
        <v>4273</v>
      </c>
      <c r="B161" s="2" t="s">
        <v>318</v>
      </c>
      <c r="C161" s="26" t="s">
        <v>319</v>
      </c>
      <c r="D161" s="29" t="s">
        <v>18</v>
      </c>
      <c r="E161" s="1" t="str">
        <f t="shared" si="8"/>
        <v>Met</v>
      </c>
      <c r="F161" s="29">
        <v>3.57</v>
      </c>
      <c r="G161" s="1" t="str">
        <f t="shared" si="11"/>
        <v>Not Met</v>
      </c>
      <c r="H161" s="29" t="s">
        <v>19</v>
      </c>
      <c r="I161" s="1" t="str">
        <f t="shared" si="9"/>
        <v>*</v>
      </c>
      <c r="J161" s="29">
        <v>17.190000000000001</v>
      </c>
      <c r="K161" s="29" t="str">
        <f t="shared" si="10"/>
        <v>Met</v>
      </c>
      <c r="O161" s="40"/>
      <c r="P161" s="40"/>
      <c r="Q161" s="40"/>
      <c r="R161" s="40"/>
    </row>
    <row r="162" spans="1:18" ht="14.5" x14ac:dyDescent="0.35">
      <c r="A162" s="20">
        <v>4495</v>
      </c>
      <c r="B162" s="2" t="s">
        <v>320</v>
      </c>
      <c r="C162" s="26" t="s">
        <v>321</v>
      </c>
      <c r="D162" s="29" t="s">
        <v>19</v>
      </c>
      <c r="E162" s="1" t="str">
        <f t="shared" si="8"/>
        <v>*</v>
      </c>
      <c r="F162" s="29" t="s">
        <v>19</v>
      </c>
      <c r="G162" s="1" t="str">
        <f t="shared" si="11"/>
        <v>*</v>
      </c>
      <c r="H162" s="29" t="s">
        <v>19</v>
      </c>
      <c r="I162" s="1" t="str">
        <f t="shared" si="9"/>
        <v>*</v>
      </c>
      <c r="J162" s="29" t="s">
        <v>19</v>
      </c>
      <c r="K162" s="29" t="str">
        <f t="shared" si="10"/>
        <v>*</v>
      </c>
      <c r="O162" s="40"/>
      <c r="P162" s="40"/>
      <c r="Q162" s="40"/>
      <c r="R162" s="40"/>
    </row>
    <row r="163" spans="1:18" ht="14.5" x14ac:dyDescent="0.35">
      <c r="A163" s="20">
        <v>92596</v>
      </c>
      <c r="B163" s="2" t="s">
        <v>322</v>
      </c>
      <c r="C163" s="26" t="s">
        <v>321</v>
      </c>
      <c r="D163" s="29" t="s">
        <v>19</v>
      </c>
      <c r="E163" s="1" t="str">
        <f t="shared" si="8"/>
        <v>*</v>
      </c>
      <c r="F163" s="29" t="s">
        <v>19</v>
      </c>
      <c r="G163" s="1" t="str">
        <f t="shared" si="11"/>
        <v>*</v>
      </c>
      <c r="H163" s="29" t="s">
        <v>19</v>
      </c>
      <c r="I163" s="1" t="str">
        <f t="shared" si="9"/>
        <v>*</v>
      </c>
      <c r="J163" s="29" t="s">
        <v>19</v>
      </c>
      <c r="K163" s="3" t="str">
        <f t="shared" si="10"/>
        <v>*</v>
      </c>
      <c r="O163" s="40"/>
      <c r="P163" s="40"/>
      <c r="Q163" s="40"/>
      <c r="R163" s="40"/>
    </row>
    <row r="164" spans="1:18" ht="14.5" x14ac:dyDescent="0.35">
      <c r="A164" s="20">
        <v>4195</v>
      </c>
      <c r="B164" s="2" t="s">
        <v>323</v>
      </c>
      <c r="C164" s="26" t="s">
        <v>324</v>
      </c>
      <c r="D164" s="29" t="s">
        <v>19</v>
      </c>
      <c r="E164" s="1" t="str">
        <f t="shared" si="8"/>
        <v>*</v>
      </c>
      <c r="F164" s="29" t="s">
        <v>19</v>
      </c>
      <c r="G164" s="1" t="str">
        <f t="shared" si="11"/>
        <v>*</v>
      </c>
      <c r="H164" s="29" t="s">
        <v>19</v>
      </c>
      <c r="I164" s="1" t="str">
        <f t="shared" si="9"/>
        <v>*</v>
      </c>
      <c r="J164" s="29" t="s">
        <v>19</v>
      </c>
      <c r="K164" s="29" t="str">
        <f t="shared" si="10"/>
        <v>*</v>
      </c>
      <c r="O164" s="40"/>
      <c r="P164" s="40"/>
      <c r="Q164" s="40"/>
      <c r="R164" s="40"/>
    </row>
    <row r="165" spans="1:18" ht="14.5" x14ac:dyDescent="0.35">
      <c r="A165" s="20">
        <v>89506</v>
      </c>
      <c r="B165" s="2" t="s">
        <v>325</v>
      </c>
      <c r="C165" s="26" t="s">
        <v>326</v>
      </c>
      <c r="D165" s="29" t="s">
        <v>19</v>
      </c>
      <c r="E165" s="1" t="str">
        <f t="shared" si="8"/>
        <v>*</v>
      </c>
      <c r="F165" s="29" t="s">
        <v>19</v>
      </c>
      <c r="G165" s="1" t="str">
        <f t="shared" si="11"/>
        <v>*</v>
      </c>
      <c r="H165" s="29" t="s">
        <v>19</v>
      </c>
      <c r="I165" s="1" t="str">
        <f t="shared" si="9"/>
        <v>*</v>
      </c>
      <c r="J165" s="29" t="s">
        <v>19</v>
      </c>
      <c r="K165" s="29" t="str">
        <f t="shared" si="10"/>
        <v>*</v>
      </c>
      <c r="O165" s="40"/>
      <c r="P165" s="40"/>
      <c r="Q165" s="40"/>
      <c r="R165" s="40"/>
    </row>
    <row r="166" spans="1:18" ht="14.5" x14ac:dyDescent="0.35">
      <c r="A166" s="20">
        <v>4303</v>
      </c>
      <c r="B166" s="2" t="s">
        <v>327</v>
      </c>
      <c r="C166" s="26" t="s">
        <v>328</v>
      </c>
      <c r="D166" s="29" t="s">
        <v>19</v>
      </c>
      <c r="E166" s="1" t="str">
        <f t="shared" si="8"/>
        <v>*</v>
      </c>
      <c r="F166" s="29" t="s">
        <v>19</v>
      </c>
      <c r="G166" s="1" t="str">
        <f t="shared" si="11"/>
        <v>*</v>
      </c>
      <c r="H166" s="29" t="s">
        <v>19</v>
      </c>
      <c r="I166" s="1" t="str">
        <f t="shared" si="9"/>
        <v>*</v>
      </c>
      <c r="J166" s="29" t="s">
        <v>19</v>
      </c>
      <c r="K166" s="3" t="str">
        <f t="shared" si="10"/>
        <v>*</v>
      </c>
      <c r="O166" s="40"/>
      <c r="P166" s="40"/>
      <c r="Q166" s="40"/>
      <c r="R166" s="40"/>
    </row>
    <row r="167" spans="1:18" ht="14.5" x14ac:dyDescent="0.35">
      <c r="A167" s="20">
        <v>4505</v>
      </c>
      <c r="B167" s="2" t="s">
        <v>329</v>
      </c>
      <c r="C167" s="26" t="s">
        <v>330</v>
      </c>
      <c r="D167" s="29" t="s">
        <v>18</v>
      </c>
      <c r="E167" s="1" t="str">
        <f t="shared" si="8"/>
        <v>Met</v>
      </c>
      <c r="F167" s="29">
        <v>6.76</v>
      </c>
      <c r="G167" s="1" t="str">
        <f t="shared" si="11"/>
        <v>Not Met</v>
      </c>
      <c r="H167" s="29" t="s">
        <v>19</v>
      </c>
      <c r="I167" s="1" t="str">
        <f t="shared" si="9"/>
        <v>*</v>
      </c>
      <c r="J167" s="3">
        <v>17.899999999999999</v>
      </c>
      <c r="K167" s="3" t="str">
        <f t="shared" si="10"/>
        <v>Met</v>
      </c>
      <c r="O167" s="40"/>
      <c r="P167" s="40"/>
      <c r="Q167" s="40"/>
      <c r="R167" s="40"/>
    </row>
    <row r="168" spans="1:18" ht="14.5" x14ac:dyDescent="0.35">
      <c r="A168" s="20">
        <v>4157</v>
      </c>
      <c r="B168" s="2" t="s">
        <v>331</v>
      </c>
      <c r="C168" s="26" t="s">
        <v>332</v>
      </c>
      <c r="D168" s="29">
        <v>72.73</v>
      </c>
      <c r="E168" s="1" t="str">
        <f t="shared" si="8"/>
        <v>Not Met</v>
      </c>
      <c r="F168" s="29" t="s">
        <v>19</v>
      </c>
      <c r="G168" s="1" t="str">
        <f t="shared" si="11"/>
        <v>*</v>
      </c>
      <c r="H168" s="29" t="s">
        <v>19</v>
      </c>
      <c r="I168" s="1" t="str">
        <f t="shared" si="9"/>
        <v>*</v>
      </c>
      <c r="J168" s="29" t="s">
        <v>19</v>
      </c>
      <c r="K168" s="29" t="str">
        <f t="shared" si="10"/>
        <v>*</v>
      </c>
      <c r="O168" s="40"/>
      <c r="P168" s="40"/>
      <c r="Q168" s="40"/>
      <c r="R168" s="40"/>
    </row>
    <row r="169" spans="1:18" ht="14.5" x14ac:dyDescent="0.35">
      <c r="A169" s="20">
        <v>6372</v>
      </c>
      <c r="B169" s="2" t="s">
        <v>333</v>
      </c>
      <c r="C169" s="26" t="s">
        <v>334</v>
      </c>
      <c r="D169" s="29" t="s">
        <v>19</v>
      </c>
      <c r="E169" s="1" t="str">
        <f t="shared" si="8"/>
        <v>*</v>
      </c>
      <c r="F169" s="29" t="s">
        <v>19</v>
      </c>
      <c r="G169" s="1" t="str">
        <f t="shared" si="11"/>
        <v>*</v>
      </c>
      <c r="H169" s="29" t="s">
        <v>19</v>
      </c>
      <c r="I169" s="1" t="str">
        <f t="shared" si="9"/>
        <v>*</v>
      </c>
      <c r="J169" s="29" t="s">
        <v>19</v>
      </c>
      <c r="K169" s="3" t="str">
        <f t="shared" si="10"/>
        <v>*</v>
      </c>
      <c r="O169" s="40"/>
      <c r="P169" s="40"/>
      <c r="Q169" s="40"/>
      <c r="R169" s="40"/>
    </row>
    <row r="170" spans="1:18" ht="14.5" x14ac:dyDescent="0.35">
      <c r="A170" s="20">
        <v>90884</v>
      </c>
      <c r="B170" s="2" t="s">
        <v>335</v>
      </c>
      <c r="C170" s="26" t="s">
        <v>336</v>
      </c>
      <c r="D170" s="29" t="s">
        <v>19</v>
      </c>
      <c r="E170" s="1" t="str">
        <f t="shared" si="8"/>
        <v>*</v>
      </c>
      <c r="F170" s="29" t="s">
        <v>19</v>
      </c>
      <c r="G170" s="1" t="str">
        <f t="shared" si="11"/>
        <v>*</v>
      </c>
      <c r="H170" s="29" t="s">
        <v>19</v>
      </c>
      <c r="I170" s="1" t="str">
        <f t="shared" si="9"/>
        <v>*</v>
      </c>
      <c r="J170" s="29" t="s">
        <v>19</v>
      </c>
      <c r="K170" s="29" t="str">
        <f t="shared" si="10"/>
        <v>*</v>
      </c>
      <c r="O170" s="40"/>
      <c r="P170" s="40"/>
      <c r="Q170" s="40"/>
      <c r="R170" s="40"/>
    </row>
    <row r="171" spans="1:18" ht="14.5" x14ac:dyDescent="0.35">
      <c r="A171" s="20">
        <v>4238</v>
      </c>
      <c r="B171" s="2" t="s">
        <v>337</v>
      </c>
      <c r="C171" s="26" t="s">
        <v>338</v>
      </c>
      <c r="D171" s="29" t="s">
        <v>19</v>
      </c>
      <c r="E171" s="1" t="str">
        <f t="shared" si="8"/>
        <v>*</v>
      </c>
      <c r="F171" s="29" t="s">
        <v>19</v>
      </c>
      <c r="G171" s="1" t="str">
        <f t="shared" si="11"/>
        <v>*</v>
      </c>
      <c r="H171" s="29" t="s">
        <v>19</v>
      </c>
      <c r="I171" s="1" t="str">
        <f t="shared" si="9"/>
        <v>*</v>
      </c>
      <c r="J171" s="29" t="s">
        <v>19</v>
      </c>
      <c r="K171" s="3" t="str">
        <f t="shared" si="10"/>
        <v>*</v>
      </c>
      <c r="O171" s="40"/>
      <c r="P171" s="40"/>
      <c r="Q171" s="40"/>
      <c r="R171" s="40"/>
    </row>
    <row r="172" spans="1:18" ht="14.5" x14ac:dyDescent="0.35">
      <c r="A172" s="20">
        <v>4239</v>
      </c>
      <c r="B172" s="2" t="s">
        <v>339</v>
      </c>
      <c r="C172" s="26" t="s">
        <v>340</v>
      </c>
      <c r="D172" s="29" t="s">
        <v>18</v>
      </c>
      <c r="E172" s="1" t="str">
        <f t="shared" si="8"/>
        <v>Met</v>
      </c>
      <c r="F172" s="29">
        <v>21.75</v>
      </c>
      <c r="G172" s="1" t="str">
        <f t="shared" si="11"/>
        <v>Met</v>
      </c>
      <c r="H172" s="29">
        <v>50</v>
      </c>
      <c r="I172" s="1" t="str">
        <f t="shared" si="9"/>
        <v>Met</v>
      </c>
      <c r="J172" s="29">
        <v>37.549999999999997</v>
      </c>
      <c r="K172" s="3" t="str">
        <f t="shared" si="10"/>
        <v>Not Met</v>
      </c>
      <c r="O172" s="40"/>
      <c r="P172" s="40"/>
      <c r="Q172" s="40"/>
      <c r="R172" s="40"/>
    </row>
    <row r="173" spans="1:18" ht="14.5" x14ac:dyDescent="0.35">
      <c r="A173" s="20">
        <v>4271</v>
      </c>
      <c r="B173" s="2" t="s">
        <v>341</v>
      </c>
      <c r="C173" s="26" t="s">
        <v>342</v>
      </c>
      <c r="D173" s="29" t="s">
        <v>18</v>
      </c>
      <c r="E173" s="1" t="str">
        <f t="shared" si="8"/>
        <v>Met</v>
      </c>
      <c r="F173" s="29">
        <v>8.06</v>
      </c>
      <c r="G173" s="1" t="str">
        <f t="shared" si="11"/>
        <v>Not Met</v>
      </c>
      <c r="H173" s="29" t="s">
        <v>19</v>
      </c>
      <c r="I173" s="1" t="str">
        <f t="shared" si="9"/>
        <v>*</v>
      </c>
      <c r="J173" s="29">
        <v>11</v>
      </c>
      <c r="K173" s="3" t="str">
        <f t="shared" si="10"/>
        <v>Met</v>
      </c>
      <c r="O173" s="40"/>
      <c r="P173" s="40"/>
      <c r="Q173" s="40"/>
      <c r="R173" s="40"/>
    </row>
    <row r="174" spans="1:18" ht="14.5" x14ac:dyDescent="0.35">
      <c r="A174" s="20">
        <v>4208</v>
      </c>
      <c r="B174" s="2" t="s">
        <v>343</v>
      </c>
      <c r="C174" s="26" t="s">
        <v>344</v>
      </c>
      <c r="D174" s="29">
        <v>89.47</v>
      </c>
      <c r="E174" s="1" t="str">
        <f t="shared" si="8"/>
        <v>Not Met</v>
      </c>
      <c r="F174" s="29">
        <v>6.25</v>
      </c>
      <c r="G174" s="1" t="str">
        <f t="shared" si="11"/>
        <v>Not Met</v>
      </c>
      <c r="H174" s="29" t="s">
        <v>19</v>
      </c>
      <c r="I174" s="1" t="str">
        <f t="shared" si="9"/>
        <v>*</v>
      </c>
      <c r="J174" s="29">
        <v>10.36</v>
      </c>
      <c r="K174" s="29" t="str">
        <f t="shared" si="10"/>
        <v>Met</v>
      </c>
      <c r="O174" s="40"/>
      <c r="P174" s="40"/>
      <c r="Q174" s="40"/>
      <c r="R174" s="40"/>
    </row>
    <row r="175" spans="1:18" ht="14.5" x14ac:dyDescent="0.35">
      <c r="A175" s="20">
        <v>4194</v>
      </c>
      <c r="B175" s="2" t="s">
        <v>345</v>
      </c>
      <c r="C175" s="26" t="s">
        <v>346</v>
      </c>
      <c r="D175" s="29" t="s">
        <v>19</v>
      </c>
      <c r="E175" s="1" t="str">
        <f t="shared" si="8"/>
        <v>*</v>
      </c>
      <c r="F175" s="29" t="s">
        <v>19</v>
      </c>
      <c r="G175" s="1" t="str">
        <f t="shared" si="11"/>
        <v>*</v>
      </c>
      <c r="H175" s="29" t="s">
        <v>19</v>
      </c>
      <c r="I175" s="1" t="str">
        <f t="shared" si="9"/>
        <v>*</v>
      </c>
      <c r="J175" s="29" t="s">
        <v>19</v>
      </c>
      <c r="K175" s="29" t="str">
        <f t="shared" si="10"/>
        <v>*</v>
      </c>
      <c r="O175" s="40"/>
      <c r="P175" s="40"/>
      <c r="Q175" s="40"/>
      <c r="R175" s="40"/>
    </row>
    <row r="176" spans="1:18" ht="14.5" x14ac:dyDescent="0.35">
      <c r="A176" s="20">
        <v>10974</v>
      </c>
      <c r="B176" s="2" t="s">
        <v>347</v>
      </c>
      <c r="C176" s="26" t="s">
        <v>348</v>
      </c>
      <c r="D176" s="29" t="s">
        <v>19</v>
      </c>
      <c r="E176" s="1" t="str">
        <f t="shared" si="8"/>
        <v>*</v>
      </c>
      <c r="F176" s="29" t="s">
        <v>19</v>
      </c>
      <c r="G176" s="1" t="str">
        <f t="shared" si="11"/>
        <v>*</v>
      </c>
      <c r="H176" s="29" t="s">
        <v>19</v>
      </c>
      <c r="I176" s="1" t="str">
        <f t="shared" si="9"/>
        <v>*</v>
      </c>
      <c r="J176" s="29" t="s">
        <v>19</v>
      </c>
      <c r="K176" s="29" t="str">
        <f t="shared" si="10"/>
        <v>*</v>
      </c>
      <c r="O176" s="40"/>
      <c r="P176" s="40"/>
      <c r="Q176" s="40"/>
      <c r="R176" s="40"/>
    </row>
    <row r="177" spans="1:18" ht="14.5" x14ac:dyDescent="0.35">
      <c r="A177" s="20">
        <v>79500</v>
      </c>
      <c r="B177" s="2" t="s">
        <v>349</v>
      </c>
      <c r="C177" s="26" t="s">
        <v>350</v>
      </c>
      <c r="D177" s="29" t="s">
        <v>19</v>
      </c>
      <c r="E177" s="1" t="str">
        <f t="shared" si="8"/>
        <v>*</v>
      </c>
      <c r="F177" s="29" t="s">
        <v>19</v>
      </c>
      <c r="G177" s="1" t="str">
        <f t="shared" si="11"/>
        <v>*</v>
      </c>
      <c r="H177" s="29" t="s">
        <v>19</v>
      </c>
      <c r="I177" s="1" t="str">
        <f t="shared" si="9"/>
        <v>*</v>
      </c>
      <c r="J177" s="29" t="s">
        <v>19</v>
      </c>
      <c r="K177" s="29" t="str">
        <f t="shared" si="10"/>
        <v>*</v>
      </c>
      <c r="O177" s="40"/>
      <c r="P177" s="40"/>
      <c r="Q177" s="40"/>
      <c r="R177" s="40"/>
    </row>
    <row r="178" spans="1:18" ht="14.5" x14ac:dyDescent="0.35">
      <c r="A178" s="20">
        <v>4371</v>
      </c>
      <c r="B178" s="2" t="s">
        <v>351</v>
      </c>
      <c r="C178" s="26" t="s">
        <v>352</v>
      </c>
      <c r="D178" s="29" t="s">
        <v>19</v>
      </c>
      <c r="E178" s="1" t="str">
        <f t="shared" si="8"/>
        <v>*</v>
      </c>
      <c r="F178" s="29" t="s">
        <v>19</v>
      </c>
      <c r="G178" s="1" t="str">
        <f t="shared" si="11"/>
        <v>*</v>
      </c>
      <c r="H178" s="29" t="s">
        <v>19</v>
      </c>
      <c r="I178" s="1" t="str">
        <f t="shared" si="9"/>
        <v>*</v>
      </c>
      <c r="J178" s="29" t="s">
        <v>19</v>
      </c>
      <c r="K178" s="29" t="str">
        <f t="shared" si="10"/>
        <v>*</v>
      </c>
      <c r="O178" s="40"/>
      <c r="P178" s="40"/>
      <c r="Q178" s="40"/>
      <c r="R178" s="40"/>
    </row>
    <row r="179" spans="1:18" ht="14.5" x14ac:dyDescent="0.35">
      <c r="A179" s="20">
        <v>90906</v>
      </c>
      <c r="B179" s="2" t="s">
        <v>353</v>
      </c>
      <c r="C179" s="26" t="s">
        <v>354</v>
      </c>
      <c r="D179" s="29" t="s">
        <v>19</v>
      </c>
      <c r="E179" s="1" t="str">
        <f t="shared" si="8"/>
        <v>*</v>
      </c>
      <c r="F179" s="29" t="s">
        <v>19</v>
      </c>
      <c r="G179" s="1" t="str">
        <f t="shared" si="11"/>
        <v>*</v>
      </c>
      <c r="H179" s="29" t="s">
        <v>19</v>
      </c>
      <c r="I179" s="1" t="str">
        <f t="shared" si="9"/>
        <v>*</v>
      </c>
      <c r="J179" s="29" t="s">
        <v>19</v>
      </c>
      <c r="K179" s="29" t="str">
        <f t="shared" si="10"/>
        <v>*</v>
      </c>
      <c r="O179" s="40"/>
      <c r="P179" s="40"/>
      <c r="Q179" s="40"/>
      <c r="R179" s="40"/>
    </row>
    <row r="180" spans="1:18" ht="14.5" x14ac:dyDescent="0.35">
      <c r="A180" s="20">
        <v>79081</v>
      </c>
      <c r="B180" s="2" t="s">
        <v>355</v>
      </c>
      <c r="C180" s="26" t="s">
        <v>356</v>
      </c>
      <c r="D180" s="29" t="s">
        <v>19</v>
      </c>
      <c r="E180" s="1" t="str">
        <f t="shared" si="8"/>
        <v>*</v>
      </c>
      <c r="F180" s="29" t="s">
        <v>19</v>
      </c>
      <c r="G180" s="1" t="str">
        <f t="shared" si="11"/>
        <v>*</v>
      </c>
      <c r="H180" s="29" t="s">
        <v>19</v>
      </c>
      <c r="I180" s="1" t="str">
        <f t="shared" si="9"/>
        <v>*</v>
      </c>
      <c r="J180" s="29" t="s">
        <v>19</v>
      </c>
      <c r="K180" s="29" t="str">
        <f t="shared" si="10"/>
        <v>*</v>
      </c>
      <c r="O180" s="40"/>
      <c r="P180" s="40"/>
      <c r="Q180" s="40"/>
      <c r="R180" s="40"/>
    </row>
    <row r="181" spans="1:18" ht="14.5" x14ac:dyDescent="0.35">
      <c r="A181" s="20">
        <v>79501</v>
      </c>
      <c r="B181" s="2" t="s">
        <v>357</v>
      </c>
      <c r="C181" s="26" t="s">
        <v>358</v>
      </c>
      <c r="D181" s="29" t="s">
        <v>18</v>
      </c>
      <c r="E181" s="1" t="str">
        <f t="shared" si="8"/>
        <v>Met</v>
      </c>
      <c r="F181" s="29">
        <v>9.09</v>
      </c>
      <c r="G181" s="1" t="str">
        <f t="shared" si="11"/>
        <v>Not Met</v>
      </c>
      <c r="H181" s="29" t="s">
        <v>19</v>
      </c>
      <c r="I181" s="1" t="str">
        <f t="shared" si="9"/>
        <v>*</v>
      </c>
      <c r="J181" s="29">
        <v>9.27</v>
      </c>
      <c r="K181" s="29" t="str">
        <f t="shared" si="10"/>
        <v>Met</v>
      </c>
      <c r="O181" s="40"/>
      <c r="P181" s="40"/>
      <c r="Q181" s="40"/>
      <c r="R181" s="40"/>
    </row>
    <row r="182" spans="1:18" ht="14.5" x14ac:dyDescent="0.35">
      <c r="A182" s="20">
        <v>89951</v>
      </c>
      <c r="B182" s="2" t="s">
        <v>359</v>
      </c>
      <c r="C182" s="26" t="s">
        <v>360</v>
      </c>
      <c r="D182" s="29" t="s">
        <v>19</v>
      </c>
      <c r="E182" s="1" t="str">
        <f t="shared" si="8"/>
        <v>*</v>
      </c>
      <c r="F182" s="29" t="s">
        <v>19</v>
      </c>
      <c r="G182" s="1" t="str">
        <f t="shared" si="11"/>
        <v>*</v>
      </c>
      <c r="H182" s="29" t="s">
        <v>19</v>
      </c>
      <c r="I182" s="1" t="str">
        <f t="shared" si="9"/>
        <v>*</v>
      </c>
      <c r="J182" s="29" t="s">
        <v>19</v>
      </c>
      <c r="K182" s="29" t="str">
        <f t="shared" si="10"/>
        <v>*</v>
      </c>
      <c r="O182" s="40"/>
      <c r="P182" s="40"/>
      <c r="Q182" s="40"/>
      <c r="R182" s="40"/>
    </row>
    <row r="183" spans="1:18" ht="14.5" x14ac:dyDescent="0.35">
      <c r="A183" s="20">
        <v>4212</v>
      </c>
      <c r="B183" s="2" t="s">
        <v>361</v>
      </c>
      <c r="C183" s="26" t="s">
        <v>362</v>
      </c>
      <c r="D183" s="29" t="s">
        <v>19</v>
      </c>
      <c r="E183" s="1" t="str">
        <f t="shared" si="8"/>
        <v>*</v>
      </c>
      <c r="F183" s="29" t="s">
        <v>19</v>
      </c>
      <c r="G183" s="1" t="str">
        <f t="shared" si="11"/>
        <v>*</v>
      </c>
      <c r="H183" s="29" t="s">
        <v>19</v>
      </c>
      <c r="I183" s="1" t="str">
        <f t="shared" si="9"/>
        <v>*</v>
      </c>
      <c r="J183" s="29" t="s">
        <v>19</v>
      </c>
      <c r="K183" s="29" t="str">
        <f t="shared" si="10"/>
        <v>*</v>
      </c>
      <c r="O183" s="40"/>
      <c r="P183" s="40"/>
      <c r="Q183" s="40"/>
      <c r="R183" s="40"/>
    </row>
    <row r="184" spans="1:18" ht="14.5" x14ac:dyDescent="0.35">
      <c r="A184" s="20">
        <v>4392</v>
      </c>
      <c r="B184" s="2" t="s">
        <v>363</v>
      </c>
      <c r="C184" s="26" t="s">
        <v>364</v>
      </c>
      <c r="D184" s="29" t="s">
        <v>19</v>
      </c>
      <c r="E184" s="1" t="str">
        <f t="shared" si="8"/>
        <v>*</v>
      </c>
      <c r="F184" s="29" t="s">
        <v>19</v>
      </c>
      <c r="G184" s="1" t="str">
        <f t="shared" si="11"/>
        <v>*</v>
      </c>
      <c r="H184" s="29" t="s">
        <v>19</v>
      </c>
      <c r="I184" s="1" t="str">
        <f t="shared" si="9"/>
        <v>*</v>
      </c>
      <c r="J184" s="29" t="s">
        <v>19</v>
      </c>
      <c r="K184" s="29" t="str">
        <f t="shared" si="10"/>
        <v>*</v>
      </c>
      <c r="O184" s="40"/>
      <c r="P184" s="40"/>
      <c r="Q184" s="40"/>
      <c r="R184" s="40"/>
    </row>
    <row r="185" spans="1:18" ht="14.5" x14ac:dyDescent="0.35">
      <c r="A185" s="20">
        <v>81076</v>
      </c>
      <c r="B185" s="2" t="s">
        <v>365</v>
      </c>
      <c r="C185" s="26" t="s">
        <v>366</v>
      </c>
      <c r="D185" s="29">
        <v>94.12</v>
      </c>
      <c r="E185" s="1" t="str">
        <f t="shared" si="8"/>
        <v>Not Met</v>
      </c>
      <c r="F185" s="29">
        <v>12.5</v>
      </c>
      <c r="G185" s="1" t="str">
        <f t="shared" si="11"/>
        <v>Not Met</v>
      </c>
      <c r="H185" s="29" t="s">
        <v>19</v>
      </c>
      <c r="I185" s="1" t="str">
        <f t="shared" si="9"/>
        <v>*</v>
      </c>
      <c r="J185" s="29">
        <v>29.39</v>
      </c>
      <c r="K185" s="29" t="str">
        <f t="shared" si="10"/>
        <v>Not Met</v>
      </c>
      <c r="O185" s="40"/>
      <c r="P185" s="40"/>
      <c r="Q185" s="40"/>
      <c r="R185" s="40"/>
    </row>
    <row r="186" spans="1:18" ht="14.5" x14ac:dyDescent="0.35">
      <c r="A186" s="20">
        <v>4426</v>
      </c>
      <c r="B186" s="2" t="s">
        <v>367</v>
      </c>
      <c r="C186" s="26" t="s">
        <v>368</v>
      </c>
      <c r="D186" s="29" t="s">
        <v>19</v>
      </c>
      <c r="E186" s="1" t="str">
        <f t="shared" si="8"/>
        <v>*</v>
      </c>
      <c r="F186" s="29" t="s">
        <v>19</v>
      </c>
      <c r="G186" s="1" t="str">
        <f t="shared" si="11"/>
        <v>*</v>
      </c>
      <c r="H186" s="29" t="s">
        <v>19</v>
      </c>
      <c r="I186" s="1" t="str">
        <f t="shared" si="9"/>
        <v>*</v>
      </c>
      <c r="J186" s="3" t="s">
        <v>19</v>
      </c>
      <c r="K186" s="3" t="str">
        <f t="shared" si="10"/>
        <v>*</v>
      </c>
      <c r="O186" s="40"/>
      <c r="P186" s="40"/>
      <c r="Q186" s="40"/>
      <c r="R186" s="40"/>
    </row>
    <row r="187" spans="1:18" ht="14.5" x14ac:dyDescent="0.35">
      <c r="A187" s="20">
        <v>79061</v>
      </c>
      <c r="B187" s="2" t="s">
        <v>369</v>
      </c>
      <c r="C187" s="26" t="s">
        <v>370</v>
      </c>
      <c r="D187" s="29" t="s">
        <v>19</v>
      </c>
      <c r="E187" s="1" t="str">
        <f t="shared" si="8"/>
        <v>*</v>
      </c>
      <c r="F187" s="29" t="s">
        <v>19</v>
      </c>
      <c r="G187" s="1" t="str">
        <f t="shared" si="11"/>
        <v>*</v>
      </c>
      <c r="H187" s="29" t="s">
        <v>19</v>
      </c>
      <c r="I187" s="1" t="str">
        <f t="shared" si="9"/>
        <v>*</v>
      </c>
      <c r="J187" s="29" t="s">
        <v>19</v>
      </c>
      <c r="K187" s="29" t="str">
        <f t="shared" si="10"/>
        <v>*</v>
      </c>
      <c r="O187" s="40"/>
      <c r="P187" s="40"/>
      <c r="Q187" s="40"/>
      <c r="R187" s="40"/>
    </row>
    <row r="188" spans="1:18" ht="14.5" x14ac:dyDescent="0.35">
      <c r="A188" s="20">
        <v>4248</v>
      </c>
      <c r="B188" s="2" t="s">
        <v>371</v>
      </c>
      <c r="C188" s="26" t="s">
        <v>372</v>
      </c>
      <c r="D188" s="29" t="s">
        <v>18</v>
      </c>
      <c r="E188" s="1" t="str">
        <f t="shared" si="8"/>
        <v>Met</v>
      </c>
      <c r="F188" s="29">
        <v>22.82</v>
      </c>
      <c r="G188" s="1" t="str">
        <f t="shared" si="11"/>
        <v>Met</v>
      </c>
      <c r="H188" s="29">
        <v>61.54</v>
      </c>
      <c r="I188" s="1" t="str">
        <f t="shared" si="9"/>
        <v>Met</v>
      </c>
      <c r="J188" s="29">
        <v>35.92</v>
      </c>
      <c r="K188" s="29" t="str">
        <f t="shared" si="10"/>
        <v>Not Met</v>
      </c>
      <c r="O188" s="40"/>
      <c r="P188" s="40"/>
      <c r="Q188" s="40"/>
      <c r="R188" s="40"/>
    </row>
    <row r="189" spans="1:18" ht="14.5" x14ac:dyDescent="0.35">
      <c r="A189" s="20">
        <v>91275</v>
      </c>
      <c r="B189" s="2" t="s">
        <v>373</v>
      </c>
      <c r="C189" s="26" t="s">
        <v>374</v>
      </c>
      <c r="D189" s="29" t="s">
        <v>19</v>
      </c>
      <c r="E189" s="1" t="str">
        <f t="shared" si="8"/>
        <v>*</v>
      </c>
      <c r="F189" s="29" t="s">
        <v>19</v>
      </c>
      <c r="G189" s="1" t="str">
        <f t="shared" si="11"/>
        <v>*</v>
      </c>
      <c r="H189" s="29" t="s">
        <v>19</v>
      </c>
      <c r="I189" s="1" t="str">
        <f t="shared" si="9"/>
        <v>*</v>
      </c>
      <c r="J189" s="29" t="s">
        <v>19</v>
      </c>
      <c r="K189" s="29" t="str">
        <f t="shared" si="10"/>
        <v>*</v>
      </c>
      <c r="O189" s="40"/>
      <c r="P189" s="40"/>
      <c r="Q189" s="40"/>
      <c r="R189" s="40"/>
    </row>
    <row r="190" spans="1:18" ht="14.5" x14ac:dyDescent="0.35">
      <c r="A190" s="20">
        <v>4389</v>
      </c>
      <c r="B190" s="2" t="s">
        <v>375</v>
      </c>
      <c r="C190" s="26" t="s">
        <v>376</v>
      </c>
      <c r="D190" s="29" t="s">
        <v>18</v>
      </c>
      <c r="E190" s="1" t="str">
        <f t="shared" si="8"/>
        <v>Met</v>
      </c>
      <c r="F190" s="29">
        <v>8.33</v>
      </c>
      <c r="G190" s="1" t="str">
        <f t="shared" si="11"/>
        <v>Not Met</v>
      </c>
      <c r="H190" s="29" t="s">
        <v>19</v>
      </c>
      <c r="I190" s="1" t="str">
        <f t="shared" si="9"/>
        <v>*</v>
      </c>
      <c r="J190" s="29">
        <v>25.41</v>
      </c>
      <c r="K190" s="29" t="str">
        <f t="shared" si="10"/>
        <v>Met</v>
      </c>
      <c r="O190" s="40"/>
      <c r="P190" s="40"/>
      <c r="Q190" s="40"/>
      <c r="R190" s="40"/>
    </row>
    <row r="191" spans="1:18" ht="14.5" x14ac:dyDescent="0.35">
      <c r="A191" s="20">
        <v>92620</v>
      </c>
      <c r="B191" s="2" t="s">
        <v>377</v>
      </c>
      <c r="C191" s="26" t="s">
        <v>378</v>
      </c>
      <c r="D191" s="29" t="s">
        <v>19</v>
      </c>
      <c r="E191" s="1" t="str">
        <f t="shared" si="8"/>
        <v>*</v>
      </c>
      <c r="F191" s="29" t="s">
        <v>19</v>
      </c>
      <c r="G191" s="1" t="str">
        <f t="shared" si="11"/>
        <v>*</v>
      </c>
      <c r="H191" s="29" t="s">
        <v>19</v>
      </c>
      <c r="I191" s="1" t="str">
        <f t="shared" si="9"/>
        <v>*</v>
      </c>
      <c r="J191" s="29" t="s">
        <v>19</v>
      </c>
      <c r="K191" s="29" t="str">
        <f t="shared" si="10"/>
        <v>*</v>
      </c>
      <c r="O191" s="40"/>
      <c r="P191" s="40"/>
      <c r="Q191" s="40"/>
      <c r="R191" s="40"/>
    </row>
    <row r="192" spans="1:18" ht="14.5" x14ac:dyDescent="0.35">
      <c r="A192" s="20">
        <v>4469</v>
      </c>
      <c r="B192" s="2" t="s">
        <v>379</v>
      </c>
      <c r="C192" s="26" t="s">
        <v>380</v>
      </c>
      <c r="D192" s="29">
        <v>96.97</v>
      </c>
      <c r="E192" s="1" t="str">
        <f t="shared" si="8"/>
        <v>Met</v>
      </c>
      <c r="F192" s="29">
        <v>10.91</v>
      </c>
      <c r="G192" s="1" t="str">
        <f t="shared" si="11"/>
        <v>Not Met</v>
      </c>
      <c r="H192" s="29" t="s">
        <v>19</v>
      </c>
      <c r="I192" s="1" t="str">
        <f t="shared" si="9"/>
        <v>*</v>
      </c>
      <c r="J192" s="29">
        <v>34.76</v>
      </c>
      <c r="K192" s="3" t="str">
        <f t="shared" si="10"/>
        <v>Not Met</v>
      </c>
      <c r="O192" s="40"/>
      <c r="P192" s="40"/>
      <c r="Q192" s="40"/>
      <c r="R192" s="40"/>
    </row>
    <row r="193" spans="1:18" ht="14.5" x14ac:dyDescent="0.35">
      <c r="A193" s="20">
        <v>4502</v>
      </c>
      <c r="B193" s="2" t="s">
        <v>381</v>
      </c>
      <c r="C193" s="26" t="s">
        <v>382</v>
      </c>
      <c r="D193" s="29" t="s">
        <v>19</v>
      </c>
      <c r="E193" s="1" t="str">
        <f t="shared" si="8"/>
        <v>*</v>
      </c>
      <c r="F193" s="29" t="s">
        <v>19</v>
      </c>
      <c r="G193" s="1" t="str">
        <f t="shared" si="11"/>
        <v>*</v>
      </c>
      <c r="H193" s="29" t="s">
        <v>19</v>
      </c>
      <c r="I193" s="1" t="str">
        <f t="shared" si="9"/>
        <v>*</v>
      </c>
      <c r="J193" s="29" t="s">
        <v>19</v>
      </c>
      <c r="K193" s="29" t="str">
        <f t="shared" si="10"/>
        <v>*</v>
      </c>
      <c r="O193" s="40"/>
      <c r="P193" s="40"/>
      <c r="Q193" s="40"/>
      <c r="R193" s="40"/>
    </row>
    <row r="194" spans="1:18" ht="14.5" x14ac:dyDescent="0.35">
      <c r="A194" s="20">
        <v>89784</v>
      </c>
      <c r="B194" s="2" t="s">
        <v>383</v>
      </c>
      <c r="C194" s="26" t="s">
        <v>384</v>
      </c>
      <c r="D194" s="29" t="s">
        <v>19</v>
      </c>
      <c r="E194" s="1" t="str">
        <f t="shared" si="8"/>
        <v>*</v>
      </c>
      <c r="F194" s="29" t="s">
        <v>19</v>
      </c>
      <c r="G194" s="1" t="str">
        <f t="shared" si="11"/>
        <v>*</v>
      </c>
      <c r="H194" s="29" t="s">
        <v>19</v>
      </c>
      <c r="I194" s="1" t="str">
        <f t="shared" si="9"/>
        <v>*</v>
      </c>
      <c r="J194" s="29" t="s">
        <v>19</v>
      </c>
      <c r="K194" s="29" t="str">
        <f t="shared" si="10"/>
        <v>*</v>
      </c>
      <c r="O194" s="40"/>
      <c r="P194" s="40"/>
      <c r="Q194" s="40"/>
      <c r="R194" s="40"/>
    </row>
    <row r="195" spans="1:18" ht="14.5" x14ac:dyDescent="0.35">
      <c r="A195" s="20">
        <v>88365</v>
      </c>
      <c r="B195" s="2" t="s">
        <v>385</v>
      </c>
      <c r="C195" s="26" t="s">
        <v>386</v>
      </c>
      <c r="D195" s="29" t="s">
        <v>19</v>
      </c>
      <c r="E195" s="1" t="str">
        <f t="shared" ref="E195:E258" si="12">IF(D195="*","*",IF(D195&gt;=95,"Met","Not Met"))</f>
        <v>*</v>
      </c>
      <c r="F195" s="29" t="s">
        <v>19</v>
      </c>
      <c r="G195" s="1" t="str">
        <f t="shared" si="11"/>
        <v>*</v>
      </c>
      <c r="H195" s="29" t="s">
        <v>19</v>
      </c>
      <c r="I195" s="1" t="str">
        <f t="shared" ref="I195:I258" si="13">IF(H195="*","*",IF(H195&gt;=35.52,"Met","Not Met"))</f>
        <v>*</v>
      </c>
      <c r="J195" s="29" t="s">
        <v>19</v>
      </c>
      <c r="K195" s="29" t="str">
        <f t="shared" ref="K195:K258" si="14">IF(J195="*","*",IF(J195&lt;=28.86,"Met","Not Met"))</f>
        <v>*</v>
      </c>
      <c r="O195" s="40"/>
      <c r="P195" s="40"/>
      <c r="Q195" s="40"/>
      <c r="R195" s="40"/>
    </row>
    <row r="196" spans="1:18" ht="14.5" x14ac:dyDescent="0.35">
      <c r="A196" s="20">
        <v>88367</v>
      </c>
      <c r="B196" s="2" t="s">
        <v>387</v>
      </c>
      <c r="C196" s="26" t="s">
        <v>388</v>
      </c>
      <c r="D196" s="29" t="s">
        <v>19</v>
      </c>
      <c r="E196" s="1" t="str">
        <f t="shared" si="12"/>
        <v>*</v>
      </c>
      <c r="F196" s="29" t="s">
        <v>19</v>
      </c>
      <c r="G196" s="1" t="str">
        <f t="shared" ref="G196:G259" si="15">IF(F196="*","*",IF(F196&gt;=16.85,"Met","Not Met"))</f>
        <v>*</v>
      </c>
      <c r="H196" s="29" t="s">
        <v>19</v>
      </c>
      <c r="I196" s="1" t="str">
        <f t="shared" si="13"/>
        <v>*</v>
      </c>
      <c r="J196" s="29" t="s">
        <v>19</v>
      </c>
      <c r="K196" s="29" t="str">
        <f t="shared" si="14"/>
        <v>*</v>
      </c>
      <c r="O196" s="40"/>
      <c r="P196" s="40"/>
      <c r="Q196" s="40"/>
      <c r="R196" s="40"/>
    </row>
    <row r="197" spans="1:18" ht="14.5" x14ac:dyDescent="0.35">
      <c r="A197" s="20">
        <v>89786</v>
      </c>
      <c r="B197" s="2" t="s">
        <v>389</v>
      </c>
      <c r="C197" s="26" t="s">
        <v>390</v>
      </c>
      <c r="D197" s="29" t="s">
        <v>18</v>
      </c>
      <c r="E197" s="1" t="str">
        <f t="shared" si="12"/>
        <v>Met</v>
      </c>
      <c r="F197" s="29">
        <v>7.69</v>
      </c>
      <c r="G197" s="1" t="str">
        <f t="shared" si="15"/>
        <v>Not Met</v>
      </c>
      <c r="H197" s="29" t="s">
        <v>19</v>
      </c>
      <c r="I197" s="1" t="str">
        <f t="shared" si="13"/>
        <v>*</v>
      </c>
      <c r="J197" s="29">
        <v>12.87</v>
      </c>
      <c r="K197" s="3" t="str">
        <f t="shared" si="14"/>
        <v>Met</v>
      </c>
      <c r="O197" s="40"/>
      <c r="P197" s="40"/>
      <c r="Q197" s="40"/>
      <c r="R197" s="40"/>
    </row>
    <row r="198" spans="1:18" ht="14.5" x14ac:dyDescent="0.35">
      <c r="A198" s="20">
        <v>91326</v>
      </c>
      <c r="B198" s="2" t="s">
        <v>391</v>
      </c>
      <c r="C198" s="26" t="s">
        <v>392</v>
      </c>
      <c r="D198" s="29" t="s">
        <v>19</v>
      </c>
      <c r="E198" s="1" t="str">
        <f t="shared" si="12"/>
        <v>*</v>
      </c>
      <c r="F198" s="29" t="s">
        <v>19</v>
      </c>
      <c r="G198" s="1" t="str">
        <f t="shared" si="15"/>
        <v>*</v>
      </c>
      <c r="H198" s="29" t="s">
        <v>19</v>
      </c>
      <c r="I198" s="1" t="str">
        <f t="shared" si="13"/>
        <v>*</v>
      </c>
      <c r="J198" s="29" t="s">
        <v>19</v>
      </c>
      <c r="K198" s="29" t="str">
        <f t="shared" si="14"/>
        <v>*</v>
      </c>
      <c r="O198" s="40"/>
      <c r="P198" s="40"/>
      <c r="Q198" s="40"/>
      <c r="R198" s="40"/>
    </row>
    <row r="199" spans="1:18" ht="14.5" x14ac:dyDescent="0.35">
      <c r="A199" s="20">
        <v>4259</v>
      </c>
      <c r="B199" s="2" t="s">
        <v>393</v>
      </c>
      <c r="C199" s="26" t="s">
        <v>394</v>
      </c>
      <c r="D199" s="29">
        <v>97.47</v>
      </c>
      <c r="E199" s="1" t="str">
        <f t="shared" si="12"/>
        <v>Met</v>
      </c>
      <c r="F199" s="29">
        <v>4.17</v>
      </c>
      <c r="G199" s="1" t="str">
        <f t="shared" si="15"/>
        <v>Not Met</v>
      </c>
      <c r="H199" s="29" t="s">
        <v>19</v>
      </c>
      <c r="I199" s="1" t="str">
        <f t="shared" si="13"/>
        <v>*</v>
      </c>
      <c r="J199" s="29">
        <v>10.119999999999999</v>
      </c>
      <c r="K199" s="29" t="str">
        <f t="shared" si="14"/>
        <v>Met</v>
      </c>
      <c r="O199" s="40"/>
      <c r="P199" s="40"/>
      <c r="Q199" s="40"/>
      <c r="R199" s="40"/>
    </row>
    <row r="200" spans="1:18" ht="14.5" x14ac:dyDescent="0.35">
      <c r="A200" s="20">
        <v>4445</v>
      </c>
      <c r="B200" s="2" t="s">
        <v>395</v>
      </c>
      <c r="C200" s="26" t="s">
        <v>396</v>
      </c>
      <c r="D200" s="29">
        <v>85.71</v>
      </c>
      <c r="E200" s="1" t="str">
        <f t="shared" si="12"/>
        <v>Not Met</v>
      </c>
      <c r="F200" s="29">
        <v>2.44</v>
      </c>
      <c r="G200" s="1" t="str">
        <f t="shared" si="15"/>
        <v>Not Met</v>
      </c>
      <c r="H200" s="29" t="s">
        <v>19</v>
      </c>
      <c r="I200" s="1" t="str">
        <f t="shared" si="13"/>
        <v>*</v>
      </c>
      <c r="J200" s="29">
        <v>24.64</v>
      </c>
      <c r="K200" s="29" t="str">
        <f t="shared" si="14"/>
        <v>Met</v>
      </c>
      <c r="O200" s="40"/>
      <c r="P200" s="40"/>
      <c r="Q200" s="40"/>
      <c r="R200" s="40"/>
    </row>
    <row r="201" spans="1:18" ht="14.5" x14ac:dyDescent="0.35">
      <c r="A201" s="20">
        <v>4388</v>
      </c>
      <c r="B201" s="2" t="s">
        <v>397</v>
      </c>
      <c r="C201" s="26" t="s">
        <v>398</v>
      </c>
      <c r="D201" s="29" t="s">
        <v>19</v>
      </c>
      <c r="E201" s="1" t="str">
        <f t="shared" si="12"/>
        <v>*</v>
      </c>
      <c r="F201" s="29" t="s">
        <v>19</v>
      </c>
      <c r="G201" s="1" t="str">
        <f t="shared" si="15"/>
        <v>*</v>
      </c>
      <c r="H201" s="29" t="s">
        <v>19</v>
      </c>
      <c r="I201" s="1" t="str">
        <f t="shared" si="13"/>
        <v>*</v>
      </c>
      <c r="J201" s="29" t="s">
        <v>19</v>
      </c>
      <c r="K201" s="29" t="str">
        <f t="shared" si="14"/>
        <v>*</v>
      </c>
      <c r="O201" s="40"/>
      <c r="P201" s="40"/>
      <c r="Q201" s="40"/>
      <c r="R201" s="40"/>
    </row>
    <row r="202" spans="1:18" ht="14.5" x14ac:dyDescent="0.35">
      <c r="A202" s="20">
        <v>79064</v>
      </c>
      <c r="B202" s="2" t="s">
        <v>399</v>
      </c>
      <c r="C202" s="26" t="s">
        <v>400</v>
      </c>
      <c r="D202" s="29" t="s">
        <v>18</v>
      </c>
      <c r="E202" s="1" t="str">
        <f t="shared" si="12"/>
        <v>Met</v>
      </c>
      <c r="F202" s="29">
        <v>15.38</v>
      </c>
      <c r="G202" s="1" t="str">
        <f t="shared" si="15"/>
        <v>Not Met</v>
      </c>
      <c r="H202" s="29" t="s">
        <v>19</v>
      </c>
      <c r="I202" s="1" t="str">
        <f t="shared" si="13"/>
        <v>*</v>
      </c>
      <c r="J202" s="29">
        <v>29.55</v>
      </c>
      <c r="K202" s="29" t="str">
        <f t="shared" si="14"/>
        <v>Not Met</v>
      </c>
      <c r="O202" s="40"/>
      <c r="P202" s="40"/>
      <c r="Q202" s="40"/>
      <c r="R202" s="40"/>
    </row>
    <row r="203" spans="1:18" ht="14.5" x14ac:dyDescent="0.35">
      <c r="A203" s="20">
        <v>92989</v>
      </c>
      <c r="B203" s="2" t="s">
        <v>401</v>
      </c>
      <c r="C203" s="26" t="s">
        <v>402</v>
      </c>
      <c r="D203" s="29" t="s">
        <v>19</v>
      </c>
      <c r="E203" s="1" t="str">
        <f t="shared" si="12"/>
        <v>*</v>
      </c>
      <c r="F203" s="29" t="s">
        <v>19</v>
      </c>
      <c r="G203" s="1" t="str">
        <f t="shared" si="15"/>
        <v>*</v>
      </c>
      <c r="H203" s="29" t="s">
        <v>19</v>
      </c>
      <c r="I203" s="1" t="str">
        <f t="shared" si="13"/>
        <v>*</v>
      </c>
      <c r="J203" s="29" t="s">
        <v>19</v>
      </c>
      <c r="K203" s="3" t="str">
        <f t="shared" si="14"/>
        <v>*</v>
      </c>
      <c r="O203" s="40"/>
      <c r="P203" s="40"/>
      <c r="Q203" s="40"/>
      <c r="R203" s="40"/>
    </row>
    <row r="204" spans="1:18" ht="14.5" x14ac:dyDescent="0.35">
      <c r="A204" s="20">
        <v>91328</v>
      </c>
      <c r="B204" s="2" t="s">
        <v>403</v>
      </c>
      <c r="C204" s="26" t="s">
        <v>404</v>
      </c>
      <c r="D204" s="29" t="s">
        <v>19</v>
      </c>
      <c r="E204" s="1" t="str">
        <f t="shared" si="12"/>
        <v>*</v>
      </c>
      <c r="F204" s="29" t="s">
        <v>19</v>
      </c>
      <c r="G204" s="1" t="str">
        <f t="shared" si="15"/>
        <v>*</v>
      </c>
      <c r="H204" s="29" t="s">
        <v>19</v>
      </c>
      <c r="I204" s="1" t="str">
        <f t="shared" si="13"/>
        <v>*</v>
      </c>
      <c r="J204" s="29" t="s">
        <v>19</v>
      </c>
      <c r="K204" s="3" t="str">
        <f t="shared" si="14"/>
        <v>*</v>
      </c>
      <c r="O204" s="40"/>
      <c r="P204" s="40"/>
      <c r="Q204" s="40"/>
      <c r="R204" s="40"/>
    </row>
    <row r="205" spans="1:18" ht="14.5" x14ac:dyDescent="0.35">
      <c r="A205" s="20">
        <v>90333</v>
      </c>
      <c r="B205" s="2" t="s">
        <v>405</v>
      </c>
      <c r="C205" s="26" t="s">
        <v>406</v>
      </c>
      <c r="D205" s="29" t="s">
        <v>19</v>
      </c>
      <c r="E205" s="1" t="str">
        <f t="shared" si="12"/>
        <v>*</v>
      </c>
      <c r="F205" s="29" t="s">
        <v>19</v>
      </c>
      <c r="G205" s="1" t="str">
        <f t="shared" si="15"/>
        <v>*</v>
      </c>
      <c r="H205" s="29" t="s">
        <v>19</v>
      </c>
      <c r="I205" s="1" t="str">
        <f t="shared" si="13"/>
        <v>*</v>
      </c>
      <c r="J205" s="29" t="s">
        <v>19</v>
      </c>
      <c r="K205" s="29" t="str">
        <f t="shared" si="14"/>
        <v>*</v>
      </c>
      <c r="O205" s="40"/>
      <c r="P205" s="40"/>
      <c r="Q205" s="40"/>
      <c r="R205" s="40"/>
    </row>
    <row r="206" spans="1:18" ht="14.5" x14ac:dyDescent="0.35">
      <c r="A206" s="20">
        <v>90535</v>
      </c>
      <c r="B206" s="2" t="s">
        <v>407</v>
      </c>
      <c r="C206" s="26" t="s">
        <v>408</v>
      </c>
      <c r="D206" s="29" t="s">
        <v>19</v>
      </c>
      <c r="E206" s="1" t="str">
        <f t="shared" si="12"/>
        <v>*</v>
      </c>
      <c r="F206" s="29" t="s">
        <v>19</v>
      </c>
      <c r="G206" s="1" t="str">
        <f t="shared" si="15"/>
        <v>*</v>
      </c>
      <c r="H206" s="29" t="s">
        <v>19</v>
      </c>
      <c r="I206" s="1" t="str">
        <f t="shared" si="13"/>
        <v>*</v>
      </c>
      <c r="J206" s="29" t="s">
        <v>19</v>
      </c>
      <c r="K206" s="29" t="str">
        <f t="shared" si="14"/>
        <v>*</v>
      </c>
      <c r="O206" s="40"/>
      <c r="P206" s="40"/>
      <c r="Q206" s="40"/>
      <c r="R206" s="40"/>
    </row>
    <row r="207" spans="1:18" ht="14.5" x14ac:dyDescent="0.35">
      <c r="A207" s="20">
        <v>90334</v>
      </c>
      <c r="B207" s="2" t="s">
        <v>409</v>
      </c>
      <c r="C207" s="26" t="s">
        <v>410</v>
      </c>
      <c r="D207" s="29" t="s">
        <v>19</v>
      </c>
      <c r="E207" s="1" t="str">
        <f t="shared" si="12"/>
        <v>*</v>
      </c>
      <c r="F207" s="29" t="s">
        <v>19</v>
      </c>
      <c r="G207" s="1" t="str">
        <f t="shared" si="15"/>
        <v>*</v>
      </c>
      <c r="H207" s="29" t="s">
        <v>19</v>
      </c>
      <c r="I207" s="1" t="str">
        <f t="shared" si="13"/>
        <v>*</v>
      </c>
      <c r="J207" s="29" t="s">
        <v>19</v>
      </c>
      <c r="K207" s="29" t="str">
        <f t="shared" si="14"/>
        <v>*</v>
      </c>
      <c r="O207" s="40"/>
      <c r="P207" s="40"/>
      <c r="Q207" s="40"/>
      <c r="R207" s="40"/>
    </row>
    <row r="208" spans="1:18" ht="14.5" x14ac:dyDescent="0.35">
      <c r="A208" s="20">
        <v>79233</v>
      </c>
      <c r="B208" s="2" t="s">
        <v>411</v>
      </c>
      <c r="C208" s="26" t="s">
        <v>412</v>
      </c>
      <c r="D208" s="29" t="s">
        <v>19</v>
      </c>
      <c r="E208" s="1" t="str">
        <f t="shared" si="12"/>
        <v>*</v>
      </c>
      <c r="F208" s="29" t="s">
        <v>19</v>
      </c>
      <c r="G208" s="1" t="str">
        <f t="shared" si="15"/>
        <v>*</v>
      </c>
      <c r="H208" s="29" t="s">
        <v>19</v>
      </c>
      <c r="I208" s="1" t="str">
        <f t="shared" si="13"/>
        <v>*</v>
      </c>
      <c r="J208" s="29" t="s">
        <v>19</v>
      </c>
      <c r="K208" s="29" t="str">
        <f t="shared" si="14"/>
        <v>*</v>
      </c>
      <c r="O208" s="40"/>
      <c r="P208" s="40"/>
      <c r="Q208" s="40"/>
      <c r="R208" s="40"/>
    </row>
    <row r="209" spans="1:18" ht="14.5" x14ac:dyDescent="0.35">
      <c r="A209" s="20">
        <v>90330</v>
      </c>
      <c r="B209" s="2" t="s">
        <v>413</v>
      </c>
      <c r="C209" s="26" t="s">
        <v>414</v>
      </c>
      <c r="D209" s="29" t="s">
        <v>19</v>
      </c>
      <c r="E209" s="1" t="str">
        <f t="shared" si="12"/>
        <v>*</v>
      </c>
      <c r="F209" s="29" t="s">
        <v>19</v>
      </c>
      <c r="G209" s="1" t="str">
        <f t="shared" si="15"/>
        <v>*</v>
      </c>
      <c r="H209" s="29" t="s">
        <v>19</v>
      </c>
      <c r="I209" s="1" t="str">
        <f t="shared" si="13"/>
        <v>*</v>
      </c>
      <c r="J209" s="3" t="s">
        <v>19</v>
      </c>
      <c r="K209" s="3" t="str">
        <f t="shared" si="14"/>
        <v>*</v>
      </c>
      <c r="O209" s="40"/>
      <c r="P209" s="40"/>
      <c r="Q209" s="40"/>
      <c r="R209" s="40"/>
    </row>
    <row r="210" spans="1:18" ht="14.5" x14ac:dyDescent="0.35">
      <c r="A210" s="20">
        <v>1000164</v>
      </c>
      <c r="B210" s="2" t="s">
        <v>415</v>
      </c>
      <c r="C210" s="26" t="s">
        <v>416</v>
      </c>
      <c r="D210" s="29" t="s">
        <v>19</v>
      </c>
      <c r="E210" s="1" t="str">
        <f t="shared" si="12"/>
        <v>*</v>
      </c>
      <c r="F210" s="29" t="s">
        <v>19</v>
      </c>
      <c r="G210" s="1" t="str">
        <f t="shared" si="15"/>
        <v>*</v>
      </c>
      <c r="H210" s="29" t="s">
        <v>19</v>
      </c>
      <c r="I210" s="1" t="str">
        <f t="shared" si="13"/>
        <v>*</v>
      </c>
      <c r="J210" s="29" t="s">
        <v>19</v>
      </c>
      <c r="K210" s="3" t="str">
        <f t="shared" si="14"/>
        <v>*</v>
      </c>
      <c r="O210" s="40"/>
      <c r="P210" s="40"/>
      <c r="Q210" s="40"/>
      <c r="R210" s="40"/>
    </row>
    <row r="211" spans="1:18" ht="14.5" x14ac:dyDescent="0.35">
      <c r="A211" s="20">
        <v>4396</v>
      </c>
      <c r="B211" s="2" t="s">
        <v>417</v>
      </c>
      <c r="C211" s="26" t="s">
        <v>418</v>
      </c>
      <c r="D211" s="29" t="s">
        <v>19</v>
      </c>
      <c r="E211" s="1" t="str">
        <f t="shared" si="12"/>
        <v>*</v>
      </c>
      <c r="F211" s="29" t="s">
        <v>19</v>
      </c>
      <c r="G211" s="1" t="str">
        <f t="shared" si="15"/>
        <v>*</v>
      </c>
      <c r="H211" s="29" t="s">
        <v>19</v>
      </c>
      <c r="I211" s="1" t="str">
        <f t="shared" si="13"/>
        <v>*</v>
      </c>
      <c r="J211" s="29" t="s">
        <v>19</v>
      </c>
      <c r="K211" s="29" t="str">
        <f t="shared" si="14"/>
        <v>*</v>
      </c>
      <c r="O211" s="40"/>
      <c r="P211" s="40"/>
      <c r="Q211" s="40"/>
      <c r="R211" s="40"/>
    </row>
    <row r="212" spans="1:18" ht="14.5" x14ac:dyDescent="0.35">
      <c r="A212" s="20">
        <v>10878</v>
      </c>
      <c r="B212" s="2" t="s">
        <v>419</v>
      </c>
      <c r="C212" s="26" t="s">
        <v>420</v>
      </c>
      <c r="D212" s="29" t="s">
        <v>19</v>
      </c>
      <c r="E212" s="1" t="str">
        <f t="shared" si="12"/>
        <v>*</v>
      </c>
      <c r="F212" s="29" t="s">
        <v>19</v>
      </c>
      <c r="G212" s="1" t="str">
        <f t="shared" si="15"/>
        <v>*</v>
      </c>
      <c r="H212" s="29" t="s">
        <v>19</v>
      </c>
      <c r="I212" s="1" t="str">
        <f t="shared" si="13"/>
        <v>*</v>
      </c>
      <c r="J212" s="29" t="s">
        <v>19</v>
      </c>
      <c r="K212" s="29" t="str">
        <f t="shared" si="14"/>
        <v>*</v>
      </c>
      <c r="O212" s="40"/>
      <c r="P212" s="40"/>
      <c r="Q212" s="40"/>
      <c r="R212" s="40"/>
    </row>
    <row r="213" spans="1:18" ht="14.5" x14ac:dyDescent="0.35">
      <c r="A213" s="20">
        <v>79420</v>
      </c>
      <c r="B213" s="2" t="s">
        <v>421</v>
      </c>
      <c r="C213" s="26" t="s">
        <v>422</v>
      </c>
      <c r="D213" s="29" t="s">
        <v>19</v>
      </c>
      <c r="E213" s="1" t="str">
        <f t="shared" si="12"/>
        <v>*</v>
      </c>
      <c r="F213" s="29" t="s">
        <v>19</v>
      </c>
      <c r="G213" s="1" t="str">
        <f t="shared" si="15"/>
        <v>*</v>
      </c>
      <c r="H213" s="29" t="s">
        <v>19</v>
      </c>
      <c r="I213" s="1" t="str">
        <f t="shared" si="13"/>
        <v>*</v>
      </c>
      <c r="J213" s="29" t="s">
        <v>19</v>
      </c>
      <c r="K213" s="3" t="str">
        <f t="shared" si="14"/>
        <v>*</v>
      </c>
      <c r="O213" s="40"/>
      <c r="P213" s="40"/>
      <c r="Q213" s="40"/>
      <c r="R213" s="40"/>
    </row>
    <row r="214" spans="1:18" ht="14.5" x14ac:dyDescent="0.35">
      <c r="A214" s="20">
        <v>4360</v>
      </c>
      <c r="B214" s="2" t="s">
        <v>423</v>
      </c>
      <c r="C214" s="26" t="s">
        <v>424</v>
      </c>
      <c r="D214" s="29" t="s">
        <v>19</v>
      </c>
      <c r="E214" s="1" t="str">
        <f t="shared" si="12"/>
        <v>*</v>
      </c>
      <c r="F214" s="29" t="s">
        <v>19</v>
      </c>
      <c r="G214" s="1" t="str">
        <f t="shared" si="15"/>
        <v>*</v>
      </c>
      <c r="H214" s="29" t="s">
        <v>19</v>
      </c>
      <c r="I214" s="1" t="str">
        <f t="shared" si="13"/>
        <v>*</v>
      </c>
      <c r="J214" s="29" t="s">
        <v>19</v>
      </c>
      <c r="K214" s="29" t="str">
        <f t="shared" si="14"/>
        <v>*</v>
      </c>
      <c r="O214" s="40"/>
      <c r="P214" s="40"/>
      <c r="Q214" s="40"/>
      <c r="R214" s="40"/>
    </row>
    <row r="215" spans="1:18" ht="14.5" x14ac:dyDescent="0.35">
      <c r="A215" s="20">
        <v>4383</v>
      </c>
      <c r="B215" s="2" t="s">
        <v>425</v>
      </c>
      <c r="C215" s="26" t="s">
        <v>426</v>
      </c>
      <c r="D215" s="29">
        <v>94.44</v>
      </c>
      <c r="E215" s="1" t="str">
        <f t="shared" si="12"/>
        <v>Not Met</v>
      </c>
      <c r="F215" s="29">
        <v>17.649999999999999</v>
      </c>
      <c r="G215" s="1" t="str">
        <f t="shared" si="15"/>
        <v>Met</v>
      </c>
      <c r="H215" s="29" t="s">
        <v>19</v>
      </c>
      <c r="I215" s="1" t="str">
        <f t="shared" si="13"/>
        <v>*</v>
      </c>
      <c r="J215" s="29">
        <v>12.63</v>
      </c>
      <c r="K215" s="29" t="str">
        <f t="shared" si="14"/>
        <v>Met</v>
      </c>
      <c r="O215" s="40"/>
      <c r="P215" s="40"/>
      <c r="Q215" s="40"/>
      <c r="R215" s="40"/>
    </row>
    <row r="216" spans="1:18" ht="14.5" x14ac:dyDescent="0.35">
      <c r="A216" s="20">
        <v>79598</v>
      </c>
      <c r="B216" s="2" t="s">
        <v>427</v>
      </c>
      <c r="C216" s="26" t="s">
        <v>428</v>
      </c>
      <c r="D216" s="29" t="s">
        <v>18</v>
      </c>
      <c r="E216" s="1" t="str">
        <f t="shared" si="12"/>
        <v>Met</v>
      </c>
      <c r="F216" s="29">
        <v>8.33</v>
      </c>
      <c r="G216" s="1" t="str">
        <f t="shared" si="15"/>
        <v>Not Met</v>
      </c>
      <c r="H216" s="29" t="s">
        <v>19</v>
      </c>
      <c r="I216" s="1" t="str">
        <f t="shared" si="13"/>
        <v>*</v>
      </c>
      <c r="J216" s="29">
        <v>20.73</v>
      </c>
      <c r="K216" s="3" t="str">
        <f t="shared" si="14"/>
        <v>Met</v>
      </c>
      <c r="O216" s="40"/>
      <c r="P216" s="40"/>
      <c r="Q216" s="40"/>
      <c r="R216" s="40"/>
    </row>
    <row r="217" spans="1:18" ht="14.5" x14ac:dyDescent="0.35">
      <c r="A217" s="20">
        <v>4480</v>
      </c>
      <c r="B217" s="2" t="s">
        <v>429</v>
      </c>
      <c r="C217" s="26" t="s">
        <v>430</v>
      </c>
      <c r="D217" s="29" t="s">
        <v>19</v>
      </c>
      <c r="E217" s="1" t="str">
        <f t="shared" si="12"/>
        <v>*</v>
      </c>
      <c r="F217" s="29" t="s">
        <v>19</v>
      </c>
      <c r="G217" s="1" t="str">
        <f t="shared" si="15"/>
        <v>*</v>
      </c>
      <c r="H217" s="29" t="s">
        <v>19</v>
      </c>
      <c r="I217" s="1" t="str">
        <f t="shared" si="13"/>
        <v>*</v>
      </c>
      <c r="J217" s="29" t="s">
        <v>19</v>
      </c>
      <c r="K217" s="3" t="str">
        <f t="shared" si="14"/>
        <v>*</v>
      </c>
      <c r="O217" s="40"/>
      <c r="P217" s="40"/>
      <c r="Q217" s="40"/>
      <c r="R217" s="40"/>
    </row>
    <row r="218" spans="1:18" ht="14.5" x14ac:dyDescent="0.35">
      <c r="A218" s="20">
        <v>90900</v>
      </c>
      <c r="B218" s="2" t="s">
        <v>431</v>
      </c>
      <c r="C218" s="26" t="s">
        <v>432</v>
      </c>
      <c r="D218" s="29" t="s">
        <v>19</v>
      </c>
      <c r="E218" s="1" t="str">
        <f t="shared" si="12"/>
        <v>*</v>
      </c>
      <c r="F218" s="29" t="s">
        <v>19</v>
      </c>
      <c r="G218" s="1" t="str">
        <f t="shared" si="15"/>
        <v>*</v>
      </c>
      <c r="H218" s="29" t="s">
        <v>19</v>
      </c>
      <c r="I218" s="1" t="str">
        <f t="shared" si="13"/>
        <v>*</v>
      </c>
      <c r="J218" s="29" t="s">
        <v>19</v>
      </c>
      <c r="K218" s="29" t="str">
        <f t="shared" si="14"/>
        <v>*</v>
      </c>
      <c r="O218" s="40"/>
      <c r="P218" s="40"/>
      <c r="Q218" s="40"/>
      <c r="R218" s="40"/>
    </row>
    <row r="219" spans="1:18" ht="14.5" x14ac:dyDescent="0.35">
      <c r="A219" s="20">
        <v>4368</v>
      </c>
      <c r="B219" s="2" t="s">
        <v>433</v>
      </c>
      <c r="C219" s="26" t="s">
        <v>434</v>
      </c>
      <c r="D219" s="29">
        <v>96.15</v>
      </c>
      <c r="E219" s="1" t="str">
        <f t="shared" si="12"/>
        <v>Met</v>
      </c>
      <c r="F219" s="29">
        <v>12.24</v>
      </c>
      <c r="G219" s="1" t="str">
        <f t="shared" si="15"/>
        <v>Not Met</v>
      </c>
      <c r="H219" s="29" t="s">
        <v>19</v>
      </c>
      <c r="I219" s="1" t="str">
        <f t="shared" si="13"/>
        <v>*</v>
      </c>
      <c r="J219" s="29">
        <v>25.27</v>
      </c>
      <c r="K219" s="29" t="str">
        <f t="shared" si="14"/>
        <v>Met</v>
      </c>
      <c r="O219" s="40"/>
      <c r="P219" s="40"/>
      <c r="Q219" s="40"/>
      <c r="R219" s="40"/>
    </row>
    <row r="220" spans="1:18" ht="14.5" x14ac:dyDescent="0.35">
      <c r="A220" s="20">
        <v>4276</v>
      </c>
      <c r="B220" s="2" t="s">
        <v>435</v>
      </c>
      <c r="C220" s="26" t="s">
        <v>436</v>
      </c>
      <c r="D220" s="29" t="s">
        <v>18</v>
      </c>
      <c r="E220" s="1" t="str">
        <f t="shared" si="12"/>
        <v>Met</v>
      </c>
      <c r="F220" s="29">
        <v>10.19</v>
      </c>
      <c r="G220" s="1" t="str">
        <f t="shared" si="15"/>
        <v>Not Met</v>
      </c>
      <c r="H220" s="29" t="s">
        <v>19</v>
      </c>
      <c r="I220" s="1" t="str">
        <f t="shared" si="13"/>
        <v>*</v>
      </c>
      <c r="J220" s="29">
        <v>27.68</v>
      </c>
      <c r="K220" s="29" t="str">
        <f t="shared" si="14"/>
        <v>Met</v>
      </c>
      <c r="O220" s="40"/>
      <c r="P220" s="40"/>
      <c r="Q220" s="40"/>
      <c r="R220" s="40"/>
    </row>
    <row r="221" spans="1:18" ht="14.5" x14ac:dyDescent="0.35">
      <c r="A221" s="20">
        <v>79967</v>
      </c>
      <c r="B221" s="2" t="s">
        <v>437</v>
      </c>
      <c r="C221" s="26" t="s">
        <v>438</v>
      </c>
      <c r="D221" s="29" t="s">
        <v>18</v>
      </c>
      <c r="E221" s="1" t="str">
        <f t="shared" si="12"/>
        <v>Met</v>
      </c>
      <c r="F221" s="29">
        <v>12.5</v>
      </c>
      <c r="G221" s="1" t="str">
        <f t="shared" si="15"/>
        <v>Not Met</v>
      </c>
      <c r="H221" s="29" t="s">
        <v>19</v>
      </c>
      <c r="I221" s="1" t="str">
        <f t="shared" si="13"/>
        <v>*</v>
      </c>
      <c r="J221" s="29">
        <v>28.03</v>
      </c>
      <c r="K221" s="29" t="str">
        <f t="shared" si="14"/>
        <v>Met</v>
      </c>
      <c r="O221" s="40"/>
      <c r="P221" s="40"/>
      <c r="Q221" s="40"/>
      <c r="R221" s="40"/>
    </row>
    <row r="222" spans="1:18" ht="14.5" x14ac:dyDescent="0.35">
      <c r="A222" s="20">
        <v>90637</v>
      </c>
      <c r="B222" s="2" t="s">
        <v>439</v>
      </c>
      <c r="C222" s="26" t="s">
        <v>440</v>
      </c>
      <c r="D222" s="29">
        <v>94.44</v>
      </c>
      <c r="E222" s="1" t="str">
        <f t="shared" si="12"/>
        <v>Not Met</v>
      </c>
      <c r="F222" s="29">
        <v>17.649999999999999</v>
      </c>
      <c r="G222" s="1" t="str">
        <f t="shared" si="15"/>
        <v>Met</v>
      </c>
      <c r="H222" s="29" t="s">
        <v>19</v>
      </c>
      <c r="I222" s="1" t="str">
        <f t="shared" si="13"/>
        <v>*</v>
      </c>
      <c r="J222" s="29">
        <v>33.39</v>
      </c>
      <c r="K222" s="29" t="str">
        <f t="shared" si="14"/>
        <v>Not Met</v>
      </c>
      <c r="O222" s="40"/>
      <c r="P222" s="40"/>
      <c r="Q222" s="40"/>
      <c r="R222" s="40"/>
    </row>
    <row r="223" spans="1:18" ht="14.5" x14ac:dyDescent="0.35">
      <c r="A223" s="20">
        <v>91174</v>
      </c>
      <c r="B223" s="2" t="s">
        <v>441</v>
      </c>
      <c r="C223" s="26" t="s">
        <v>442</v>
      </c>
      <c r="D223" s="29" t="s">
        <v>19</v>
      </c>
      <c r="E223" s="1" t="str">
        <f t="shared" si="12"/>
        <v>*</v>
      </c>
      <c r="F223" s="29" t="s">
        <v>19</v>
      </c>
      <c r="G223" s="1" t="str">
        <f t="shared" si="15"/>
        <v>*</v>
      </c>
      <c r="H223" s="29" t="s">
        <v>19</v>
      </c>
      <c r="I223" s="1" t="str">
        <f t="shared" si="13"/>
        <v>*</v>
      </c>
      <c r="J223" s="29" t="s">
        <v>19</v>
      </c>
      <c r="K223" s="3" t="str">
        <f t="shared" si="14"/>
        <v>*</v>
      </c>
      <c r="O223" s="40"/>
      <c r="P223" s="40"/>
      <c r="Q223" s="40"/>
      <c r="R223" s="40"/>
    </row>
    <row r="224" spans="1:18" ht="14.5" x14ac:dyDescent="0.35">
      <c r="A224" s="20">
        <v>91135</v>
      </c>
      <c r="B224" s="2" t="s">
        <v>443</v>
      </c>
      <c r="C224" s="26" t="s">
        <v>444</v>
      </c>
      <c r="D224" s="29" t="s">
        <v>18</v>
      </c>
      <c r="E224" s="1" t="str">
        <f t="shared" si="12"/>
        <v>Met</v>
      </c>
      <c r="F224" s="29">
        <v>7.69</v>
      </c>
      <c r="G224" s="1" t="str">
        <f t="shared" si="15"/>
        <v>Not Met</v>
      </c>
      <c r="H224" s="29" t="s">
        <v>19</v>
      </c>
      <c r="I224" s="1" t="str">
        <f t="shared" si="13"/>
        <v>*</v>
      </c>
      <c r="J224" s="29">
        <v>45.28</v>
      </c>
      <c r="K224" s="29" t="str">
        <f t="shared" si="14"/>
        <v>Not Met</v>
      </c>
      <c r="O224" s="40"/>
      <c r="P224" s="40"/>
      <c r="Q224" s="40"/>
      <c r="R224" s="40"/>
    </row>
    <row r="225" spans="1:18" ht="14.5" x14ac:dyDescent="0.35">
      <c r="A225" s="20">
        <v>92199</v>
      </c>
      <c r="B225" s="2" t="s">
        <v>445</v>
      </c>
      <c r="C225" s="26" t="s">
        <v>446</v>
      </c>
      <c r="D225" s="29" t="s">
        <v>19</v>
      </c>
      <c r="E225" s="1" t="str">
        <f t="shared" si="12"/>
        <v>*</v>
      </c>
      <c r="F225" s="29" t="s">
        <v>19</v>
      </c>
      <c r="G225" s="1" t="str">
        <f t="shared" si="15"/>
        <v>*</v>
      </c>
      <c r="H225" s="29" t="s">
        <v>19</v>
      </c>
      <c r="I225" s="1" t="str">
        <f t="shared" si="13"/>
        <v>*</v>
      </c>
      <c r="J225" s="3" t="s">
        <v>19</v>
      </c>
      <c r="K225" s="3" t="str">
        <f t="shared" si="14"/>
        <v>*</v>
      </c>
      <c r="O225" s="40"/>
      <c r="P225" s="40"/>
      <c r="Q225" s="40"/>
      <c r="R225" s="40"/>
    </row>
    <row r="226" spans="1:18" ht="14.5" x14ac:dyDescent="0.35">
      <c r="A226" s="20">
        <v>91133</v>
      </c>
      <c r="B226" s="2" t="s">
        <v>447</v>
      </c>
      <c r="C226" s="26" t="s">
        <v>448</v>
      </c>
      <c r="D226" s="29" t="s">
        <v>19</v>
      </c>
      <c r="E226" s="1" t="str">
        <f t="shared" si="12"/>
        <v>*</v>
      </c>
      <c r="F226" s="29" t="s">
        <v>19</v>
      </c>
      <c r="G226" s="1" t="str">
        <f t="shared" si="15"/>
        <v>*</v>
      </c>
      <c r="H226" s="29" t="s">
        <v>19</v>
      </c>
      <c r="I226" s="1" t="str">
        <f t="shared" si="13"/>
        <v>*</v>
      </c>
      <c r="J226" s="29" t="s">
        <v>19</v>
      </c>
      <c r="K226" s="3" t="str">
        <f t="shared" si="14"/>
        <v>*</v>
      </c>
      <c r="O226" s="40"/>
      <c r="P226" s="40"/>
      <c r="Q226" s="40"/>
      <c r="R226" s="40"/>
    </row>
    <row r="227" spans="1:18" ht="14.5" x14ac:dyDescent="0.35">
      <c r="A227" s="20">
        <v>1001398</v>
      </c>
      <c r="B227" s="2" t="s">
        <v>449</v>
      </c>
      <c r="C227" s="26" t="s">
        <v>450</v>
      </c>
      <c r="D227" s="29" t="s">
        <v>19</v>
      </c>
      <c r="E227" s="1" t="str">
        <f t="shared" si="12"/>
        <v>*</v>
      </c>
      <c r="F227" s="29" t="s">
        <v>19</v>
      </c>
      <c r="G227" s="1" t="str">
        <f t="shared" si="15"/>
        <v>*</v>
      </c>
      <c r="H227" s="29" t="s">
        <v>19</v>
      </c>
      <c r="I227" s="1" t="str">
        <f t="shared" si="13"/>
        <v>*</v>
      </c>
      <c r="J227" s="29" t="s">
        <v>19</v>
      </c>
      <c r="K227" s="3" t="str">
        <f t="shared" si="14"/>
        <v>*</v>
      </c>
      <c r="O227" s="40"/>
      <c r="P227" s="40"/>
      <c r="Q227" s="40"/>
      <c r="R227" s="40"/>
    </row>
    <row r="228" spans="1:18" ht="14.5" x14ac:dyDescent="0.35">
      <c r="A228" s="20">
        <v>834265</v>
      </c>
      <c r="B228" s="2" t="s">
        <v>451</v>
      </c>
      <c r="C228" s="26" t="s">
        <v>452</v>
      </c>
      <c r="D228" s="29" t="s">
        <v>18</v>
      </c>
      <c r="E228" s="1" t="str">
        <f t="shared" si="12"/>
        <v>Met</v>
      </c>
      <c r="F228" s="29">
        <v>5</v>
      </c>
      <c r="G228" s="1" t="str">
        <f t="shared" si="15"/>
        <v>Not Met</v>
      </c>
      <c r="H228" s="29" t="s">
        <v>19</v>
      </c>
      <c r="I228" s="1" t="str">
        <f t="shared" si="13"/>
        <v>*</v>
      </c>
      <c r="J228" s="29">
        <v>33.4</v>
      </c>
      <c r="K228" s="3" t="str">
        <f t="shared" si="14"/>
        <v>Not Met</v>
      </c>
      <c r="O228" s="40"/>
      <c r="P228" s="40"/>
      <c r="Q228" s="40"/>
      <c r="R228" s="40"/>
    </row>
    <row r="229" spans="1:18" ht="14.5" x14ac:dyDescent="0.35">
      <c r="A229" s="20">
        <v>1001399</v>
      </c>
      <c r="B229" s="2" t="s">
        <v>453</v>
      </c>
      <c r="C229" s="26" t="s">
        <v>454</v>
      </c>
      <c r="D229" s="29" t="s">
        <v>19</v>
      </c>
      <c r="E229" s="1" t="str">
        <f t="shared" si="12"/>
        <v>*</v>
      </c>
      <c r="F229" s="29" t="s">
        <v>19</v>
      </c>
      <c r="G229" s="1" t="str">
        <f t="shared" si="15"/>
        <v>*</v>
      </c>
      <c r="H229" s="29" t="s">
        <v>19</v>
      </c>
      <c r="I229" s="1" t="str">
        <f t="shared" si="13"/>
        <v>*</v>
      </c>
      <c r="J229" s="29" t="s">
        <v>19</v>
      </c>
      <c r="K229" s="29" t="str">
        <f t="shared" si="14"/>
        <v>*</v>
      </c>
      <c r="O229" s="40"/>
      <c r="P229" s="40"/>
      <c r="Q229" s="40"/>
      <c r="R229" s="40"/>
    </row>
    <row r="230" spans="1:18" ht="14.5" x14ac:dyDescent="0.35">
      <c r="A230" s="20">
        <v>92047</v>
      </c>
      <c r="B230" s="2" t="s">
        <v>455</v>
      </c>
      <c r="C230" s="26" t="s">
        <v>456</v>
      </c>
      <c r="D230" s="29" t="s">
        <v>18</v>
      </c>
      <c r="E230" s="1" t="str">
        <f t="shared" si="12"/>
        <v>Met</v>
      </c>
      <c r="F230" s="29">
        <v>27.78</v>
      </c>
      <c r="G230" s="1" t="str">
        <f t="shared" si="15"/>
        <v>Met</v>
      </c>
      <c r="H230" s="29" t="s">
        <v>19</v>
      </c>
      <c r="I230" s="1" t="str">
        <f t="shared" si="13"/>
        <v>*</v>
      </c>
      <c r="J230" s="29">
        <v>38.28</v>
      </c>
      <c r="K230" s="3" t="str">
        <f t="shared" si="14"/>
        <v>Not Met</v>
      </c>
      <c r="O230" s="40"/>
      <c r="P230" s="40"/>
      <c r="Q230" s="40"/>
      <c r="R230" s="40"/>
    </row>
    <row r="231" spans="1:18" ht="14.5" x14ac:dyDescent="0.35">
      <c r="A231" s="20">
        <v>850100</v>
      </c>
      <c r="B231" s="2" t="s">
        <v>457</v>
      </c>
      <c r="C231" s="26" t="s">
        <v>458</v>
      </c>
      <c r="D231" s="29" t="s">
        <v>18</v>
      </c>
      <c r="E231" s="1" t="str">
        <f t="shared" si="12"/>
        <v>Met</v>
      </c>
      <c r="F231" s="29">
        <v>41.67</v>
      </c>
      <c r="G231" s="1" t="str">
        <f t="shared" si="15"/>
        <v>Met</v>
      </c>
      <c r="H231" s="29" t="s">
        <v>19</v>
      </c>
      <c r="I231" s="1" t="str">
        <f t="shared" si="13"/>
        <v>*</v>
      </c>
      <c r="J231" s="29">
        <v>19.43</v>
      </c>
      <c r="K231" s="29" t="str">
        <f t="shared" si="14"/>
        <v>Met</v>
      </c>
      <c r="O231" s="40"/>
      <c r="P231" s="40"/>
      <c r="Q231" s="40"/>
      <c r="R231" s="40"/>
    </row>
    <row r="232" spans="1:18" ht="14.5" x14ac:dyDescent="0.35">
      <c r="A232" s="20">
        <v>1000283</v>
      </c>
      <c r="B232" s="2" t="s">
        <v>459</v>
      </c>
      <c r="C232" s="26" t="s">
        <v>460</v>
      </c>
      <c r="D232" s="29" t="s">
        <v>19</v>
      </c>
      <c r="E232" s="1" t="str">
        <f t="shared" si="12"/>
        <v>*</v>
      </c>
      <c r="F232" s="29" t="s">
        <v>19</v>
      </c>
      <c r="G232" s="1" t="str">
        <f t="shared" si="15"/>
        <v>*</v>
      </c>
      <c r="H232" s="29" t="s">
        <v>19</v>
      </c>
      <c r="I232" s="1" t="str">
        <f t="shared" si="13"/>
        <v>*</v>
      </c>
      <c r="J232" s="3" t="s">
        <v>19</v>
      </c>
      <c r="K232" s="3" t="str">
        <f t="shared" si="14"/>
        <v>*</v>
      </c>
      <c r="O232" s="40"/>
      <c r="P232" s="40"/>
      <c r="Q232" s="40"/>
      <c r="R232" s="40"/>
    </row>
    <row r="233" spans="1:18" ht="14.5" x14ac:dyDescent="0.35">
      <c r="A233" s="20">
        <v>91763</v>
      </c>
      <c r="B233" s="2" t="s">
        <v>461</v>
      </c>
      <c r="C233" s="26" t="s">
        <v>462</v>
      </c>
      <c r="D233" s="29" t="s">
        <v>18</v>
      </c>
      <c r="E233" s="1" t="str">
        <f t="shared" si="12"/>
        <v>Met</v>
      </c>
      <c r="F233" s="29">
        <v>10.53</v>
      </c>
      <c r="G233" s="1" t="str">
        <f t="shared" si="15"/>
        <v>Not Met</v>
      </c>
      <c r="H233" s="29" t="s">
        <v>19</v>
      </c>
      <c r="I233" s="1" t="str">
        <f t="shared" si="13"/>
        <v>*</v>
      </c>
      <c r="J233" s="29">
        <v>23.12</v>
      </c>
      <c r="K233" s="29" t="str">
        <f t="shared" si="14"/>
        <v>Met</v>
      </c>
      <c r="O233" s="40"/>
      <c r="P233" s="40"/>
      <c r="Q233" s="40"/>
      <c r="R233" s="40"/>
    </row>
    <row r="234" spans="1:18" ht="14.5" x14ac:dyDescent="0.35">
      <c r="A234" s="20">
        <v>88360</v>
      </c>
      <c r="B234" s="2" t="s">
        <v>463</v>
      </c>
      <c r="C234" s="26" t="s">
        <v>464</v>
      </c>
      <c r="D234" s="29" t="s">
        <v>18</v>
      </c>
      <c r="E234" s="1" t="str">
        <f t="shared" si="12"/>
        <v>Met</v>
      </c>
      <c r="F234" s="29" t="s">
        <v>19</v>
      </c>
      <c r="G234" s="1" t="str">
        <f t="shared" si="15"/>
        <v>*</v>
      </c>
      <c r="H234" s="29" t="s">
        <v>19</v>
      </c>
      <c r="I234" s="1" t="str">
        <f t="shared" si="13"/>
        <v>*</v>
      </c>
      <c r="J234" s="29" t="s">
        <v>19</v>
      </c>
      <c r="K234" s="29" t="str">
        <f t="shared" si="14"/>
        <v>*</v>
      </c>
      <c r="O234" s="40"/>
      <c r="P234" s="40"/>
      <c r="Q234" s="40"/>
      <c r="R234" s="40"/>
    </row>
    <row r="235" spans="1:18" ht="14.5" x14ac:dyDescent="0.35">
      <c r="A235" s="20">
        <v>1001397</v>
      </c>
      <c r="B235" s="2" t="s">
        <v>465</v>
      </c>
      <c r="C235" s="26" t="s">
        <v>466</v>
      </c>
      <c r="D235" s="29" t="s">
        <v>19</v>
      </c>
      <c r="E235" s="1" t="str">
        <f t="shared" si="12"/>
        <v>*</v>
      </c>
      <c r="F235" s="29" t="s">
        <v>19</v>
      </c>
      <c r="G235" s="1" t="str">
        <f t="shared" si="15"/>
        <v>*</v>
      </c>
      <c r="H235" s="29" t="s">
        <v>19</v>
      </c>
      <c r="I235" s="1" t="str">
        <f t="shared" si="13"/>
        <v>*</v>
      </c>
      <c r="J235" s="29" t="s">
        <v>19</v>
      </c>
      <c r="K235" s="29" t="str">
        <f t="shared" si="14"/>
        <v>*</v>
      </c>
      <c r="O235" s="40"/>
      <c r="P235" s="40"/>
      <c r="Q235" s="40"/>
      <c r="R235" s="40"/>
    </row>
    <row r="236" spans="1:18" ht="14.5" x14ac:dyDescent="0.35">
      <c r="A236" s="20">
        <v>850101</v>
      </c>
      <c r="B236" s="2" t="s">
        <v>467</v>
      </c>
      <c r="C236" s="26" t="s">
        <v>468</v>
      </c>
      <c r="D236" s="29" t="s">
        <v>18</v>
      </c>
      <c r="E236" s="1" t="str">
        <f t="shared" si="12"/>
        <v>Met</v>
      </c>
      <c r="F236" s="29">
        <v>18.18</v>
      </c>
      <c r="G236" s="1" t="str">
        <f t="shared" si="15"/>
        <v>Met</v>
      </c>
      <c r="H236" s="29" t="s">
        <v>19</v>
      </c>
      <c r="I236" s="1" t="str">
        <f t="shared" si="13"/>
        <v>*</v>
      </c>
      <c r="J236" s="29">
        <v>41.66</v>
      </c>
      <c r="K236" s="29" t="str">
        <f t="shared" si="14"/>
        <v>Not Met</v>
      </c>
      <c r="O236" s="40"/>
      <c r="P236" s="40"/>
      <c r="Q236" s="40"/>
      <c r="R236" s="40"/>
    </row>
    <row r="237" spans="1:18" ht="14.5" x14ac:dyDescent="0.35">
      <c r="A237" s="20">
        <v>91137</v>
      </c>
      <c r="B237" s="2" t="s">
        <v>469</v>
      </c>
      <c r="C237" s="26" t="s">
        <v>470</v>
      </c>
      <c r="D237" s="29">
        <v>95</v>
      </c>
      <c r="E237" s="1" t="str">
        <f t="shared" si="12"/>
        <v>Met</v>
      </c>
      <c r="F237" s="29">
        <v>10.53</v>
      </c>
      <c r="G237" s="1" t="str">
        <f t="shared" si="15"/>
        <v>Not Met</v>
      </c>
      <c r="H237" s="29" t="s">
        <v>19</v>
      </c>
      <c r="I237" s="1" t="str">
        <f t="shared" si="13"/>
        <v>*</v>
      </c>
      <c r="J237" s="29">
        <v>44.79</v>
      </c>
      <c r="K237" s="3" t="str">
        <f t="shared" si="14"/>
        <v>Not Met</v>
      </c>
      <c r="O237" s="40"/>
      <c r="P237" s="40"/>
      <c r="Q237" s="40"/>
      <c r="R237" s="40"/>
    </row>
    <row r="238" spans="1:18" ht="14.5" x14ac:dyDescent="0.35">
      <c r="A238" s="20">
        <v>850099</v>
      </c>
      <c r="B238" s="2" t="s">
        <v>471</v>
      </c>
      <c r="C238" s="26" t="s">
        <v>472</v>
      </c>
      <c r="D238" s="29" t="s">
        <v>19</v>
      </c>
      <c r="E238" s="1" t="str">
        <f t="shared" si="12"/>
        <v>*</v>
      </c>
      <c r="F238" s="29" t="s">
        <v>19</v>
      </c>
      <c r="G238" s="1" t="str">
        <f t="shared" si="15"/>
        <v>*</v>
      </c>
      <c r="H238" s="29" t="s">
        <v>19</v>
      </c>
      <c r="I238" s="1" t="str">
        <f t="shared" si="13"/>
        <v>*</v>
      </c>
      <c r="J238" s="29" t="s">
        <v>19</v>
      </c>
      <c r="K238" s="3" t="str">
        <f t="shared" si="14"/>
        <v>*</v>
      </c>
      <c r="O238" s="40"/>
      <c r="P238" s="40"/>
      <c r="Q238" s="40"/>
      <c r="R238" s="40"/>
    </row>
    <row r="239" spans="1:18" ht="14.5" x14ac:dyDescent="0.35">
      <c r="A239" s="20">
        <v>873957</v>
      </c>
      <c r="B239" s="2" t="s">
        <v>473</v>
      </c>
      <c r="C239" s="26" t="s">
        <v>474</v>
      </c>
      <c r="D239" s="29" t="s">
        <v>18</v>
      </c>
      <c r="E239" s="1" t="str">
        <f t="shared" si="12"/>
        <v>Met</v>
      </c>
      <c r="F239" s="29">
        <v>12.5</v>
      </c>
      <c r="G239" s="1" t="str">
        <f t="shared" si="15"/>
        <v>Not Met</v>
      </c>
      <c r="H239" s="29" t="s">
        <v>19</v>
      </c>
      <c r="I239" s="1" t="str">
        <f t="shared" si="13"/>
        <v>*</v>
      </c>
      <c r="J239" s="29">
        <v>19.47</v>
      </c>
      <c r="K239" s="3" t="str">
        <f t="shared" si="14"/>
        <v>Met</v>
      </c>
      <c r="O239" s="40"/>
      <c r="P239" s="40"/>
      <c r="Q239" s="40"/>
      <c r="R239" s="40"/>
    </row>
    <row r="240" spans="1:18" ht="14.5" x14ac:dyDescent="0.35">
      <c r="A240" s="20">
        <v>92610</v>
      </c>
      <c r="B240" s="2" t="s">
        <v>475</v>
      </c>
      <c r="C240" s="26" t="s">
        <v>476</v>
      </c>
      <c r="D240" s="29" t="s">
        <v>18</v>
      </c>
      <c r="E240" s="1" t="str">
        <f t="shared" si="12"/>
        <v>Met</v>
      </c>
      <c r="F240" s="29">
        <v>4.76</v>
      </c>
      <c r="G240" s="1" t="str">
        <f t="shared" si="15"/>
        <v>Not Met</v>
      </c>
      <c r="H240" s="29" t="s">
        <v>19</v>
      </c>
      <c r="I240" s="1" t="str">
        <f t="shared" si="13"/>
        <v>*</v>
      </c>
      <c r="J240" s="29">
        <v>47.98</v>
      </c>
      <c r="K240" s="29" t="str">
        <f t="shared" si="14"/>
        <v>Not Met</v>
      </c>
      <c r="O240" s="40"/>
      <c r="P240" s="40"/>
      <c r="Q240" s="40"/>
      <c r="R240" s="40"/>
    </row>
    <row r="241" spans="1:18" ht="14.5" x14ac:dyDescent="0.35">
      <c r="A241" s="20">
        <v>92879</v>
      </c>
      <c r="B241" s="2" t="s">
        <v>477</v>
      </c>
      <c r="C241" s="26" t="s">
        <v>478</v>
      </c>
      <c r="D241" s="29" t="s">
        <v>18</v>
      </c>
      <c r="E241" s="1" t="str">
        <f t="shared" si="12"/>
        <v>Met</v>
      </c>
      <c r="F241" s="29">
        <v>36.840000000000003</v>
      </c>
      <c r="G241" s="1" t="str">
        <f t="shared" si="15"/>
        <v>Met</v>
      </c>
      <c r="H241" s="29" t="s">
        <v>19</v>
      </c>
      <c r="I241" s="1" t="str">
        <f t="shared" si="13"/>
        <v>*</v>
      </c>
      <c r="J241" s="29">
        <v>31.28</v>
      </c>
      <c r="K241" s="29" t="str">
        <f t="shared" si="14"/>
        <v>Not Met</v>
      </c>
      <c r="O241" s="40"/>
      <c r="P241" s="40"/>
      <c r="Q241" s="40"/>
      <c r="R241" s="40"/>
    </row>
    <row r="242" spans="1:18" ht="14.5" x14ac:dyDescent="0.35">
      <c r="A242" s="20">
        <v>1000560</v>
      </c>
      <c r="B242" s="2" t="s">
        <v>479</v>
      </c>
      <c r="C242" s="26" t="s">
        <v>480</v>
      </c>
      <c r="D242" s="29" t="s">
        <v>18</v>
      </c>
      <c r="E242" s="1" t="str">
        <f t="shared" si="12"/>
        <v>Met</v>
      </c>
      <c r="F242" s="29">
        <v>23.08</v>
      </c>
      <c r="G242" s="1" t="str">
        <f t="shared" si="15"/>
        <v>Met</v>
      </c>
      <c r="H242" s="29" t="s">
        <v>19</v>
      </c>
      <c r="I242" s="1" t="str">
        <f t="shared" si="13"/>
        <v>*</v>
      </c>
      <c r="J242" s="29">
        <v>33.44</v>
      </c>
      <c r="K242" s="29" t="str">
        <f t="shared" si="14"/>
        <v>Not Met</v>
      </c>
      <c r="O242" s="40"/>
      <c r="P242" s="40"/>
      <c r="Q242" s="40"/>
      <c r="R242" s="40"/>
    </row>
    <row r="243" spans="1:18" ht="14.5" x14ac:dyDescent="0.35">
      <c r="A243" s="20">
        <v>92730</v>
      </c>
      <c r="B243" s="2" t="s">
        <v>481</v>
      </c>
      <c r="C243" s="26" t="s">
        <v>482</v>
      </c>
      <c r="D243" s="29" t="s">
        <v>18</v>
      </c>
      <c r="E243" s="1" t="str">
        <f t="shared" si="12"/>
        <v>Met</v>
      </c>
      <c r="F243" s="29">
        <v>13.11</v>
      </c>
      <c r="G243" s="1" t="str">
        <f t="shared" si="15"/>
        <v>Not Met</v>
      </c>
      <c r="H243" s="29" t="s">
        <v>19</v>
      </c>
      <c r="I243" s="1" t="str">
        <f t="shared" si="13"/>
        <v>*</v>
      </c>
      <c r="J243" s="29">
        <v>40.729999999999997</v>
      </c>
      <c r="K243" s="29" t="str">
        <f t="shared" si="14"/>
        <v>Not Met</v>
      </c>
      <c r="O243" s="40"/>
      <c r="P243" s="40"/>
      <c r="Q243" s="40"/>
      <c r="R243" s="40"/>
    </row>
    <row r="244" spans="1:18" ht="14.5" x14ac:dyDescent="0.35">
      <c r="A244" s="20">
        <v>4266</v>
      </c>
      <c r="B244" s="2" t="s">
        <v>483</v>
      </c>
      <c r="C244" s="26" t="s">
        <v>484</v>
      </c>
      <c r="D244" s="29" t="s">
        <v>18</v>
      </c>
      <c r="E244" s="1" t="str">
        <f t="shared" si="12"/>
        <v>Met</v>
      </c>
      <c r="F244" s="29">
        <v>17.14</v>
      </c>
      <c r="G244" s="1" t="str">
        <f t="shared" si="15"/>
        <v>Met</v>
      </c>
      <c r="H244" s="29" t="s">
        <v>19</v>
      </c>
      <c r="I244" s="1" t="str">
        <f t="shared" si="13"/>
        <v>*</v>
      </c>
      <c r="J244" s="29">
        <v>25.89</v>
      </c>
      <c r="K244" s="29" t="str">
        <f t="shared" si="14"/>
        <v>Met</v>
      </c>
      <c r="O244" s="40"/>
      <c r="P244" s="40"/>
      <c r="Q244" s="40"/>
      <c r="R244" s="40"/>
    </row>
    <row r="245" spans="1:18" ht="14.5" x14ac:dyDescent="0.35">
      <c r="A245" s="20">
        <v>1001520</v>
      </c>
      <c r="B245" s="2" t="s">
        <v>485</v>
      </c>
      <c r="C245" s="26" t="s">
        <v>486</v>
      </c>
      <c r="D245" s="29" t="s">
        <v>19</v>
      </c>
      <c r="E245" s="1" t="str">
        <f t="shared" si="12"/>
        <v>*</v>
      </c>
      <c r="F245" s="29" t="s">
        <v>19</v>
      </c>
      <c r="G245" s="1" t="str">
        <f t="shared" si="15"/>
        <v>*</v>
      </c>
      <c r="H245" s="29" t="s">
        <v>19</v>
      </c>
      <c r="I245" s="1" t="str">
        <f t="shared" si="13"/>
        <v>*</v>
      </c>
      <c r="J245" s="29" t="s">
        <v>19</v>
      </c>
      <c r="K245" s="3" t="str">
        <f t="shared" si="14"/>
        <v>*</v>
      </c>
      <c r="O245" s="40"/>
      <c r="P245" s="40"/>
      <c r="Q245" s="40"/>
      <c r="R245" s="40"/>
    </row>
    <row r="246" spans="1:18" ht="14.5" x14ac:dyDescent="0.35">
      <c r="A246" s="20">
        <v>10968</v>
      </c>
      <c r="B246" s="2" t="s">
        <v>487</v>
      </c>
      <c r="C246" s="26" t="s">
        <v>488</v>
      </c>
      <c r="D246" s="29">
        <v>91.67</v>
      </c>
      <c r="E246" s="1" t="str">
        <f t="shared" si="12"/>
        <v>Not Met</v>
      </c>
      <c r="F246" s="29">
        <v>9.09</v>
      </c>
      <c r="G246" s="1" t="str">
        <f t="shared" si="15"/>
        <v>Not Met</v>
      </c>
      <c r="H246" s="29" t="s">
        <v>19</v>
      </c>
      <c r="I246" s="1" t="str">
        <f t="shared" si="13"/>
        <v>*</v>
      </c>
      <c r="J246" s="29">
        <v>19.18</v>
      </c>
      <c r="K246" s="29" t="str">
        <f t="shared" si="14"/>
        <v>Met</v>
      </c>
      <c r="O246" s="40"/>
      <c r="P246" s="40"/>
      <c r="Q246" s="40"/>
      <c r="R246" s="40"/>
    </row>
    <row r="247" spans="1:18" ht="14.5" x14ac:dyDescent="0.35">
      <c r="A247" s="20">
        <v>4281</v>
      </c>
      <c r="B247" s="2" t="s">
        <v>489</v>
      </c>
      <c r="C247" s="26" t="s">
        <v>490</v>
      </c>
      <c r="D247" s="29">
        <v>97.56</v>
      </c>
      <c r="E247" s="1" t="str">
        <f t="shared" si="12"/>
        <v>Met</v>
      </c>
      <c r="F247" s="29">
        <v>16.309999999999999</v>
      </c>
      <c r="G247" s="1" t="str">
        <f t="shared" si="15"/>
        <v>Not Met</v>
      </c>
      <c r="H247" s="29">
        <v>36.840000000000003</v>
      </c>
      <c r="I247" s="1" t="str">
        <f t="shared" si="13"/>
        <v>Met</v>
      </c>
      <c r="J247" s="29">
        <v>33.49</v>
      </c>
      <c r="K247" s="29" t="str">
        <f t="shared" si="14"/>
        <v>Not Met</v>
      </c>
      <c r="O247" s="40"/>
      <c r="P247" s="40"/>
      <c r="Q247" s="40"/>
      <c r="R247" s="40"/>
    </row>
    <row r="248" spans="1:18" ht="14.5" x14ac:dyDescent="0.35">
      <c r="A248" s="20">
        <v>79050</v>
      </c>
      <c r="B248" s="2" t="s">
        <v>491</v>
      </c>
      <c r="C248" s="26" t="s">
        <v>492</v>
      </c>
      <c r="D248" s="29" t="s">
        <v>19</v>
      </c>
      <c r="E248" s="1" t="str">
        <f t="shared" si="12"/>
        <v>*</v>
      </c>
      <c r="F248" s="29" t="s">
        <v>19</v>
      </c>
      <c r="G248" s="1" t="str">
        <f t="shared" si="15"/>
        <v>*</v>
      </c>
      <c r="H248" s="29" t="s">
        <v>19</v>
      </c>
      <c r="I248" s="1" t="str">
        <f t="shared" si="13"/>
        <v>*</v>
      </c>
      <c r="J248" s="3" t="s">
        <v>19</v>
      </c>
      <c r="K248" s="3" t="str">
        <f t="shared" si="14"/>
        <v>*</v>
      </c>
      <c r="O248" s="40"/>
      <c r="P248" s="40"/>
      <c r="Q248" s="40"/>
      <c r="R248" s="40"/>
    </row>
    <row r="249" spans="1:18" ht="14.5" x14ac:dyDescent="0.35">
      <c r="A249" s="20">
        <v>4374</v>
      </c>
      <c r="B249" s="2" t="s">
        <v>493</v>
      </c>
      <c r="C249" s="26" t="s">
        <v>494</v>
      </c>
      <c r="D249" s="29" t="s">
        <v>19</v>
      </c>
      <c r="E249" s="1" t="str">
        <f t="shared" si="12"/>
        <v>*</v>
      </c>
      <c r="F249" s="29" t="s">
        <v>19</v>
      </c>
      <c r="G249" s="1" t="str">
        <f t="shared" si="15"/>
        <v>*</v>
      </c>
      <c r="H249" s="29" t="s">
        <v>19</v>
      </c>
      <c r="I249" s="1" t="str">
        <f t="shared" si="13"/>
        <v>*</v>
      </c>
      <c r="J249" s="29" t="s">
        <v>19</v>
      </c>
      <c r="K249" s="29" t="str">
        <f t="shared" si="14"/>
        <v>*</v>
      </c>
      <c r="O249" s="40"/>
      <c r="P249" s="40"/>
      <c r="Q249" s="40"/>
      <c r="R249" s="40"/>
    </row>
    <row r="250" spans="1:18" ht="14.5" x14ac:dyDescent="0.35">
      <c r="A250" s="20">
        <v>4278</v>
      </c>
      <c r="B250" s="2" t="s">
        <v>495</v>
      </c>
      <c r="C250" s="26" t="s">
        <v>496</v>
      </c>
      <c r="D250" s="29">
        <v>97.85</v>
      </c>
      <c r="E250" s="1" t="str">
        <f t="shared" si="12"/>
        <v>Met</v>
      </c>
      <c r="F250" s="29">
        <v>10.34</v>
      </c>
      <c r="G250" s="1" t="str">
        <f t="shared" si="15"/>
        <v>Not Met</v>
      </c>
      <c r="H250" s="29" t="s">
        <v>19</v>
      </c>
      <c r="I250" s="1" t="str">
        <f t="shared" si="13"/>
        <v>*</v>
      </c>
      <c r="J250" s="29">
        <v>15.22</v>
      </c>
      <c r="K250" s="29" t="str">
        <f t="shared" si="14"/>
        <v>Met</v>
      </c>
      <c r="O250" s="40"/>
      <c r="P250" s="40"/>
      <c r="Q250" s="40"/>
      <c r="R250" s="40"/>
    </row>
    <row r="251" spans="1:18" ht="14.5" x14ac:dyDescent="0.35">
      <c r="A251" s="20">
        <v>4270</v>
      </c>
      <c r="B251" s="2" t="s">
        <v>497</v>
      </c>
      <c r="C251" s="26" t="s">
        <v>498</v>
      </c>
      <c r="D251" s="29" t="s">
        <v>18</v>
      </c>
      <c r="E251" s="1" t="str">
        <f t="shared" si="12"/>
        <v>Met</v>
      </c>
      <c r="F251" s="29">
        <v>18.75</v>
      </c>
      <c r="G251" s="1" t="str">
        <f t="shared" si="15"/>
        <v>Met</v>
      </c>
      <c r="H251" s="29" t="s">
        <v>19</v>
      </c>
      <c r="I251" s="1" t="str">
        <f t="shared" si="13"/>
        <v>*</v>
      </c>
      <c r="J251" s="29">
        <v>36.93</v>
      </c>
      <c r="K251" s="3" t="str">
        <f t="shared" si="14"/>
        <v>Not Met</v>
      </c>
      <c r="O251" s="40"/>
      <c r="P251" s="40"/>
      <c r="Q251" s="40"/>
      <c r="R251" s="40"/>
    </row>
    <row r="252" spans="1:18" ht="14.5" x14ac:dyDescent="0.35">
      <c r="A252" s="20">
        <v>4199</v>
      </c>
      <c r="B252" s="2" t="s">
        <v>499</v>
      </c>
      <c r="C252" s="26" t="s">
        <v>500</v>
      </c>
      <c r="D252" s="29" t="s">
        <v>19</v>
      </c>
      <c r="E252" s="1" t="str">
        <f t="shared" si="12"/>
        <v>*</v>
      </c>
      <c r="F252" s="29" t="s">
        <v>19</v>
      </c>
      <c r="G252" s="1" t="str">
        <f t="shared" si="15"/>
        <v>*</v>
      </c>
      <c r="H252" s="29" t="s">
        <v>19</v>
      </c>
      <c r="I252" s="1" t="str">
        <f t="shared" si="13"/>
        <v>*</v>
      </c>
      <c r="J252" s="29" t="s">
        <v>19</v>
      </c>
      <c r="K252" s="3" t="str">
        <f t="shared" si="14"/>
        <v>*</v>
      </c>
      <c r="O252" s="40"/>
      <c r="P252" s="40"/>
      <c r="Q252" s="40"/>
      <c r="R252" s="40"/>
    </row>
    <row r="253" spans="1:18" ht="14.5" x14ac:dyDescent="0.35">
      <c r="A253" s="20">
        <v>4439</v>
      </c>
      <c r="B253" s="2" t="s">
        <v>501</v>
      </c>
      <c r="C253" s="26" t="s">
        <v>502</v>
      </c>
      <c r="D253" s="29" t="s">
        <v>19</v>
      </c>
      <c r="E253" s="1" t="str">
        <f t="shared" si="12"/>
        <v>*</v>
      </c>
      <c r="F253" s="29" t="s">
        <v>19</v>
      </c>
      <c r="G253" s="1" t="str">
        <f t="shared" si="15"/>
        <v>*</v>
      </c>
      <c r="H253" s="29" t="s">
        <v>19</v>
      </c>
      <c r="I253" s="1" t="str">
        <f t="shared" si="13"/>
        <v>*</v>
      </c>
      <c r="J253" s="29" t="s">
        <v>19</v>
      </c>
      <c r="K253" s="29" t="str">
        <f t="shared" si="14"/>
        <v>*</v>
      </c>
      <c r="O253" s="40"/>
      <c r="P253" s="40"/>
      <c r="Q253" s="40"/>
      <c r="R253" s="40"/>
    </row>
    <row r="254" spans="1:18" ht="14.5" x14ac:dyDescent="0.35">
      <c r="A254" s="20">
        <v>4404</v>
      </c>
      <c r="B254" s="2" t="s">
        <v>503</v>
      </c>
      <c r="C254" s="26" t="s">
        <v>504</v>
      </c>
      <c r="D254" s="29" t="s">
        <v>18</v>
      </c>
      <c r="E254" s="1" t="str">
        <f t="shared" si="12"/>
        <v>Met</v>
      </c>
      <c r="F254" s="29">
        <v>17.68</v>
      </c>
      <c r="G254" s="1" t="str">
        <f t="shared" si="15"/>
        <v>Met</v>
      </c>
      <c r="H254" s="29">
        <v>33.33</v>
      </c>
      <c r="I254" s="1" t="str">
        <f t="shared" si="13"/>
        <v>Not Met</v>
      </c>
      <c r="J254" s="3">
        <v>27.37</v>
      </c>
      <c r="K254" s="3" t="str">
        <f t="shared" si="14"/>
        <v>Met</v>
      </c>
      <c r="O254" s="40"/>
      <c r="P254" s="40"/>
      <c r="Q254" s="40"/>
      <c r="R254" s="40"/>
    </row>
    <row r="255" spans="1:18" ht="14.5" x14ac:dyDescent="0.35">
      <c r="A255" s="20">
        <v>4234</v>
      </c>
      <c r="B255" s="2" t="s">
        <v>505</v>
      </c>
      <c r="C255" s="26" t="s">
        <v>506</v>
      </c>
      <c r="D255" s="29" t="s">
        <v>19</v>
      </c>
      <c r="E255" s="1" t="str">
        <f t="shared" si="12"/>
        <v>*</v>
      </c>
      <c r="F255" s="29" t="s">
        <v>19</v>
      </c>
      <c r="G255" s="1" t="str">
        <f t="shared" si="15"/>
        <v>*</v>
      </c>
      <c r="H255" s="29" t="s">
        <v>19</v>
      </c>
      <c r="I255" s="1" t="str">
        <f t="shared" si="13"/>
        <v>*</v>
      </c>
      <c r="J255" s="29" t="s">
        <v>19</v>
      </c>
      <c r="K255" s="3" t="str">
        <f t="shared" si="14"/>
        <v>*</v>
      </c>
      <c r="O255" s="40"/>
      <c r="P255" s="40"/>
      <c r="Q255" s="40"/>
      <c r="R255" s="40"/>
    </row>
    <row r="256" spans="1:18" ht="14.5" x14ac:dyDescent="0.35">
      <c r="A256" s="20">
        <v>4441</v>
      </c>
      <c r="B256" s="2" t="s">
        <v>507</v>
      </c>
      <c r="C256" s="26" t="s">
        <v>508</v>
      </c>
      <c r="D256" s="29" t="s">
        <v>18</v>
      </c>
      <c r="E256" s="1" t="str">
        <f t="shared" si="12"/>
        <v>Met</v>
      </c>
      <c r="F256" s="29">
        <v>15.38</v>
      </c>
      <c r="G256" s="1" t="str">
        <f t="shared" si="15"/>
        <v>Not Met</v>
      </c>
      <c r="H256" s="29" t="s">
        <v>37</v>
      </c>
      <c r="I256" s="1" t="str">
        <f t="shared" si="13"/>
        <v>Met</v>
      </c>
      <c r="J256" s="29">
        <v>21.41</v>
      </c>
      <c r="K256" s="29" t="str">
        <f t="shared" si="14"/>
        <v>Met</v>
      </c>
      <c r="O256" s="40"/>
      <c r="P256" s="40"/>
      <c r="Q256" s="40"/>
      <c r="R256" s="40"/>
    </row>
    <row r="257" spans="1:18" ht="14.5" x14ac:dyDescent="0.35">
      <c r="A257" s="20">
        <v>4435</v>
      </c>
      <c r="B257" s="2" t="s">
        <v>509</v>
      </c>
      <c r="C257" s="26" t="s">
        <v>510</v>
      </c>
      <c r="D257" s="29" t="s">
        <v>19</v>
      </c>
      <c r="E257" s="1" t="str">
        <f t="shared" si="12"/>
        <v>*</v>
      </c>
      <c r="F257" s="29" t="s">
        <v>19</v>
      </c>
      <c r="G257" s="1" t="str">
        <f t="shared" si="15"/>
        <v>*</v>
      </c>
      <c r="H257" s="29" t="s">
        <v>19</v>
      </c>
      <c r="I257" s="1" t="str">
        <f t="shared" si="13"/>
        <v>*</v>
      </c>
      <c r="J257" s="29" t="s">
        <v>19</v>
      </c>
      <c r="K257" s="29" t="str">
        <f t="shared" si="14"/>
        <v>*</v>
      </c>
      <c r="O257" s="40"/>
      <c r="P257" s="40"/>
      <c r="Q257" s="40"/>
      <c r="R257" s="40"/>
    </row>
    <row r="258" spans="1:18" ht="14.5" x14ac:dyDescent="0.35">
      <c r="A258" s="20">
        <v>90861</v>
      </c>
      <c r="B258" s="2" t="s">
        <v>511</v>
      </c>
      <c r="C258" s="26" t="s">
        <v>512</v>
      </c>
      <c r="D258" s="29" t="s">
        <v>18</v>
      </c>
      <c r="E258" s="1" t="str">
        <f t="shared" si="12"/>
        <v>Met</v>
      </c>
      <c r="F258" s="29">
        <v>20</v>
      </c>
      <c r="G258" s="1" t="str">
        <f t="shared" si="15"/>
        <v>Met</v>
      </c>
      <c r="H258" s="29" t="s">
        <v>19</v>
      </c>
      <c r="I258" s="1" t="str">
        <f t="shared" si="13"/>
        <v>*</v>
      </c>
      <c r="J258" s="29">
        <v>14.26</v>
      </c>
      <c r="K258" s="29" t="str">
        <f t="shared" si="14"/>
        <v>Met</v>
      </c>
      <c r="O258" s="40"/>
      <c r="P258" s="40"/>
      <c r="Q258" s="40"/>
      <c r="R258" s="40"/>
    </row>
    <row r="259" spans="1:18" ht="14.5" x14ac:dyDescent="0.35">
      <c r="A259" s="20">
        <v>79499</v>
      </c>
      <c r="B259" s="2" t="s">
        <v>513</v>
      </c>
      <c r="C259" s="26" t="s">
        <v>514</v>
      </c>
      <c r="D259" s="29" t="s">
        <v>19</v>
      </c>
      <c r="E259" s="1" t="str">
        <f t="shared" ref="E259:E322" si="16">IF(D259="*","*",IF(D259&gt;=95,"Met","Not Met"))</f>
        <v>*</v>
      </c>
      <c r="F259" s="29" t="s">
        <v>19</v>
      </c>
      <c r="G259" s="1" t="str">
        <f t="shared" si="15"/>
        <v>*</v>
      </c>
      <c r="H259" s="29" t="s">
        <v>19</v>
      </c>
      <c r="I259" s="1" t="str">
        <f t="shared" ref="I259:I322" si="17">IF(H259="*","*",IF(H259&gt;=35.52,"Met","Not Met"))</f>
        <v>*</v>
      </c>
      <c r="J259" s="29" t="s">
        <v>19</v>
      </c>
      <c r="K259" s="29" t="str">
        <f t="shared" ref="K259:K322" si="18">IF(J259="*","*",IF(J259&lt;=28.86,"Met","Not Met"))</f>
        <v>*</v>
      </c>
      <c r="O259" s="40"/>
      <c r="P259" s="40"/>
      <c r="Q259" s="40"/>
      <c r="R259" s="40"/>
    </row>
    <row r="260" spans="1:18" ht="14.5" x14ac:dyDescent="0.35">
      <c r="A260" s="20">
        <v>89852</v>
      </c>
      <c r="B260" s="2" t="s">
        <v>515</v>
      </c>
      <c r="C260" s="26" t="s">
        <v>516</v>
      </c>
      <c r="D260" s="29" t="s">
        <v>19</v>
      </c>
      <c r="E260" s="1" t="str">
        <f t="shared" si="16"/>
        <v>*</v>
      </c>
      <c r="F260" s="29" t="s">
        <v>19</v>
      </c>
      <c r="G260" s="1" t="str">
        <f t="shared" ref="G260:G323" si="19">IF(F260="*","*",IF(F260&gt;=16.85,"Met","Not Met"))</f>
        <v>*</v>
      </c>
      <c r="H260" s="29" t="s">
        <v>19</v>
      </c>
      <c r="I260" s="1" t="str">
        <f t="shared" si="17"/>
        <v>*</v>
      </c>
      <c r="J260" s="29" t="s">
        <v>19</v>
      </c>
      <c r="K260" s="3" t="str">
        <f t="shared" si="18"/>
        <v>*</v>
      </c>
      <c r="O260" s="40"/>
      <c r="P260" s="40"/>
      <c r="Q260" s="40"/>
      <c r="R260" s="40"/>
    </row>
    <row r="261" spans="1:18" ht="14.5" x14ac:dyDescent="0.35">
      <c r="A261" s="20">
        <v>4473</v>
      </c>
      <c r="B261" s="2" t="s">
        <v>517</v>
      </c>
      <c r="C261" s="26" t="s">
        <v>518</v>
      </c>
      <c r="D261" s="29" t="s">
        <v>19</v>
      </c>
      <c r="E261" s="1" t="str">
        <f t="shared" si="16"/>
        <v>*</v>
      </c>
      <c r="F261" s="29" t="s">
        <v>19</v>
      </c>
      <c r="G261" s="1" t="str">
        <f t="shared" si="19"/>
        <v>*</v>
      </c>
      <c r="H261" s="29" t="s">
        <v>19</v>
      </c>
      <c r="I261" s="1" t="str">
        <f t="shared" si="17"/>
        <v>*</v>
      </c>
      <c r="J261" s="3" t="s">
        <v>19</v>
      </c>
      <c r="K261" s="3" t="str">
        <f t="shared" si="18"/>
        <v>*</v>
      </c>
      <c r="O261" s="40"/>
      <c r="P261" s="40"/>
      <c r="Q261" s="40"/>
      <c r="R261" s="40"/>
    </row>
    <row r="262" spans="1:18" ht="14.5" x14ac:dyDescent="0.35">
      <c r="A262" s="20">
        <v>4163</v>
      </c>
      <c r="B262" s="2" t="s">
        <v>519</v>
      </c>
      <c r="C262" s="26" t="s">
        <v>520</v>
      </c>
      <c r="D262" s="29" t="s">
        <v>19</v>
      </c>
      <c r="E262" s="1" t="str">
        <f t="shared" si="16"/>
        <v>*</v>
      </c>
      <c r="F262" s="29" t="s">
        <v>19</v>
      </c>
      <c r="G262" s="1" t="str">
        <f t="shared" si="19"/>
        <v>*</v>
      </c>
      <c r="H262" s="29" t="s">
        <v>19</v>
      </c>
      <c r="I262" s="1" t="str">
        <f t="shared" si="17"/>
        <v>*</v>
      </c>
      <c r="J262" s="29" t="s">
        <v>19</v>
      </c>
      <c r="K262" s="29" t="str">
        <f t="shared" si="18"/>
        <v>*</v>
      </c>
      <c r="O262" s="40"/>
      <c r="P262" s="40"/>
      <c r="Q262" s="40"/>
      <c r="R262" s="40"/>
    </row>
    <row r="263" spans="1:18" ht="14.5" x14ac:dyDescent="0.35">
      <c r="A263" s="20">
        <v>4181</v>
      </c>
      <c r="B263" s="2" t="s">
        <v>521</v>
      </c>
      <c r="C263" s="26" t="s">
        <v>522</v>
      </c>
      <c r="D263" s="29" t="s">
        <v>19</v>
      </c>
      <c r="E263" s="1" t="str">
        <f t="shared" si="16"/>
        <v>*</v>
      </c>
      <c r="F263" s="29" t="s">
        <v>19</v>
      </c>
      <c r="G263" s="1" t="str">
        <f t="shared" si="19"/>
        <v>*</v>
      </c>
      <c r="H263" s="29" t="s">
        <v>19</v>
      </c>
      <c r="I263" s="1" t="str">
        <f t="shared" si="17"/>
        <v>*</v>
      </c>
      <c r="J263" s="29" t="s">
        <v>19</v>
      </c>
      <c r="K263" s="29" t="str">
        <f t="shared" si="18"/>
        <v>*</v>
      </c>
      <c r="O263" s="40"/>
      <c r="P263" s="40"/>
      <c r="Q263" s="40"/>
      <c r="R263" s="40"/>
    </row>
    <row r="264" spans="1:18" ht="14.5" x14ac:dyDescent="0.35">
      <c r="A264" s="20">
        <v>4235</v>
      </c>
      <c r="B264" s="2" t="s">
        <v>523</v>
      </c>
      <c r="C264" s="26" t="s">
        <v>524</v>
      </c>
      <c r="D264" s="29" t="s">
        <v>18</v>
      </c>
      <c r="E264" s="1" t="str">
        <f t="shared" si="16"/>
        <v>Met</v>
      </c>
      <c r="F264" s="29">
        <v>16.38</v>
      </c>
      <c r="G264" s="1" t="str">
        <f t="shared" si="19"/>
        <v>Not Met</v>
      </c>
      <c r="H264" s="29">
        <v>19.350000000000001</v>
      </c>
      <c r="I264" s="1" t="str">
        <f t="shared" si="17"/>
        <v>Not Met</v>
      </c>
      <c r="J264" s="29">
        <v>19.27</v>
      </c>
      <c r="K264" s="29" t="str">
        <f t="shared" si="18"/>
        <v>Met</v>
      </c>
      <c r="O264" s="40"/>
      <c r="P264" s="40"/>
      <c r="Q264" s="40"/>
      <c r="R264" s="40"/>
    </row>
    <row r="265" spans="1:18" ht="14.5" x14ac:dyDescent="0.35">
      <c r="A265" s="20">
        <v>4463</v>
      </c>
      <c r="B265" s="2" t="s">
        <v>525</v>
      </c>
      <c r="C265" s="26" t="s">
        <v>526</v>
      </c>
      <c r="D265" s="29" t="s">
        <v>19</v>
      </c>
      <c r="E265" s="1" t="str">
        <f t="shared" si="16"/>
        <v>*</v>
      </c>
      <c r="F265" s="29" t="s">
        <v>19</v>
      </c>
      <c r="G265" s="1" t="str">
        <f t="shared" si="19"/>
        <v>*</v>
      </c>
      <c r="H265" s="29" t="s">
        <v>19</v>
      </c>
      <c r="I265" s="1" t="str">
        <f t="shared" si="17"/>
        <v>*</v>
      </c>
      <c r="J265" s="29" t="s">
        <v>19</v>
      </c>
      <c r="K265" s="29" t="str">
        <f t="shared" si="18"/>
        <v>*</v>
      </c>
      <c r="O265" s="40"/>
      <c r="P265" s="40"/>
      <c r="Q265" s="40"/>
      <c r="R265" s="40"/>
    </row>
    <row r="266" spans="1:18" ht="14.5" x14ac:dyDescent="0.35">
      <c r="A266" s="20">
        <v>4211</v>
      </c>
      <c r="B266" s="2" t="s">
        <v>527</v>
      </c>
      <c r="C266" s="26" t="s">
        <v>528</v>
      </c>
      <c r="D266" s="29">
        <v>80</v>
      </c>
      <c r="E266" s="1" t="str">
        <f t="shared" si="16"/>
        <v>Not Met</v>
      </c>
      <c r="F266" s="29" t="s">
        <v>37</v>
      </c>
      <c r="G266" s="1" t="str">
        <f t="shared" si="19"/>
        <v>Met</v>
      </c>
      <c r="H266" s="29" t="s">
        <v>19</v>
      </c>
      <c r="I266" s="1" t="str">
        <f t="shared" si="17"/>
        <v>*</v>
      </c>
      <c r="J266" s="29">
        <v>22.07</v>
      </c>
      <c r="K266" s="29" t="str">
        <f t="shared" si="18"/>
        <v>Met</v>
      </c>
      <c r="O266" s="40"/>
      <c r="P266" s="40"/>
      <c r="Q266" s="40"/>
      <c r="R266" s="40"/>
    </row>
    <row r="267" spans="1:18" ht="14.5" x14ac:dyDescent="0.35">
      <c r="A267" s="20">
        <v>79994</v>
      </c>
      <c r="B267" s="2" t="s">
        <v>529</v>
      </c>
      <c r="C267" s="26" t="s">
        <v>530</v>
      </c>
      <c r="D267" s="29" t="s">
        <v>19</v>
      </c>
      <c r="E267" s="1" t="str">
        <f t="shared" si="16"/>
        <v>*</v>
      </c>
      <c r="F267" s="29" t="s">
        <v>19</v>
      </c>
      <c r="G267" s="1" t="str">
        <f t="shared" si="19"/>
        <v>*</v>
      </c>
      <c r="H267" s="29" t="s">
        <v>19</v>
      </c>
      <c r="I267" s="1" t="str">
        <f t="shared" si="17"/>
        <v>*</v>
      </c>
      <c r="J267" s="29" t="s">
        <v>19</v>
      </c>
      <c r="K267" s="29" t="str">
        <f t="shared" si="18"/>
        <v>*</v>
      </c>
      <c r="O267" s="40"/>
      <c r="P267" s="40"/>
      <c r="Q267" s="40"/>
      <c r="R267" s="40"/>
    </row>
    <row r="268" spans="1:18" ht="14.5" x14ac:dyDescent="0.35">
      <c r="A268" s="20">
        <v>79207</v>
      </c>
      <c r="B268" s="2" t="s">
        <v>531</v>
      </c>
      <c r="C268" s="26" t="s">
        <v>532</v>
      </c>
      <c r="D268" s="29" t="s">
        <v>19</v>
      </c>
      <c r="E268" s="1" t="str">
        <f t="shared" si="16"/>
        <v>*</v>
      </c>
      <c r="F268" s="29" t="s">
        <v>19</v>
      </c>
      <c r="G268" s="1" t="str">
        <f t="shared" si="19"/>
        <v>*</v>
      </c>
      <c r="H268" s="29" t="s">
        <v>19</v>
      </c>
      <c r="I268" s="1" t="str">
        <f t="shared" si="17"/>
        <v>*</v>
      </c>
      <c r="J268" s="29" t="s">
        <v>19</v>
      </c>
      <c r="K268" s="29" t="str">
        <f t="shared" si="18"/>
        <v>*</v>
      </c>
      <c r="O268" s="40"/>
      <c r="P268" s="40"/>
      <c r="Q268" s="40"/>
      <c r="R268" s="40"/>
    </row>
    <row r="269" spans="1:18" ht="14.5" x14ac:dyDescent="0.35">
      <c r="A269" s="20">
        <v>4493</v>
      </c>
      <c r="B269" s="2" t="s">
        <v>533</v>
      </c>
      <c r="C269" s="26" t="s">
        <v>534</v>
      </c>
      <c r="D269" s="29" t="s">
        <v>19</v>
      </c>
      <c r="E269" s="1" t="str">
        <f t="shared" si="16"/>
        <v>*</v>
      </c>
      <c r="F269" s="29" t="s">
        <v>19</v>
      </c>
      <c r="G269" s="1" t="str">
        <f t="shared" si="19"/>
        <v>*</v>
      </c>
      <c r="H269" s="29" t="s">
        <v>19</v>
      </c>
      <c r="I269" s="1" t="str">
        <f t="shared" si="17"/>
        <v>*</v>
      </c>
      <c r="J269" s="29" t="s">
        <v>19</v>
      </c>
      <c r="K269" s="29" t="str">
        <f t="shared" si="18"/>
        <v>*</v>
      </c>
      <c r="O269" s="40"/>
      <c r="P269" s="40"/>
      <c r="Q269" s="40"/>
      <c r="R269" s="40"/>
    </row>
    <row r="270" spans="1:18" ht="14.5" x14ac:dyDescent="0.35">
      <c r="A270" s="20">
        <v>85516</v>
      </c>
      <c r="B270" s="2" t="s">
        <v>535</v>
      </c>
      <c r="C270" s="26" t="s">
        <v>536</v>
      </c>
      <c r="D270" s="29" t="s">
        <v>18</v>
      </c>
      <c r="E270" s="1" t="str">
        <f t="shared" si="16"/>
        <v>Met</v>
      </c>
      <c r="F270" s="29">
        <v>27.27</v>
      </c>
      <c r="G270" s="1" t="str">
        <f t="shared" si="19"/>
        <v>Met</v>
      </c>
      <c r="H270" s="29" t="s">
        <v>19</v>
      </c>
      <c r="I270" s="1" t="str">
        <f t="shared" si="17"/>
        <v>*</v>
      </c>
      <c r="J270" s="29">
        <v>30.24</v>
      </c>
      <c r="K270" s="29" t="str">
        <f t="shared" si="18"/>
        <v>Not Met</v>
      </c>
      <c r="O270" s="40"/>
      <c r="P270" s="40"/>
      <c r="Q270" s="40"/>
      <c r="R270" s="40"/>
    </row>
    <row r="271" spans="1:18" ht="14.5" x14ac:dyDescent="0.35">
      <c r="A271" s="20">
        <v>4379</v>
      </c>
      <c r="B271" s="2" t="s">
        <v>537</v>
      </c>
      <c r="C271" s="26" t="s">
        <v>538</v>
      </c>
      <c r="D271" s="29" t="s">
        <v>18</v>
      </c>
      <c r="E271" s="1" t="str">
        <f t="shared" si="16"/>
        <v>Met</v>
      </c>
      <c r="F271" s="29" t="s">
        <v>19</v>
      </c>
      <c r="G271" s="1" t="str">
        <f t="shared" si="19"/>
        <v>*</v>
      </c>
      <c r="H271" s="29" t="s">
        <v>19</v>
      </c>
      <c r="I271" s="1" t="str">
        <f t="shared" si="17"/>
        <v>*</v>
      </c>
      <c r="J271" s="29" t="s">
        <v>19</v>
      </c>
      <c r="K271" s="29" t="str">
        <f t="shared" si="18"/>
        <v>*</v>
      </c>
      <c r="O271" s="40"/>
      <c r="P271" s="40"/>
      <c r="Q271" s="40"/>
      <c r="R271" s="40"/>
    </row>
    <row r="272" spans="1:18" ht="14.5" x14ac:dyDescent="0.35">
      <c r="A272" s="20">
        <v>4503</v>
      </c>
      <c r="B272" s="2" t="s">
        <v>539</v>
      </c>
      <c r="C272" s="26" t="s">
        <v>540</v>
      </c>
      <c r="D272" s="29" t="s">
        <v>19</v>
      </c>
      <c r="E272" s="1" t="str">
        <f t="shared" si="16"/>
        <v>*</v>
      </c>
      <c r="F272" s="29" t="s">
        <v>19</v>
      </c>
      <c r="G272" s="1" t="str">
        <f t="shared" si="19"/>
        <v>*</v>
      </c>
      <c r="H272" s="29" t="s">
        <v>19</v>
      </c>
      <c r="I272" s="1" t="str">
        <f t="shared" si="17"/>
        <v>*</v>
      </c>
      <c r="J272" s="29" t="s">
        <v>19</v>
      </c>
      <c r="K272" s="29" t="str">
        <f t="shared" si="18"/>
        <v>*</v>
      </c>
      <c r="O272" s="40"/>
      <c r="P272" s="40"/>
      <c r="Q272" s="40"/>
      <c r="R272" s="40"/>
    </row>
    <row r="273" spans="1:18" ht="14.5" x14ac:dyDescent="0.35">
      <c r="A273" s="20">
        <v>80011</v>
      </c>
      <c r="B273" s="2" t="s">
        <v>541</v>
      </c>
      <c r="C273" s="26" t="s">
        <v>542</v>
      </c>
      <c r="D273" s="29" t="s">
        <v>19</v>
      </c>
      <c r="E273" s="1" t="str">
        <f t="shared" si="16"/>
        <v>*</v>
      </c>
      <c r="F273" s="29" t="s">
        <v>19</v>
      </c>
      <c r="G273" s="1" t="str">
        <f t="shared" si="19"/>
        <v>*</v>
      </c>
      <c r="H273" s="29" t="s">
        <v>19</v>
      </c>
      <c r="I273" s="1" t="str">
        <f t="shared" si="17"/>
        <v>*</v>
      </c>
      <c r="J273" s="3" t="s">
        <v>19</v>
      </c>
      <c r="K273" s="3" t="str">
        <f t="shared" si="18"/>
        <v>*</v>
      </c>
      <c r="O273" s="40"/>
      <c r="P273" s="40"/>
      <c r="Q273" s="40"/>
      <c r="R273" s="40"/>
    </row>
    <row r="274" spans="1:18" ht="14.5" x14ac:dyDescent="0.35">
      <c r="A274" s="20">
        <v>4363</v>
      </c>
      <c r="B274" s="2" t="s">
        <v>543</v>
      </c>
      <c r="C274" s="26" t="s">
        <v>544</v>
      </c>
      <c r="D274" s="29" t="s">
        <v>19</v>
      </c>
      <c r="E274" s="1" t="str">
        <f t="shared" si="16"/>
        <v>*</v>
      </c>
      <c r="F274" s="29" t="s">
        <v>19</v>
      </c>
      <c r="G274" s="1" t="str">
        <f t="shared" si="19"/>
        <v>*</v>
      </c>
      <c r="H274" s="29" t="s">
        <v>19</v>
      </c>
      <c r="I274" s="1" t="str">
        <f t="shared" si="17"/>
        <v>*</v>
      </c>
      <c r="J274" s="29" t="s">
        <v>19</v>
      </c>
      <c r="K274" s="29" t="str">
        <f t="shared" si="18"/>
        <v>*</v>
      </c>
      <c r="O274" s="40"/>
      <c r="P274" s="40"/>
      <c r="Q274" s="40"/>
      <c r="R274" s="40"/>
    </row>
    <row r="275" spans="1:18" ht="14.5" x14ac:dyDescent="0.35">
      <c r="A275" s="20">
        <v>4230</v>
      </c>
      <c r="B275" s="2" t="s">
        <v>545</v>
      </c>
      <c r="C275" s="26" t="s">
        <v>546</v>
      </c>
      <c r="D275" s="29">
        <v>92.31</v>
      </c>
      <c r="E275" s="1" t="str">
        <f t="shared" si="16"/>
        <v>Not Met</v>
      </c>
      <c r="F275" s="29">
        <v>27.27</v>
      </c>
      <c r="G275" s="1" t="str">
        <f t="shared" si="19"/>
        <v>Met</v>
      </c>
      <c r="H275" s="29" t="s">
        <v>19</v>
      </c>
      <c r="I275" s="1" t="str">
        <f t="shared" si="17"/>
        <v>*</v>
      </c>
      <c r="J275" s="29">
        <v>31.75</v>
      </c>
      <c r="K275" s="29" t="str">
        <f t="shared" si="18"/>
        <v>Not Met</v>
      </c>
      <c r="O275" s="40"/>
      <c r="P275" s="40"/>
      <c r="Q275" s="40"/>
      <c r="R275" s="40"/>
    </row>
    <row r="276" spans="1:18" ht="14.5" x14ac:dyDescent="0.35">
      <c r="A276" s="20">
        <v>90192</v>
      </c>
      <c r="B276" s="2" t="s">
        <v>547</v>
      </c>
      <c r="C276" s="26" t="s">
        <v>548</v>
      </c>
      <c r="D276" s="29" t="s">
        <v>19</v>
      </c>
      <c r="E276" s="1" t="str">
        <f t="shared" si="16"/>
        <v>*</v>
      </c>
      <c r="F276" s="29" t="s">
        <v>19</v>
      </c>
      <c r="G276" s="1" t="str">
        <f t="shared" si="19"/>
        <v>*</v>
      </c>
      <c r="H276" s="29" t="s">
        <v>19</v>
      </c>
      <c r="I276" s="1" t="str">
        <f t="shared" si="17"/>
        <v>*</v>
      </c>
      <c r="J276" s="29" t="s">
        <v>19</v>
      </c>
      <c r="K276" s="29" t="str">
        <f t="shared" si="18"/>
        <v>*</v>
      </c>
      <c r="O276" s="40"/>
      <c r="P276" s="40"/>
      <c r="Q276" s="40"/>
      <c r="R276" s="40"/>
    </row>
    <row r="277" spans="1:18" ht="14.5" x14ac:dyDescent="0.35">
      <c r="A277" s="20">
        <v>1001157</v>
      </c>
      <c r="B277" s="2" t="s">
        <v>549</v>
      </c>
      <c r="C277" s="26" t="s">
        <v>548</v>
      </c>
      <c r="D277" s="29" t="s">
        <v>19</v>
      </c>
      <c r="E277" s="1" t="str">
        <f t="shared" si="16"/>
        <v>*</v>
      </c>
      <c r="F277" s="29" t="s">
        <v>19</v>
      </c>
      <c r="G277" s="1" t="str">
        <f t="shared" si="19"/>
        <v>*</v>
      </c>
      <c r="H277" s="29" t="s">
        <v>19</v>
      </c>
      <c r="I277" s="1" t="str">
        <f t="shared" si="17"/>
        <v>*</v>
      </c>
      <c r="J277" s="29" t="s">
        <v>19</v>
      </c>
      <c r="K277" s="29" t="str">
        <f t="shared" si="18"/>
        <v>*</v>
      </c>
      <c r="O277" s="40"/>
      <c r="P277" s="40"/>
      <c r="Q277" s="40"/>
      <c r="R277" s="40"/>
    </row>
    <row r="278" spans="1:18" ht="14.5" x14ac:dyDescent="0.35">
      <c r="A278" s="20">
        <v>4251</v>
      </c>
      <c r="B278" s="2" t="s">
        <v>550</v>
      </c>
      <c r="C278" s="26" t="s">
        <v>551</v>
      </c>
      <c r="D278" s="29" t="s">
        <v>19</v>
      </c>
      <c r="E278" s="1" t="str">
        <f t="shared" si="16"/>
        <v>*</v>
      </c>
      <c r="F278" s="29" t="s">
        <v>19</v>
      </c>
      <c r="G278" s="1" t="str">
        <f t="shared" si="19"/>
        <v>*</v>
      </c>
      <c r="H278" s="29" t="s">
        <v>19</v>
      </c>
      <c r="I278" s="1" t="str">
        <f t="shared" si="17"/>
        <v>*</v>
      </c>
      <c r="J278" s="29" t="s">
        <v>19</v>
      </c>
      <c r="K278" s="29" t="str">
        <f t="shared" si="18"/>
        <v>*</v>
      </c>
      <c r="O278" s="40"/>
      <c r="P278" s="40"/>
      <c r="Q278" s="40"/>
      <c r="R278" s="40"/>
    </row>
    <row r="279" spans="1:18" ht="14.5" x14ac:dyDescent="0.35">
      <c r="A279" s="20">
        <v>78873</v>
      </c>
      <c r="B279" s="2" t="s">
        <v>552</v>
      </c>
      <c r="C279" s="26" t="s">
        <v>553</v>
      </c>
      <c r="D279" s="29" t="s">
        <v>19</v>
      </c>
      <c r="E279" s="1" t="str">
        <f t="shared" si="16"/>
        <v>*</v>
      </c>
      <c r="F279" s="29" t="s">
        <v>19</v>
      </c>
      <c r="G279" s="1" t="str">
        <f t="shared" si="19"/>
        <v>*</v>
      </c>
      <c r="H279" s="29" t="s">
        <v>19</v>
      </c>
      <c r="I279" s="1" t="str">
        <f t="shared" si="17"/>
        <v>*</v>
      </c>
      <c r="J279" s="29" t="s">
        <v>19</v>
      </c>
      <c r="K279" s="3" t="str">
        <f t="shared" si="18"/>
        <v>*</v>
      </c>
      <c r="O279" s="40"/>
      <c r="P279" s="40"/>
      <c r="Q279" s="40"/>
      <c r="R279" s="40"/>
    </row>
    <row r="280" spans="1:18" ht="14.5" x14ac:dyDescent="0.35">
      <c r="A280" s="20">
        <v>4203</v>
      </c>
      <c r="B280" s="2" t="s">
        <v>554</v>
      </c>
      <c r="C280" s="26" t="s">
        <v>555</v>
      </c>
      <c r="D280" s="29" t="s">
        <v>19</v>
      </c>
      <c r="E280" s="1" t="str">
        <f t="shared" si="16"/>
        <v>*</v>
      </c>
      <c r="F280" s="29" t="s">
        <v>19</v>
      </c>
      <c r="G280" s="1" t="str">
        <f t="shared" si="19"/>
        <v>*</v>
      </c>
      <c r="H280" s="29" t="s">
        <v>19</v>
      </c>
      <c r="I280" s="1" t="str">
        <f t="shared" si="17"/>
        <v>*</v>
      </c>
      <c r="J280" s="29" t="s">
        <v>19</v>
      </c>
      <c r="K280" s="29" t="str">
        <f t="shared" si="18"/>
        <v>*</v>
      </c>
      <c r="O280" s="40"/>
      <c r="P280" s="40"/>
      <c r="Q280" s="40"/>
      <c r="R280" s="40"/>
    </row>
    <row r="281" spans="1:18" ht="14.5" x14ac:dyDescent="0.35">
      <c r="A281" s="20">
        <v>4265</v>
      </c>
      <c r="B281" s="2" t="s">
        <v>556</v>
      </c>
      <c r="C281" s="26" t="s">
        <v>557</v>
      </c>
      <c r="D281" s="29">
        <v>90.91</v>
      </c>
      <c r="E281" s="1" t="str">
        <f t="shared" si="16"/>
        <v>Not Met</v>
      </c>
      <c r="F281" s="29" t="s">
        <v>19</v>
      </c>
      <c r="G281" s="1" t="str">
        <f t="shared" si="19"/>
        <v>*</v>
      </c>
      <c r="H281" s="29" t="s">
        <v>19</v>
      </c>
      <c r="I281" s="1" t="str">
        <f t="shared" si="17"/>
        <v>*</v>
      </c>
      <c r="J281" s="29" t="s">
        <v>19</v>
      </c>
      <c r="K281" s="29" t="str">
        <f t="shared" si="18"/>
        <v>*</v>
      </c>
      <c r="O281" s="40"/>
      <c r="P281" s="40"/>
      <c r="Q281" s="40"/>
      <c r="R281" s="40"/>
    </row>
    <row r="282" spans="1:18" ht="14.5" x14ac:dyDescent="0.35">
      <c r="A282" s="20">
        <v>4176</v>
      </c>
      <c r="B282" s="2" t="s">
        <v>558</v>
      </c>
      <c r="C282" s="26" t="s">
        <v>559</v>
      </c>
      <c r="D282" s="29" t="s">
        <v>19</v>
      </c>
      <c r="E282" s="1" t="str">
        <f t="shared" si="16"/>
        <v>*</v>
      </c>
      <c r="F282" s="29" t="s">
        <v>19</v>
      </c>
      <c r="G282" s="1" t="str">
        <f t="shared" si="19"/>
        <v>*</v>
      </c>
      <c r="H282" s="29" t="s">
        <v>19</v>
      </c>
      <c r="I282" s="1" t="str">
        <f t="shared" si="17"/>
        <v>*</v>
      </c>
      <c r="J282" s="3" t="s">
        <v>19</v>
      </c>
      <c r="K282" s="3" t="str">
        <f t="shared" si="18"/>
        <v>*</v>
      </c>
      <c r="O282" s="40"/>
      <c r="P282" s="40"/>
      <c r="Q282" s="40"/>
      <c r="R282" s="40"/>
    </row>
    <row r="283" spans="1:18" ht="14.5" x14ac:dyDescent="0.35">
      <c r="A283" s="20">
        <v>4252</v>
      </c>
      <c r="B283" s="2" t="s">
        <v>560</v>
      </c>
      <c r="C283" s="26" t="s">
        <v>561</v>
      </c>
      <c r="D283" s="29" t="s">
        <v>18</v>
      </c>
      <c r="E283" s="1" t="str">
        <f t="shared" si="16"/>
        <v>Met</v>
      </c>
      <c r="F283" s="29">
        <v>18.75</v>
      </c>
      <c r="G283" s="1" t="str">
        <f t="shared" si="19"/>
        <v>Met</v>
      </c>
      <c r="H283" s="29" t="s">
        <v>19</v>
      </c>
      <c r="I283" s="1" t="str">
        <f t="shared" si="17"/>
        <v>*</v>
      </c>
      <c r="J283" s="29">
        <v>11.44</v>
      </c>
      <c r="K283" s="29" t="str">
        <f t="shared" si="18"/>
        <v>Met</v>
      </c>
      <c r="O283" s="40"/>
      <c r="P283" s="40"/>
      <c r="Q283" s="40"/>
      <c r="R283" s="40"/>
    </row>
    <row r="284" spans="1:18" ht="14.5" x14ac:dyDescent="0.35">
      <c r="A284" s="20">
        <v>4366</v>
      </c>
      <c r="B284" s="2" t="s">
        <v>562</v>
      </c>
      <c r="C284" s="26" t="s">
        <v>563</v>
      </c>
      <c r="D284" s="29" t="s">
        <v>19</v>
      </c>
      <c r="E284" s="1" t="str">
        <f t="shared" si="16"/>
        <v>*</v>
      </c>
      <c r="F284" s="29" t="s">
        <v>19</v>
      </c>
      <c r="G284" s="1" t="str">
        <f t="shared" si="19"/>
        <v>*</v>
      </c>
      <c r="H284" s="29" t="s">
        <v>19</v>
      </c>
      <c r="I284" s="1" t="str">
        <f t="shared" si="17"/>
        <v>*</v>
      </c>
      <c r="J284" s="3" t="s">
        <v>19</v>
      </c>
      <c r="K284" s="3" t="str">
        <f t="shared" si="18"/>
        <v>*</v>
      </c>
      <c r="O284" s="40"/>
      <c r="P284" s="40"/>
      <c r="Q284" s="40"/>
      <c r="R284" s="40"/>
    </row>
    <row r="285" spans="1:18" ht="14.5" x14ac:dyDescent="0.35">
      <c r="A285" s="20">
        <v>320470</v>
      </c>
      <c r="B285" s="2" t="s">
        <v>564</v>
      </c>
      <c r="C285" s="26" t="s">
        <v>565</v>
      </c>
      <c r="D285" s="29" t="s">
        <v>19</v>
      </c>
      <c r="E285" s="1" t="str">
        <f t="shared" si="16"/>
        <v>*</v>
      </c>
      <c r="F285" s="29" t="s">
        <v>19</v>
      </c>
      <c r="G285" s="1" t="str">
        <f t="shared" si="19"/>
        <v>*</v>
      </c>
      <c r="H285" s="29" t="s">
        <v>19</v>
      </c>
      <c r="I285" s="1" t="str">
        <f t="shared" si="17"/>
        <v>*</v>
      </c>
      <c r="J285" s="29" t="s">
        <v>19</v>
      </c>
      <c r="K285" s="3" t="str">
        <f t="shared" si="18"/>
        <v>*</v>
      </c>
      <c r="O285" s="40"/>
      <c r="P285" s="40"/>
      <c r="Q285" s="40"/>
      <c r="R285" s="40"/>
    </row>
    <row r="286" spans="1:18" ht="14.5" x14ac:dyDescent="0.35">
      <c r="A286" s="20">
        <v>78882</v>
      </c>
      <c r="B286" s="2" t="s">
        <v>566</v>
      </c>
      <c r="C286" s="26" t="s">
        <v>567</v>
      </c>
      <c r="D286" s="29" t="s">
        <v>19</v>
      </c>
      <c r="E286" s="1" t="str">
        <f t="shared" si="16"/>
        <v>*</v>
      </c>
      <c r="F286" s="29" t="s">
        <v>19</v>
      </c>
      <c r="G286" s="1" t="str">
        <f t="shared" si="19"/>
        <v>*</v>
      </c>
      <c r="H286" s="29" t="s">
        <v>19</v>
      </c>
      <c r="I286" s="1" t="str">
        <f t="shared" si="17"/>
        <v>*</v>
      </c>
      <c r="J286" s="29" t="s">
        <v>19</v>
      </c>
      <c r="K286" s="3" t="str">
        <f t="shared" si="18"/>
        <v>*</v>
      </c>
      <c r="O286" s="40"/>
      <c r="P286" s="40"/>
      <c r="Q286" s="40"/>
      <c r="R286" s="40"/>
    </row>
    <row r="287" spans="1:18" ht="14.5" x14ac:dyDescent="0.35">
      <c r="A287" s="20">
        <v>10760</v>
      </c>
      <c r="B287" s="2" t="s">
        <v>568</v>
      </c>
      <c r="C287" s="26" t="s">
        <v>569</v>
      </c>
      <c r="D287" s="29" t="s">
        <v>18</v>
      </c>
      <c r="E287" s="1" t="str">
        <f t="shared" si="16"/>
        <v>Met</v>
      </c>
      <c r="F287" s="29">
        <v>25</v>
      </c>
      <c r="G287" s="1" t="str">
        <f t="shared" si="19"/>
        <v>Met</v>
      </c>
      <c r="H287" s="29" t="s">
        <v>19</v>
      </c>
      <c r="I287" s="1" t="str">
        <f t="shared" si="17"/>
        <v>*</v>
      </c>
      <c r="J287" s="29">
        <v>30.36</v>
      </c>
      <c r="K287" s="29" t="str">
        <f t="shared" si="18"/>
        <v>Not Met</v>
      </c>
      <c r="O287" s="40"/>
      <c r="P287" s="40"/>
      <c r="Q287" s="40"/>
      <c r="R287" s="40"/>
    </row>
    <row r="288" spans="1:18" ht="14.5" x14ac:dyDescent="0.35">
      <c r="A288" s="20">
        <v>92374</v>
      </c>
      <c r="B288" s="2" t="s">
        <v>570</v>
      </c>
      <c r="C288" s="26" t="s">
        <v>571</v>
      </c>
      <c r="D288" s="29" t="s">
        <v>19</v>
      </c>
      <c r="E288" s="1" t="str">
        <f t="shared" si="16"/>
        <v>*</v>
      </c>
      <c r="F288" s="29" t="s">
        <v>19</v>
      </c>
      <c r="G288" s="1" t="str">
        <f t="shared" si="19"/>
        <v>*</v>
      </c>
      <c r="H288" s="29" t="s">
        <v>19</v>
      </c>
      <c r="I288" s="1" t="str">
        <f t="shared" si="17"/>
        <v>*</v>
      </c>
      <c r="J288" s="29" t="s">
        <v>19</v>
      </c>
      <c r="K288" s="29" t="str">
        <f t="shared" si="18"/>
        <v>*</v>
      </c>
      <c r="O288" s="40"/>
      <c r="P288" s="40"/>
      <c r="Q288" s="40"/>
      <c r="R288" s="40"/>
    </row>
    <row r="289" spans="1:18" ht="14.5" x14ac:dyDescent="0.35">
      <c r="A289" s="20">
        <v>4457</v>
      </c>
      <c r="B289" s="2" t="s">
        <v>572</v>
      </c>
      <c r="C289" s="26" t="s">
        <v>573</v>
      </c>
      <c r="D289" s="29" t="s">
        <v>18</v>
      </c>
      <c r="E289" s="1" t="str">
        <f t="shared" si="16"/>
        <v>Met</v>
      </c>
      <c r="F289" s="29">
        <v>9.3000000000000007</v>
      </c>
      <c r="G289" s="1" t="str">
        <f t="shared" si="19"/>
        <v>Not Met</v>
      </c>
      <c r="H289" s="29" t="s">
        <v>19</v>
      </c>
      <c r="I289" s="1" t="str">
        <f t="shared" si="17"/>
        <v>*</v>
      </c>
      <c r="J289" s="29">
        <v>15.4</v>
      </c>
      <c r="K289" s="29" t="str">
        <f t="shared" si="18"/>
        <v>Met</v>
      </c>
      <c r="O289" s="40"/>
      <c r="P289" s="40"/>
      <c r="Q289" s="40"/>
      <c r="R289" s="40"/>
    </row>
    <row r="290" spans="1:18" ht="14.5" x14ac:dyDescent="0.35">
      <c r="A290" s="20">
        <v>79881</v>
      </c>
      <c r="B290" s="2" t="s">
        <v>574</v>
      </c>
      <c r="C290" s="26" t="s">
        <v>575</v>
      </c>
      <c r="D290" s="29" t="s">
        <v>19</v>
      </c>
      <c r="E290" s="1" t="str">
        <f t="shared" si="16"/>
        <v>*</v>
      </c>
      <c r="F290" s="29" t="s">
        <v>19</v>
      </c>
      <c r="G290" s="1" t="str">
        <f t="shared" si="19"/>
        <v>*</v>
      </c>
      <c r="H290" s="29" t="s">
        <v>19</v>
      </c>
      <c r="I290" s="1" t="str">
        <f t="shared" si="17"/>
        <v>*</v>
      </c>
      <c r="J290" s="29" t="s">
        <v>19</v>
      </c>
      <c r="K290" s="3" t="str">
        <f t="shared" si="18"/>
        <v>*</v>
      </c>
      <c r="O290" s="40"/>
      <c r="P290" s="40"/>
      <c r="Q290" s="40"/>
      <c r="R290" s="40"/>
    </row>
    <row r="291" spans="1:18" ht="14.5" x14ac:dyDescent="0.35">
      <c r="A291" s="20">
        <v>91238</v>
      </c>
      <c r="B291" s="2" t="s">
        <v>576</v>
      </c>
      <c r="C291" s="26" t="s">
        <v>577</v>
      </c>
      <c r="D291" s="29" t="s">
        <v>19</v>
      </c>
      <c r="E291" s="1" t="str">
        <f t="shared" si="16"/>
        <v>*</v>
      </c>
      <c r="F291" s="29" t="s">
        <v>19</v>
      </c>
      <c r="G291" s="1" t="str">
        <f t="shared" si="19"/>
        <v>*</v>
      </c>
      <c r="H291" s="29" t="s">
        <v>19</v>
      </c>
      <c r="I291" s="1" t="str">
        <f t="shared" si="17"/>
        <v>*</v>
      </c>
      <c r="J291" s="29" t="s">
        <v>19</v>
      </c>
      <c r="K291" s="29" t="str">
        <f t="shared" si="18"/>
        <v>*</v>
      </c>
      <c r="O291" s="40"/>
      <c r="P291" s="40"/>
      <c r="Q291" s="40"/>
      <c r="R291" s="40"/>
    </row>
    <row r="292" spans="1:18" ht="14.5" x14ac:dyDescent="0.35">
      <c r="A292" s="20">
        <v>4444</v>
      </c>
      <c r="B292" s="2" t="s">
        <v>578</v>
      </c>
      <c r="C292" s="26" t="s">
        <v>579</v>
      </c>
      <c r="D292" s="29" t="s">
        <v>19</v>
      </c>
      <c r="E292" s="1" t="str">
        <f t="shared" si="16"/>
        <v>*</v>
      </c>
      <c r="F292" s="29" t="s">
        <v>19</v>
      </c>
      <c r="G292" s="1" t="str">
        <f t="shared" si="19"/>
        <v>*</v>
      </c>
      <c r="H292" s="29" t="s">
        <v>19</v>
      </c>
      <c r="I292" s="1" t="str">
        <f t="shared" si="17"/>
        <v>*</v>
      </c>
      <c r="J292" s="3" t="s">
        <v>19</v>
      </c>
      <c r="K292" s="3" t="str">
        <f t="shared" si="18"/>
        <v>*</v>
      </c>
      <c r="O292" s="40"/>
      <c r="P292" s="40"/>
      <c r="Q292" s="40"/>
      <c r="R292" s="40"/>
    </row>
    <row r="293" spans="1:18" ht="14.5" x14ac:dyDescent="0.35">
      <c r="A293" s="20">
        <v>4262</v>
      </c>
      <c r="B293" s="2" t="s">
        <v>580</v>
      </c>
      <c r="C293" s="26" t="s">
        <v>581</v>
      </c>
      <c r="D293" s="29">
        <v>97.3</v>
      </c>
      <c r="E293" s="1" t="str">
        <f t="shared" si="16"/>
        <v>Met</v>
      </c>
      <c r="F293" s="29" t="s">
        <v>37</v>
      </c>
      <c r="G293" s="1" t="str">
        <f t="shared" si="19"/>
        <v>Met</v>
      </c>
      <c r="H293" s="29" t="s">
        <v>19</v>
      </c>
      <c r="I293" s="1" t="str">
        <f t="shared" si="17"/>
        <v>*</v>
      </c>
      <c r="J293" s="29">
        <v>22.25</v>
      </c>
      <c r="K293" s="29" t="str">
        <f t="shared" si="18"/>
        <v>Met</v>
      </c>
      <c r="O293" s="40"/>
      <c r="P293" s="40"/>
      <c r="Q293" s="40"/>
      <c r="R293" s="40"/>
    </row>
    <row r="294" spans="1:18" ht="14.5" x14ac:dyDescent="0.35">
      <c r="A294" s="20">
        <v>6235</v>
      </c>
      <c r="B294" s="2" t="s">
        <v>582</v>
      </c>
      <c r="C294" s="26" t="s">
        <v>583</v>
      </c>
      <c r="D294" s="29" t="s">
        <v>18</v>
      </c>
      <c r="E294" s="1" t="str">
        <f t="shared" si="16"/>
        <v>Met</v>
      </c>
      <c r="F294" s="29">
        <v>15.38</v>
      </c>
      <c r="G294" s="1" t="str">
        <f t="shared" si="19"/>
        <v>Not Met</v>
      </c>
      <c r="H294" s="29" t="s">
        <v>19</v>
      </c>
      <c r="I294" s="1" t="str">
        <f t="shared" si="17"/>
        <v>*</v>
      </c>
      <c r="J294" s="29">
        <v>28.83</v>
      </c>
      <c r="K294" s="29" t="str">
        <f t="shared" si="18"/>
        <v>Met</v>
      </c>
      <c r="O294" s="40"/>
      <c r="P294" s="40"/>
      <c r="Q294" s="40"/>
      <c r="R294" s="40"/>
    </row>
    <row r="295" spans="1:18" ht="14.5" x14ac:dyDescent="0.35">
      <c r="A295" s="20">
        <v>4196</v>
      </c>
      <c r="B295" s="2" t="s">
        <v>584</v>
      </c>
      <c r="C295" s="26" t="s">
        <v>585</v>
      </c>
      <c r="D295" s="29">
        <v>96.55</v>
      </c>
      <c r="E295" s="1" t="str">
        <f t="shared" si="16"/>
        <v>Met</v>
      </c>
      <c r="F295" s="29">
        <v>4.17</v>
      </c>
      <c r="G295" s="1" t="str">
        <f t="shared" si="19"/>
        <v>Not Met</v>
      </c>
      <c r="H295" s="29" t="s">
        <v>19</v>
      </c>
      <c r="I295" s="1" t="str">
        <f t="shared" si="17"/>
        <v>*</v>
      </c>
      <c r="J295" s="29">
        <v>8.73</v>
      </c>
      <c r="K295" s="29" t="str">
        <f t="shared" si="18"/>
        <v>Met</v>
      </c>
      <c r="O295" s="40"/>
      <c r="P295" s="40"/>
      <c r="Q295" s="40"/>
      <c r="R295" s="40"/>
    </row>
    <row r="296" spans="1:18" ht="14.5" x14ac:dyDescent="0.35">
      <c r="A296" s="20">
        <v>79086</v>
      </c>
      <c r="B296" s="2" t="s">
        <v>586</v>
      </c>
      <c r="C296" s="26" t="s">
        <v>587</v>
      </c>
      <c r="D296" s="29" t="s">
        <v>19</v>
      </c>
      <c r="E296" s="1" t="str">
        <f t="shared" si="16"/>
        <v>*</v>
      </c>
      <c r="F296" s="29" t="s">
        <v>19</v>
      </c>
      <c r="G296" s="1" t="str">
        <f t="shared" si="19"/>
        <v>*</v>
      </c>
      <c r="H296" s="29" t="s">
        <v>19</v>
      </c>
      <c r="I296" s="1" t="str">
        <f t="shared" si="17"/>
        <v>*</v>
      </c>
      <c r="J296" s="3" t="s">
        <v>19</v>
      </c>
      <c r="K296" s="3" t="str">
        <f t="shared" si="18"/>
        <v>*</v>
      </c>
      <c r="O296" s="40"/>
      <c r="P296" s="40"/>
      <c r="Q296" s="40"/>
      <c r="R296" s="40"/>
    </row>
    <row r="297" spans="1:18" ht="14.5" x14ac:dyDescent="0.35">
      <c r="A297" s="20">
        <v>10967</v>
      </c>
      <c r="B297" s="2" t="s">
        <v>588</v>
      </c>
      <c r="C297" s="26" t="s">
        <v>589</v>
      </c>
      <c r="D297" s="29" t="s">
        <v>19</v>
      </c>
      <c r="E297" s="1" t="str">
        <f t="shared" si="16"/>
        <v>*</v>
      </c>
      <c r="F297" s="29" t="s">
        <v>19</v>
      </c>
      <c r="G297" s="1" t="str">
        <f t="shared" si="19"/>
        <v>*</v>
      </c>
      <c r="H297" s="29" t="s">
        <v>19</v>
      </c>
      <c r="I297" s="1" t="str">
        <f t="shared" si="17"/>
        <v>*</v>
      </c>
      <c r="J297" s="29" t="s">
        <v>19</v>
      </c>
      <c r="K297" s="29" t="str">
        <f t="shared" si="18"/>
        <v>*</v>
      </c>
      <c r="O297" s="40"/>
      <c r="P297" s="40"/>
      <c r="Q297" s="40"/>
      <c r="R297" s="40"/>
    </row>
    <row r="298" spans="1:18" ht="14.5" x14ac:dyDescent="0.35">
      <c r="A298" s="20">
        <v>4275</v>
      </c>
      <c r="B298" s="2" t="s">
        <v>590</v>
      </c>
      <c r="C298" s="26" t="s">
        <v>591</v>
      </c>
      <c r="D298" s="29" t="s">
        <v>19</v>
      </c>
      <c r="E298" s="1" t="str">
        <f t="shared" si="16"/>
        <v>*</v>
      </c>
      <c r="F298" s="29" t="s">
        <v>19</v>
      </c>
      <c r="G298" s="1" t="str">
        <f t="shared" si="19"/>
        <v>*</v>
      </c>
      <c r="H298" s="29" t="s">
        <v>19</v>
      </c>
      <c r="I298" s="1" t="str">
        <f t="shared" si="17"/>
        <v>*</v>
      </c>
      <c r="J298" s="29" t="s">
        <v>19</v>
      </c>
      <c r="K298" s="29" t="str">
        <f t="shared" si="18"/>
        <v>*</v>
      </c>
      <c r="O298" s="40"/>
      <c r="P298" s="40"/>
      <c r="Q298" s="40"/>
      <c r="R298" s="40"/>
    </row>
    <row r="299" spans="1:18" ht="14.5" x14ac:dyDescent="0.35">
      <c r="A299" s="20">
        <v>4255</v>
      </c>
      <c r="B299" s="2" t="s">
        <v>592</v>
      </c>
      <c r="C299" s="26" t="s">
        <v>593</v>
      </c>
      <c r="D299" s="29" t="s">
        <v>19</v>
      </c>
      <c r="E299" s="1" t="str">
        <f t="shared" si="16"/>
        <v>*</v>
      </c>
      <c r="F299" s="29" t="s">
        <v>19</v>
      </c>
      <c r="G299" s="1" t="str">
        <f t="shared" si="19"/>
        <v>*</v>
      </c>
      <c r="H299" s="29" t="s">
        <v>19</v>
      </c>
      <c r="I299" s="1" t="str">
        <f t="shared" si="17"/>
        <v>*</v>
      </c>
      <c r="J299" s="29" t="s">
        <v>19</v>
      </c>
      <c r="K299" s="29" t="str">
        <f t="shared" si="18"/>
        <v>*</v>
      </c>
      <c r="O299" s="40"/>
      <c r="P299" s="40"/>
      <c r="Q299" s="40"/>
      <c r="R299" s="40"/>
    </row>
    <row r="300" spans="1:18" ht="14.5" x14ac:dyDescent="0.35">
      <c r="A300" s="20">
        <v>4180</v>
      </c>
      <c r="B300" s="2" t="s">
        <v>594</v>
      </c>
      <c r="C300" s="26" t="s">
        <v>595</v>
      </c>
      <c r="D300" s="29" t="s">
        <v>18</v>
      </c>
      <c r="E300" s="1" t="str">
        <f t="shared" si="16"/>
        <v>Met</v>
      </c>
      <c r="F300" s="29">
        <v>23.08</v>
      </c>
      <c r="G300" s="1" t="str">
        <f t="shared" si="19"/>
        <v>Met</v>
      </c>
      <c r="H300" s="29" t="s">
        <v>19</v>
      </c>
      <c r="I300" s="1" t="str">
        <f t="shared" si="17"/>
        <v>*</v>
      </c>
      <c r="J300" s="29">
        <v>17.940000000000001</v>
      </c>
      <c r="K300" s="29" t="str">
        <f t="shared" si="18"/>
        <v>Met</v>
      </c>
      <c r="O300" s="40"/>
      <c r="P300" s="40"/>
      <c r="Q300" s="40"/>
      <c r="R300" s="40"/>
    </row>
    <row r="301" spans="1:18" ht="14.5" x14ac:dyDescent="0.35">
      <c r="A301" s="20">
        <v>79578</v>
      </c>
      <c r="B301" s="2" t="s">
        <v>596</v>
      </c>
      <c r="C301" s="26" t="s">
        <v>597</v>
      </c>
      <c r="D301" s="29" t="s">
        <v>19</v>
      </c>
      <c r="E301" s="1" t="str">
        <f t="shared" si="16"/>
        <v>*</v>
      </c>
      <c r="F301" s="29" t="s">
        <v>19</v>
      </c>
      <c r="G301" s="1" t="str">
        <f t="shared" si="19"/>
        <v>*</v>
      </c>
      <c r="H301" s="29" t="s">
        <v>19</v>
      </c>
      <c r="I301" s="1" t="str">
        <f t="shared" si="17"/>
        <v>*</v>
      </c>
      <c r="J301" s="29" t="s">
        <v>19</v>
      </c>
      <c r="K301" s="29" t="str">
        <f t="shared" si="18"/>
        <v>*</v>
      </c>
      <c r="O301" s="40"/>
      <c r="P301" s="40"/>
      <c r="Q301" s="40"/>
      <c r="R301" s="40"/>
    </row>
    <row r="302" spans="1:18" ht="14.5" x14ac:dyDescent="0.35">
      <c r="A302" s="20">
        <v>4241</v>
      </c>
      <c r="B302" s="2" t="s">
        <v>598</v>
      </c>
      <c r="C302" s="26" t="s">
        <v>599</v>
      </c>
      <c r="D302" s="29" t="s">
        <v>18</v>
      </c>
      <c r="E302" s="1" t="str">
        <f t="shared" si="16"/>
        <v>Met</v>
      </c>
      <c r="F302" s="29">
        <v>21.14</v>
      </c>
      <c r="G302" s="1" t="str">
        <f t="shared" si="19"/>
        <v>Met</v>
      </c>
      <c r="H302" s="29">
        <v>28.57</v>
      </c>
      <c r="I302" s="1" t="str">
        <f t="shared" si="17"/>
        <v>Not Met</v>
      </c>
      <c r="J302" s="29">
        <v>27.9</v>
      </c>
      <c r="K302" s="3" t="str">
        <f t="shared" si="18"/>
        <v>Met</v>
      </c>
      <c r="O302" s="40"/>
      <c r="P302" s="40"/>
      <c r="Q302" s="40"/>
      <c r="R302" s="40"/>
    </row>
    <row r="303" spans="1:18" ht="14.5" x14ac:dyDescent="0.35">
      <c r="A303" s="20">
        <v>5180</v>
      </c>
      <c r="B303" s="2" t="s">
        <v>600</v>
      </c>
      <c r="C303" s="26" t="s">
        <v>601</v>
      </c>
      <c r="D303" s="29" t="s">
        <v>18</v>
      </c>
      <c r="E303" s="1" t="str">
        <f t="shared" si="16"/>
        <v>Met</v>
      </c>
      <c r="F303" s="29">
        <v>41.18</v>
      </c>
      <c r="G303" s="1" t="str">
        <f t="shared" si="19"/>
        <v>Met</v>
      </c>
      <c r="H303" s="29" t="s">
        <v>19</v>
      </c>
      <c r="I303" s="1" t="str">
        <f t="shared" si="17"/>
        <v>*</v>
      </c>
      <c r="J303" s="3">
        <v>26.09</v>
      </c>
      <c r="K303" s="3" t="str">
        <f t="shared" si="18"/>
        <v>Met</v>
      </c>
      <c r="O303" s="40"/>
      <c r="P303" s="40"/>
      <c r="Q303" s="40"/>
      <c r="R303" s="40"/>
    </row>
    <row r="304" spans="1:18" ht="14.5" x14ac:dyDescent="0.35">
      <c r="A304" s="20">
        <v>4510</v>
      </c>
      <c r="B304" s="2" t="s">
        <v>602</v>
      </c>
      <c r="C304" s="26" t="s">
        <v>603</v>
      </c>
      <c r="D304" s="29">
        <v>93.94</v>
      </c>
      <c r="E304" s="1" t="str">
        <f t="shared" si="16"/>
        <v>Not Met</v>
      </c>
      <c r="F304" s="29">
        <v>6.67</v>
      </c>
      <c r="G304" s="1" t="str">
        <f t="shared" si="19"/>
        <v>Not Met</v>
      </c>
      <c r="H304" s="29" t="s">
        <v>19</v>
      </c>
      <c r="I304" s="1" t="str">
        <f t="shared" si="17"/>
        <v>*</v>
      </c>
      <c r="J304" s="29">
        <v>16.489999999999998</v>
      </c>
      <c r="K304" s="29" t="str">
        <f t="shared" si="18"/>
        <v>Met</v>
      </c>
      <c r="O304" s="40"/>
      <c r="P304" s="40"/>
      <c r="Q304" s="40"/>
      <c r="R304" s="40"/>
    </row>
    <row r="305" spans="1:18" ht="14.5" x14ac:dyDescent="0.35">
      <c r="A305" s="20">
        <v>4460</v>
      </c>
      <c r="B305" s="2" t="s">
        <v>604</v>
      </c>
      <c r="C305" s="26" t="s">
        <v>605</v>
      </c>
      <c r="D305" s="29" t="s">
        <v>19</v>
      </c>
      <c r="E305" s="1" t="str">
        <f t="shared" si="16"/>
        <v>*</v>
      </c>
      <c r="F305" s="29" t="s">
        <v>19</v>
      </c>
      <c r="G305" s="1" t="str">
        <f t="shared" si="19"/>
        <v>*</v>
      </c>
      <c r="H305" s="29" t="s">
        <v>19</v>
      </c>
      <c r="I305" s="1" t="str">
        <f t="shared" si="17"/>
        <v>*</v>
      </c>
      <c r="J305" s="29" t="s">
        <v>19</v>
      </c>
      <c r="K305" s="29" t="str">
        <f t="shared" si="18"/>
        <v>*</v>
      </c>
      <c r="O305" s="40"/>
      <c r="P305" s="40"/>
      <c r="Q305" s="40"/>
      <c r="R305" s="40"/>
    </row>
    <row r="306" spans="1:18" ht="14.5" x14ac:dyDescent="0.35">
      <c r="A306" s="20">
        <v>79024</v>
      </c>
      <c r="B306" s="2" t="s">
        <v>606</v>
      </c>
      <c r="C306" s="26" t="s">
        <v>607</v>
      </c>
      <c r="D306" s="29" t="s">
        <v>19</v>
      </c>
      <c r="E306" s="1" t="str">
        <f t="shared" si="16"/>
        <v>*</v>
      </c>
      <c r="F306" s="29" t="s">
        <v>19</v>
      </c>
      <c r="G306" s="1" t="str">
        <f t="shared" si="19"/>
        <v>*</v>
      </c>
      <c r="H306" s="29" t="s">
        <v>19</v>
      </c>
      <c r="I306" s="1" t="str">
        <f t="shared" si="17"/>
        <v>*</v>
      </c>
      <c r="J306" s="29" t="s">
        <v>19</v>
      </c>
      <c r="K306" s="3" t="str">
        <f t="shared" si="18"/>
        <v>*</v>
      </c>
      <c r="O306" s="40"/>
      <c r="P306" s="40"/>
      <c r="Q306" s="40"/>
      <c r="R306" s="40"/>
    </row>
    <row r="307" spans="1:18" ht="14.5" x14ac:dyDescent="0.35">
      <c r="A307" s="20">
        <v>4209</v>
      </c>
      <c r="B307" s="2" t="s">
        <v>608</v>
      </c>
      <c r="C307" s="26" t="s">
        <v>609</v>
      </c>
      <c r="D307" s="29">
        <v>96.15</v>
      </c>
      <c r="E307" s="1" t="str">
        <f t="shared" si="16"/>
        <v>Met</v>
      </c>
      <c r="F307" s="29" t="s">
        <v>37</v>
      </c>
      <c r="G307" s="1" t="str">
        <f t="shared" si="19"/>
        <v>Met</v>
      </c>
      <c r="H307" s="29" t="s">
        <v>19</v>
      </c>
      <c r="I307" s="1" t="str">
        <f t="shared" si="17"/>
        <v>*</v>
      </c>
      <c r="J307" s="3">
        <v>35.9</v>
      </c>
      <c r="K307" s="3" t="str">
        <f t="shared" si="18"/>
        <v>Not Met</v>
      </c>
      <c r="O307" s="40"/>
      <c r="P307" s="40"/>
      <c r="Q307" s="40"/>
      <c r="R307" s="40"/>
    </row>
    <row r="308" spans="1:18" ht="14.5" x14ac:dyDescent="0.35">
      <c r="A308" s="20">
        <v>4369</v>
      </c>
      <c r="B308" s="2" t="s">
        <v>610</v>
      </c>
      <c r="C308" s="26" t="s">
        <v>611</v>
      </c>
      <c r="D308" s="29" t="s">
        <v>19</v>
      </c>
      <c r="E308" s="1" t="str">
        <f t="shared" si="16"/>
        <v>*</v>
      </c>
      <c r="F308" s="29" t="s">
        <v>19</v>
      </c>
      <c r="G308" s="1" t="str">
        <f t="shared" si="19"/>
        <v>*</v>
      </c>
      <c r="H308" s="29" t="s">
        <v>19</v>
      </c>
      <c r="I308" s="1" t="str">
        <f t="shared" si="17"/>
        <v>*</v>
      </c>
      <c r="J308" s="29" t="s">
        <v>19</v>
      </c>
      <c r="K308" s="3" t="str">
        <f t="shared" si="18"/>
        <v>*</v>
      </c>
      <c r="O308" s="40"/>
      <c r="P308" s="40"/>
      <c r="Q308" s="40"/>
      <c r="R308" s="40"/>
    </row>
    <row r="309" spans="1:18" ht="14.5" x14ac:dyDescent="0.35">
      <c r="A309" s="20">
        <v>79866</v>
      </c>
      <c r="B309" s="2" t="s">
        <v>612</v>
      </c>
      <c r="C309" s="26" t="s">
        <v>613</v>
      </c>
      <c r="D309" s="29" t="s">
        <v>19</v>
      </c>
      <c r="E309" s="1" t="str">
        <f t="shared" si="16"/>
        <v>*</v>
      </c>
      <c r="F309" s="29" t="s">
        <v>19</v>
      </c>
      <c r="G309" s="1" t="str">
        <f t="shared" si="19"/>
        <v>*</v>
      </c>
      <c r="H309" s="29" t="s">
        <v>19</v>
      </c>
      <c r="I309" s="1" t="str">
        <f t="shared" si="17"/>
        <v>*</v>
      </c>
      <c r="J309" s="3" t="s">
        <v>19</v>
      </c>
      <c r="K309" s="3" t="str">
        <f t="shared" si="18"/>
        <v>*</v>
      </c>
      <c r="O309" s="40"/>
      <c r="P309" s="40"/>
      <c r="Q309" s="40"/>
      <c r="R309" s="40"/>
    </row>
    <row r="310" spans="1:18" ht="14.5" x14ac:dyDescent="0.35">
      <c r="A310" s="20">
        <v>4186</v>
      </c>
      <c r="B310" s="2" t="s">
        <v>614</v>
      </c>
      <c r="C310" s="26" t="s">
        <v>615</v>
      </c>
      <c r="D310" s="29" t="s">
        <v>19</v>
      </c>
      <c r="E310" s="1" t="str">
        <f t="shared" si="16"/>
        <v>*</v>
      </c>
      <c r="F310" s="29" t="s">
        <v>19</v>
      </c>
      <c r="G310" s="1" t="str">
        <f t="shared" si="19"/>
        <v>*</v>
      </c>
      <c r="H310" s="29" t="s">
        <v>19</v>
      </c>
      <c r="I310" s="1" t="str">
        <f t="shared" si="17"/>
        <v>*</v>
      </c>
      <c r="J310" s="29" t="s">
        <v>19</v>
      </c>
      <c r="K310" s="29" t="str">
        <f t="shared" si="18"/>
        <v>*</v>
      </c>
      <c r="O310" s="40"/>
      <c r="P310" s="40"/>
      <c r="Q310" s="40"/>
      <c r="R310" s="40"/>
    </row>
    <row r="311" spans="1:18" ht="14.5" x14ac:dyDescent="0.35">
      <c r="A311" s="20">
        <v>4283</v>
      </c>
      <c r="B311" s="2" t="s">
        <v>616</v>
      </c>
      <c r="C311" s="26" t="s">
        <v>617</v>
      </c>
      <c r="D311" s="29">
        <v>97.9</v>
      </c>
      <c r="E311" s="1" t="str">
        <f t="shared" si="16"/>
        <v>Met</v>
      </c>
      <c r="F311" s="29">
        <v>7.52</v>
      </c>
      <c r="G311" s="1" t="str">
        <f t="shared" si="19"/>
        <v>Not Met</v>
      </c>
      <c r="H311" s="29" t="s">
        <v>19</v>
      </c>
      <c r="I311" s="1" t="str">
        <f t="shared" si="17"/>
        <v>*</v>
      </c>
      <c r="J311" s="3">
        <v>17.62</v>
      </c>
      <c r="K311" s="3" t="str">
        <f t="shared" si="18"/>
        <v>Met</v>
      </c>
      <c r="O311" s="40"/>
      <c r="P311" s="40"/>
      <c r="Q311" s="40"/>
      <c r="R311" s="40"/>
    </row>
    <row r="312" spans="1:18" ht="14.5" x14ac:dyDescent="0.35">
      <c r="A312" s="20">
        <v>92972</v>
      </c>
      <c r="B312" s="2" t="s">
        <v>618</v>
      </c>
      <c r="C312" s="26" t="s">
        <v>619</v>
      </c>
      <c r="D312" s="29" t="s">
        <v>19</v>
      </c>
      <c r="E312" s="1" t="str">
        <f t="shared" si="16"/>
        <v>*</v>
      </c>
      <c r="F312" s="29" t="s">
        <v>19</v>
      </c>
      <c r="G312" s="1" t="str">
        <f t="shared" si="19"/>
        <v>*</v>
      </c>
      <c r="H312" s="29" t="s">
        <v>19</v>
      </c>
      <c r="I312" s="1" t="str">
        <f t="shared" si="17"/>
        <v>*</v>
      </c>
      <c r="J312" s="29" t="s">
        <v>19</v>
      </c>
      <c r="K312" s="29" t="str">
        <f t="shared" si="18"/>
        <v>*</v>
      </c>
      <c r="O312" s="40"/>
      <c r="P312" s="40"/>
      <c r="Q312" s="40"/>
      <c r="R312" s="40"/>
    </row>
    <row r="313" spans="1:18" ht="14.5" x14ac:dyDescent="0.35">
      <c r="A313" s="20">
        <v>4237</v>
      </c>
      <c r="B313" s="2" t="s">
        <v>620</v>
      </c>
      <c r="C313" s="26" t="s">
        <v>621</v>
      </c>
      <c r="D313" s="29" t="s">
        <v>18</v>
      </c>
      <c r="E313" s="1" t="str">
        <f t="shared" si="16"/>
        <v>Met</v>
      </c>
      <c r="F313" s="29">
        <v>18.41</v>
      </c>
      <c r="G313" s="1" t="str">
        <f t="shared" si="19"/>
        <v>Met</v>
      </c>
      <c r="H313" s="29">
        <v>34.78</v>
      </c>
      <c r="I313" s="1" t="str">
        <f t="shared" si="17"/>
        <v>Not Met</v>
      </c>
      <c r="J313" s="29">
        <v>25.83</v>
      </c>
      <c r="K313" s="29" t="str">
        <f t="shared" si="18"/>
        <v>Met</v>
      </c>
      <c r="O313" s="40"/>
      <c r="P313" s="40"/>
      <c r="Q313" s="40"/>
      <c r="R313" s="40"/>
    </row>
    <row r="314" spans="1:18" ht="14.5" x14ac:dyDescent="0.35">
      <c r="A314" s="20">
        <v>4338</v>
      </c>
      <c r="B314" s="2" t="s">
        <v>622</v>
      </c>
      <c r="C314" s="26" t="s">
        <v>623</v>
      </c>
      <c r="D314" s="29" t="s">
        <v>19</v>
      </c>
      <c r="E314" s="1" t="str">
        <f t="shared" si="16"/>
        <v>*</v>
      </c>
      <c r="F314" s="29" t="s">
        <v>19</v>
      </c>
      <c r="G314" s="1" t="str">
        <f t="shared" si="19"/>
        <v>*</v>
      </c>
      <c r="H314" s="29" t="s">
        <v>19</v>
      </c>
      <c r="I314" s="1" t="str">
        <f t="shared" si="17"/>
        <v>*</v>
      </c>
      <c r="J314" s="29" t="s">
        <v>19</v>
      </c>
      <c r="K314" s="29" t="str">
        <f t="shared" si="18"/>
        <v>*</v>
      </c>
      <c r="O314" s="40"/>
      <c r="P314" s="40"/>
      <c r="Q314" s="40"/>
      <c r="R314" s="40"/>
    </row>
    <row r="315" spans="1:18" ht="14.5" x14ac:dyDescent="0.35">
      <c r="A315" s="20">
        <v>4340</v>
      </c>
      <c r="B315" s="2" t="s">
        <v>624</v>
      </c>
      <c r="C315" s="26" t="s">
        <v>625</v>
      </c>
      <c r="D315" s="29" t="s">
        <v>19</v>
      </c>
      <c r="E315" s="1" t="str">
        <f t="shared" si="16"/>
        <v>*</v>
      </c>
      <c r="F315" s="29" t="s">
        <v>19</v>
      </c>
      <c r="G315" s="1" t="str">
        <f t="shared" si="19"/>
        <v>*</v>
      </c>
      <c r="H315" s="29" t="s">
        <v>19</v>
      </c>
      <c r="I315" s="1" t="str">
        <f t="shared" si="17"/>
        <v>*</v>
      </c>
      <c r="J315" s="29" t="s">
        <v>19</v>
      </c>
      <c r="K315" s="29" t="str">
        <f t="shared" si="18"/>
        <v>*</v>
      </c>
      <c r="O315" s="40"/>
      <c r="P315" s="40"/>
      <c r="Q315" s="40"/>
      <c r="R315" s="40"/>
    </row>
    <row r="316" spans="1:18" ht="14.5" x14ac:dyDescent="0.35">
      <c r="A316" s="20">
        <v>4256</v>
      </c>
      <c r="B316" s="2" t="s">
        <v>626</v>
      </c>
      <c r="C316" s="26" t="s">
        <v>627</v>
      </c>
      <c r="D316" s="29" t="s">
        <v>18</v>
      </c>
      <c r="E316" s="1" t="str">
        <f t="shared" si="16"/>
        <v>Met</v>
      </c>
      <c r="F316" s="29">
        <v>2.5299999999999998</v>
      </c>
      <c r="G316" s="1" t="str">
        <f t="shared" si="19"/>
        <v>Not Met</v>
      </c>
      <c r="H316" s="29" t="s">
        <v>19</v>
      </c>
      <c r="I316" s="1" t="str">
        <f t="shared" si="17"/>
        <v>*</v>
      </c>
      <c r="J316" s="29">
        <v>24.87</v>
      </c>
      <c r="K316" s="29" t="str">
        <f t="shared" si="18"/>
        <v>Met</v>
      </c>
      <c r="O316" s="40"/>
      <c r="P316" s="40"/>
      <c r="Q316" s="40"/>
      <c r="R316" s="40"/>
    </row>
    <row r="317" spans="1:18" ht="14.5" x14ac:dyDescent="0.35">
      <c r="A317" s="20">
        <v>903484</v>
      </c>
      <c r="B317" s="2" t="s">
        <v>628</v>
      </c>
      <c r="C317" s="26" t="s">
        <v>629</v>
      </c>
      <c r="D317" s="29" t="s">
        <v>19</v>
      </c>
      <c r="E317" s="1" t="str">
        <f t="shared" si="16"/>
        <v>*</v>
      </c>
      <c r="F317" s="29" t="s">
        <v>19</v>
      </c>
      <c r="G317" s="1" t="str">
        <f t="shared" si="19"/>
        <v>*</v>
      </c>
      <c r="H317" s="29" t="s">
        <v>19</v>
      </c>
      <c r="I317" s="1" t="str">
        <f t="shared" si="17"/>
        <v>*</v>
      </c>
      <c r="J317" s="29" t="s">
        <v>19</v>
      </c>
      <c r="K317" s="29" t="str">
        <f t="shared" si="18"/>
        <v>*</v>
      </c>
      <c r="O317" s="40"/>
      <c r="P317" s="40"/>
      <c r="Q317" s="40"/>
      <c r="R317" s="40"/>
    </row>
    <row r="318" spans="1:18" ht="14.5" x14ac:dyDescent="0.35">
      <c r="A318" s="20">
        <v>4452</v>
      </c>
      <c r="B318" s="2" t="s">
        <v>630</v>
      </c>
      <c r="C318" s="26" t="s">
        <v>631</v>
      </c>
      <c r="D318" s="29" t="s">
        <v>19</v>
      </c>
      <c r="E318" s="1" t="str">
        <f t="shared" si="16"/>
        <v>*</v>
      </c>
      <c r="F318" s="29" t="s">
        <v>19</v>
      </c>
      <c r="G318" s="1" t="str">
        <f t="shared" si="19"/>
        <v>*</v>
      </c>
      <c r="H318" s="29" t="s">
        <v>19</v>
      </c>
      <c r="I318" s="1" t="str">
        <f t="shared" si="17"/>
        <v>*</v>
      </c>
      <c r="J318" s="29" t="s">
        <v>19</v>
      </c>
      <c r="K318" s="29" t="str">
        <f t="shared" si="18"/>
        <v>*</v>
      </c>
      <c r="O318" s="40"/>
      <c r="P318" s="40"/>
      <c r="Q318" s="40"/>
      <c r="R318" s="40"/>
    </row>
    <row r="319" spans="1:18" ht="14.5" x14ac:dyDescent="0.35">
      <c r="A319" s="20">
        <v>4220</v>
      </c>
      <c r="B319" s="2" t="s">
        <v>632</v>
      </c>
      <c r="C319" s="26" t="s">
        <v>633</v>
      </c>
      <c r="D319" s="29" t="s">
        <v>18</v>
      </c>
      <c r="E319" s="1" t="str">
        <f t="shared" si="16"/>
        <v>Met</v>
      </c>
      <c r="F319" s="29">
        <v>8.33</v>
      </c>
      <c r="G319" s="1" t="str">
        <f t="shared" si="19"/>
        <v>Not Met</v>
      </c>
      <c r="H319" s="29" t="s">
        <v>19</v>
      </c>
      <c r="I319" s="1" t="str">
        <f t="shared" si="17"/>
        <v>*</v>
      </c>
      <c r="J319" s="29">
        <v>32.43</v>
      </c>
      <c r="K319" s="29" t="str">
        <f t="shared" si="18"/>
        <v>Not Met</v>
      </c>
      <c r="O319" s="40"/>
      <c r="P319" s="40"/>
      <c r="Q319" s="40"/>
      <c r="R319" s="40"/>
    </row>
    <row r="320" spans="1:18" ht="14.5" x14ac:dyDescent="0.35">
      <c r="A320" s="20">
        <v>4201</v>
      </c>
      <c r="B320" s="2" t="s">
        <v>634</v>
      </c>
      <c r="C320" s="26" t="s">
        <v>635</v>
      </c>
      <c r="D320" s="29" t="s">
        <v>19</v>
      </c>
      <c r="E320" s="1" t="str">
        <f t="shared" si="16"/>
        <v>*</v>
      </c>
      <c r="F320" s="29" t="s">
        <v>19</v>
      </c>
      <c r="G320" s="1" t="str">
        <f t="shared" si="19"/>
        <v>*</v>
      </c>
      <c r="H320" s="29" t="s">
        <v>19</v>
      </c>
      <c r="I320" s="1" t="str">
        <f t="shared" si="17"/>
        <v>*</v>
      </c>
      <c r="J320" s="29" t="s">
        <v>19</v>
      </c>
      <c r="K320" s="3" t="str">
        <f t="shared" si="18"/>
        <v>*</v>
      </c>
      <c r="O320" s="40"/>
      <c r="P320" s="40"/>
      <c r="Q320" s="40"/>
      <c r="R320" s="40"/>
    </row>
    <row r="321" spans="1:18" ht="14.5" x14ac:dyDescent="0.35">
      <c r="A321" s="20">
        <v>4214</v>
      </c>
      <c r="B321" s="2" t="s">
        <v>636</v>
      </c>
      <c r="C321" s="26" t="s">
        <v>637</v>
      </c>
      <c r="D321" s="29" t="s">
        <v>19</v>
      </c>
      <c r="E321" s="1" t="str">
        <f t="shared" si="16"/>
        <v>*</v>
      </c>
      <c r="F321" s="29" t="s">
        <v>19</v>
      </c>
      <c r="G321" s="1" t="str">
        <f t="shared" si="19"/>
        <v>*</v>
      </c>
      <c r="H321" s="29" t="s">
        <v>19</v>
      </c>
      <c r="I321" s="1" t="str">
        <f t="shared" si="17"/>
        <v>*</v>
      </c>
      <c r="J321" s="29" t="s">
        <v>19</v>
      </c>
      <c r="K321" s="3" t="str">
        <f t="shared" si="18"/>
        <v>*</v>
      </c>
      <c r="O321" s="40"/>
      <c r="P321" s="40"/>
      <c r="Q321" s="40"/>
      <c r="R321" s="40"/>
    </row>
    <row r="322" spans="1:18" ht="14.5" x14ac:dyDescent="0.35">
      <c r="A322" s="20">
        <v>4390</v>
      </c>
      <c r="B322" s="2" t="s">
        <v>638</v>
      </c>
      <c r="C322" s="26" t="s">
        <v>639</v>
      </c>
      <c r="D322" s="29" t="s">
        <v>19</v>
      </c>
      <c r="E322" s="1" t="str">
        <f t="shared" si="16"/>
        <v>*</v>
      </c>
      <c r="F322" s="29" t="s">
        <v>19</v>
      </c>
      <c r="G322" s="1" t="str">
        <f t="shared" si="19"/>
        <v>*</v>
      </c>
      <c r="H322" s="29" t="s">
        <v>19</v>
      </c>
      <c r="I322" s="1" t="str">
        <f t="shared" si="17"/>
        <v>*</v>
      </c>
      <c r="J322" s="29" t="s">
        <v>19</v>
      </c>
      <c r="K322" s="29" t="str">
        <f t="shared" si="18"/>
        <v>*</v>
      </c>
      <c r="O322" s="40"/>
      <c r="P322" s="40"/>
      <c r="Q322" s="40"/>
      <c r="R322" s="40"/>
    </row>
    <row r="323" spans="1:18" ht="14.5" x14ac:dyDescent="0.35">
      <c r="A323" s="20">
        <v>90140</v>
      </c>
      <c r="B323" s="2" t="s">
        <v>640</v>
      </c>
      <c r="C323" s="26" t="s">
        <v>641</v>
      </c>
      <c r="D323" s="29" t="s">
        <v>19</v>
      </c>
      <c r="E323" s="1" t="str">
        <f t="shared" ref="E323:E386" si="20">IF(D323="*","*",IF(D323&gt;=95,"Met","Not Met"))</f>
        <v>*</v>
      </c>
      <c r="F323" s="29" t="s">
        <v>19</v>
      </c>
      <c r="G323" s="1" t="str">
        <f t="shared" si="19"/>
        <v>*</v>
      </c>
      <c r="H323" s="29" t="s">
        <v>19</v>
      </c>
      <c r="I323" s="1" t="str">
        <f t="shared" ref="I323:I386" si="21">IF(H323="*","*",IF(H323&gt;=35.52,"Met","Not Met"))</f>
        <v>*</v>
      </c>
      <c r="J323" s="3" t="s">
        <v>19</v>
      </c>
      <c r="K323" s="3" t="str">
        <f t="shared" ref="K323:K386" si="22">IF(J323="*","*",IF(J323&lt;=28.86,"Met","Not Met"))</f>
        <v>*</v>
      </c>
      <c r="O323" s="40"/>
      <c r="P323" s="40"/>
      <c r="Q323" s="40"/>
      <c r="R323" s="40"/>
    </row>
    <row r="324" spans="1:18" ht="14.5" x14ac:dyDescent="0.35">
      <c r="A324" s="20">
        <v>79455</v>
      </c>
      <c r="B324" s="2" t="s">
        <v>642</v>
      </c>
      <c r="C324" s="26" t="s">
        <v>643</v>
      </c>
      <c r="D324" s="29" t="s">
        <v>19</v>
      </c>
      <c r="E324" s="1" t="str">
        <f t="shared" si="20"/>
        <v>*</v>
      </c>
      <c r="F324" s="29" t="s">
        <v>19</v>
      </c>
      <c r="G324" s="1" t="str">
        <f t="shared" ref="G324:G387" si="23">IF(F324="*","*",IF(F324&gt;=16.85,"Met","Not Met"))</f>
        <v>*</v>
      </c>
      <c r="H324" s="29" t="s">
        <v>19</v>
      </c>
      <c r="I324" s="1" t="str">
        <f t="shared" si="21"/>
        <v>*</v>
      </c>
      <c r="J324" s="29" t="s">
        <v>19</v>
      </c>
      <c r="K324" s="29" t="str">
        <f t="shared" si="22"/>
        <v>*</v>
      </c>
      <c r="O324" s="40"/>
      <c r="P324" s="40"/>
      <c r="Q324" s="40"/>
      <c r="R324" s="40"/>
    </row>
    <row r="325" spans="1:18" ht="14.5" x14ac:dyDescent="0.35">
      <c r="A325" s="20">
        <v>87405</v>
      </c>
      <c r="B325" s="2" t="s">
        <v>644</v>
      </c>
      <c r="C325" s="26" t="s">
        <v>645</v>
      </c>
      <c r="D325" s="29">
        <v>81.58</v>
      </c>
      <c r="E325" s="1" t="str">
        <f t="shared" si="20"/>
        <v>Not Met</v>
      </c>
      <c r="F325" s="29">
        <v>5.56</v>
      </c>
      <c r="G325" s="1" t="str">
        <f t="shared" si="23"/>
        <v>Not Met</v>
      </c>
      <c r="H325" s="29" t="s">
        <v>19</v>
      </c>
      <c r="I325" s="1" t="str">
        <f t="shared" si="21"/>
        <v>*</v>
      </c>
      <c r="J325" s="3">
        <v>21.18</v>
      </c>
      <c r="K325" s="3" t="str">
        <f t="shared" si="22"/>
        <v>Met</v>
      </c>
      <c r="O325" s="40"/>
      <c r="P325" s="40"/>
      <c r="Q325" s="40"/>
      <c r="R325" s="40"/>
    </row>
    <row r="326" spans="1:18" ht="14.5" x14ac:dyDescent="0.35">
      <c r="A326" s="20">
        <v>4466</v>
      </c>
      <c r="B326" s="2" t="s">
        <v>646</v>
      </c>
      <c r="C326" s="26" t="s">
        <v>647</v>
      </c>
      <c r="D326" s="29" t="s">
        <v>18</v>
      </c>
      <c r="E326" s="1" t="str">
        <f t="shared" si="20"/>
        <v>Met</v>
      </c>
      <c r="F326" s="29">
        <v>16.670000000000002</v>
      </c>
      <c r="G326" s="1" t="str">
        <f t="shared" si="23"/>
        <v>Not Met</v>
      </c>
      <c r="H326" s="29" t="s">
        <v>19</v>
      </c>
      <c r="I326" s="1" t="str">
        <f t="shared" si="21"/>
        <v>*</v>
      </c>
      <c r="J326" s="29">
        <v>27.83</v>
      </c>
      <c r="K326" s="3" t="str">
        <f t="shared" si="22"/>
        <v>Met</v>
      </c>
      <c r="O326" s="40"/>
      <c r="P326" s="40"/>
      <c r="Q326" s="40"/>
      <c r="R326" s="40"/>
    </row>
    <row r="327" spans="1:18" ht="14.5" x14ac:dyDescent="0.35">
      <c r="A327" s="20">
        <v>88317</v>
      </c>
      <c r="B327" s="2" t="s">
        <v>648</v>
      </c>
      <c r="C327" s="26" t="s">
        <v>649</v>
      </c>
      <c r="D327" s="29" t="s">
        <v>18</v>
      </c>
      <c r="E327" s="1" t="str">
        <f t="shared" si="20"/>
        <v>Met</v>
      </c>
      <c r="F327" s="29" t="s">
        <v>37</v>
      </c>
      <c r="G327" s="1" t="str">
        <f t="shared" si="23"/>
        <v>Met</v>
      </c>
      <c r="H327" s="29" t="s">
        <v>19</v>
      </c>
      <c r="I327" s="1" t="str">
        <f t="shared" si="21"/>
        <v>*</v>
      </c>
      <c r="J327" s="29">
        <v>22.73</v>
      </c>
      <c r="K327" s="3" t="str">
        <f t="shared" si="22"/>
        <v>Met</v>
      </c>
      <c r="O327" s="40"/>
      <c r="P327" s="40"/>
      <c r="Q327" s="40"/>
      <c r="R327" s="40"/>
    </row>
    <row r="328" spans="1:18" ht="14.5" x14ac:dyDescent="0.35">
      <c r="A328" s="20">
        <v>4425</v>
      </c>
      <c r="B328" s="2" t="s">
        <v>650</v>
      </c>
      <c r="C328" s="26" t="s">
        <v>651</v>
      </c>
      <c r="D328" s="29" t="s">
        <v>19</v>
      </c>
      <c r="E328" s="1" t="str">
        <f t="shared" si="20"/>
        <v>*</v>
      </c>
      <c r="F328" s="29" t="s">
        <v>19</v>
      </c>
      <c r="G328" s="1" t="str">
        <f t="shared" si="23"/>
        <v>*</v>
      </c>
      <c r="H328" s="29" t="s">
        <v>19</v>
      </c>
      <c r="I328" s="1" t="str">
        <f t="shared" si="21"/>
        <v>*</v>
      </c>
      <c r="J328" s="29" t="s">
        <v>19</v>
      </c>
      <c r="K328" s="29" t="str">
        <f t="shared" si="22"/>
        <v>*</v>
      </c>
      <c r="O328" s="40"/>
      <c r="P328" s="40"/>
      <c r="Q328" s="40"/>
      <c r="R328" s="40"/>
    </row>
    <row r="329" spans="1:18" ht="14.5" x14ac:dyDescent="0.35">
      <c r="A329" s="20">
        <v>4511</v>
      </c>
      <c r="B329" s="2" t="s">
        <v>652</v>
      </c>
      <c r="C329" s="26" t="s">
        <v>653</v>
      </c>
      <c r="D329" s="29" t="s">
        <v>19</v>
      </c>
      <c r="E329" s="1" t="str">
        <f t="shared" si="20"/>
        <v>*</v>
      </c>
      <c r="F329" s="29" t="s">
        <v>19</v>
      </c>
      <c r="G329" s="1" t="str">
        <f t="shared" si="23"/>
        <v>*</v>
      </c>
      <c r="H329" s="29" t="s">
        <v>19</v>
      </c>
      <c r="I329" s="1" t="str">
        <f t="shared" si="21"/>
        <v>*</v>
      </c>
      <c r="J329" s="29" t="s">
        <v>19</v>
      </c>
      <c r="K329" s="29" t="str">
        <f t="shared" si="22"/>
        <v>*</v>
      </c>
      <c r="O329" s="40"/>
      <c r="P329" s="40"/>
      <c r="Q329" s="40"/>
      <c r="R329" s="40"/>
    </row>
    <row r="330" spans="1:18" ht="14.5" x14ac:dyDescent="0.35">
      <c r="A330" s="20">
        <v>4245</v>
      </c>
      <c r="B330" s="2" t="s">
        <v>654</v>
      </c>
      <c r="C330" s="26" t="s">
        <v>655</v>
      </c>
      <c r="D330" s="29" t="s">
        <v>18</v>
      </c>
      <c r="E330" s="1" t="str">
        <f t="shared" si="20"/>
        <v>Met</v>
      </c>
      <c r="F330" s="29">
        <v>26.17</v>
      </c>
      <c r="G330" s="1" t="str">
        <f t="shared" si="23"/>
        <v>Met</v>
      </c>
      <c r="H330" s="29" t="s">
        <v>19</v>
      </c>
      <c r="I330" s="1" t="str">
        <f t="shared" si="21"/>
        <v>*</v>
      </c>
      <c r="J330" s="29">
        <v>34.450000000000003</v>
      </c>
      <c r="K330" s="29" t="str">
        <f t="shared" si="22"/>
        <v>Not Met</v>
      </c>
      <c r="O330" s="40"/>
      <c r="P330" s="40"/>
      <c r="Q330" s="40"/>
      <c r="R330" s="40"/>
    </row>
    <row r="331" spans="1:18" ht="14.5" x14ac:dyDescent="0.35">
      <c r="A331" s="20">
        <v>4438</v>
      </c>
      <c r="B331" s="2" t="s">
        <v>656</v>
      </c>
      <c r="C331" s="26" t="s">
        <v>657</v>
      </c>
      <c r="D331" s="29" t="s">
        <v>19</v>
      </c>
      <c r="E331" s="1" t="str">
        <f t="shared" si="20"/>
        <v>*</v>
      </c>
      <c r="F331" s="29" t="s">
        <v>19</v>
      </c>
      <c r="G331" s="1" t="str">
        <f t="shared" si="23"/>
        <v>*</v>
      </c>
      <c r="H331" s="29" t="s">
        <v>19</v>
      </c>
      <c r="I331" s="1" t="str">
        <f t="shared" si="21"/>
        <v>*</v>
      </c>
      <c r="J331" s="29" t="s">
        <v>19</v>
      </c>
      <c r="K331" s="29" t="str">
        <f t="shared" si="22"/>
        <v>*</v>
      </c>
      <c r="O331" s="40"/>
      <c r="P331" s="40"/>
      <c r="Q331" s="40"/>
      <c r="R331" s="40"/>
    </row>
    <row r="332" spans="1:18" ht="14.5" x14ac:dyDescent="0.35">
      <c r="A332" s="20">
        <v>4159</v>
      </c>
      <c r="B332" s="2" t="s">
        <v>658</v>
      </c>
      <c r="C332" s="26" t="s">
        <v>659</v>
      </c>
      <c r="D332" s="29" t="s">
        <v>19</v>
      </c>
      <c r="E332" s="1" t="str">
        <f t="shared" si="20"/>
        <v>*</v>
      </c>
      <c r="F332" s="29" t="s">
        <v>19</v>
      </c>
      <c r="G332" s="1" t="str">
        <f t="shared" si="23"/>
        <v>*</v>
      </c>
      <c r="H332" s="29" t="s">
        <v>19</v>
      </c>
      <c r="I332" s="1" t="str">
        <f t="shared" si="21"/>
        <v>*</v>
      </c>
      <c r="J332" s="29" t="s">
        <v>19</v>
      </c>
      <c r="K332" s="29" t="str">
        <f t="shared" si="22"/>
        <v>*</v>
      </c>
      <c r="O332" s="40"/>
      <c r="P332" s="40"/>
      <c r="Q332" s="40"/>
      <c r="R332" s="40"/>
    </row>
    <row r="333" spans="1:18" ht="14.5" x14ac:dyDescent="0.35">
      <c r="A333" s="20">
        <v>4447</v>
      </c>
      <c r="B333" s="2" t="s">
        <v>660</v>
      </c>
      <c r="C333" s="26" t="s">
        <v>661</v>
      </c>
      <c r="D333" s="29" t="s">
        <v>19</v>
      </c>
      <c r="E333" s="1" t="str">
        <f t="shared" si="20"/>
        <v>*</v>
      </c>
      <c r="F333" s="29" t="s">
        <v>19</v>
      </c>
      <c r="G333" s="1" t="str">
        <f t="shared" si="23"/>
        <v>*</v>
      </c>
      <c r="H333" s="29" t="s">
        <v>19</v>
      </c>
      <c r="I333" s="1" t="str">
        <f t="shared" si="21"/>
        <v>*</v>
      </c>
      <c r="J333" s="29" t="s">
        <v>19</v>
      </c>
      <c r="K333" s="3" t="str">
        <f t="shared" si="22"/>
        <v>*</v>
      </c>
      <c r="O333" s="40"/>
      <c r="P333" s="40"/>
      <c r="Q333" s="40"/>
      <c r="R333" s="40"/>
    </row>
    <row r="334" spans="1:18" ht="14.5" x14ac:dyDescent="0.35">
      <c r="A334" s="20">
        <v>91317</v>
      </c>
      <c r="B334" s="2" t="s">
        <v>662</v>
      </c>
      <c r="C334" s="26" t="s">
        <v>663</v>
      </c>
      <c r="D334" s="29" t="s">
        <v>19</v>
      </c>
      <c r="E334" s="1" t="str">
        <f t="shared" si="20"/>
        <v>*</v>
      </c>
      <c r="F334" s="29" t="s">
        <v>19</v>
      </c>
      <c r="G334" s="1" t="str">
        <f t="shared" si="23"/>
        <v>*</v>
      </c>
      <c r="H334" s="29" t="s">
        <v>19</v>
      </c>
      <c r="I334" s="1" t="str">
        <f t="shared" si="21"/>
        <v>*</v>
      </c>
      <c r="J334" s="3" t="s">
        <v>19</v>
      </c>
      <c r="K334" s="3" t="str">
        <f t="shared" si="22"/>
        <v>*</v>
      </c>
      <c r="O334" s="40"/>
      <c r="P334" s="40"/>
      <c r="Q334" s="40"/>
      <c r="R334" s="40"/>
    </row>
    <row r="335" spans="1:18" ht="14.5" x14ac:dyDescent="0.35">
      <c r="A335" s="20">
        <v>4306</v>
      </c>
      <c r="B335" s="2" t="s">
        <v>664</v>
      </c>
      <c r="C335" s="26" t="s">
        <v>665</v>
      </c>
      <c r="D335" s="29" t="s">
        <v>19</v>
      </c>
      <c r="E335" s="1" t="str">
        <f t="shared" si="20"/>
        <v>*</v>
      </c>
      <c r="F335" s="29" t="s">
        <v>19</v>
      </c>
      <c r="G335" s="1" t="str">
        <f t="shared" si="23"/>
        <v>*</v>
      </c>
      <c r="H335" s="29" t="s">
        <v>19</v>
      </c>
      <c r="I335" s="1" t="str">
        <f t="shared" si="21"/>
        <v>*</v>
      </c>
      <c r="J335" s="3" t="s">
        <v>19</v>
      </c>
      <c r="K335" s="3" t="str">
        <f t="shared" si="22"/>
        <v>*</v>
      </c>
      <c r="O335" s="40"/>
      <c r="P335" s="40"/>
      <c r="Q335" s="40"/>
      <c r="R335" s="40"/>
    </row>
    <row r="336" spans="1:18" ht="14.5" x14ac:dyDescent="0.35">
      <c r="A336" s="20">
        <v>90275</v>
      </c>
      <c r="B336" s="2" t="s">
        <v>666</v>
      </c>
      <c r="C336" s="26" t="s">
        <v>667</v>
      </c>
      <c r="D336" s="29" t="s">
        <v>19</v>
      </c>
      <c r="E336" s="1" t="str">
        <f t="shared" si="20"/>
        <v>*</v>
      </c>
      <c r="F336" s="29" t="s">
        <v>19</v>
      </c>
      <c r="G336" s="1" t="str">
        <f t="shared" si="23"/>
        <v>*</v>
      </c>
      <c r="H336" s="29" t="s">
        <v>19</v>
      </c>
      <c r="I336" s="1" t="str">
        <f t="shared" si="21"/>
        <v>*</v>
      </c>
      <c r="J336" s="29" t="s">
        <v>19</v>
      </c>
      <c r="K336" s="3" t="str">
        <f t="shared" si="22"/>
        <v>*</v>
      </c>
      <c r="O336" s="40"/>
      <c r="P336" s="40"/>
      <c r="Q336" s="40"/>
      <c r="R336" s="40"/>
    </row>
    <row r="337" spans="1:18" ht="14.5" x14ac:dyDescent="0.35">
      <c r="A337" s="20">
        <v>4301</v>
      </c>
      <c r="B337" s="2" t="s">
        <v>668</v>
      </c>
      <c r="C337" s="26" t="s">
        <v>669</v>
      </c>
      <c r="D337" s="29" t="s">
        <v>18</v>
      </c>
      <c r="E337" s="1" t="str">
        <f t="shared" si="20"/>
        <v>Met</v>
      </c>
      <c r="F337" s="29">
        <v>35.29</v>
      </c>
      <c r="G337" s="1" t="str">
        <f t="shared" si="23"/>
        <v>Met</v>
      </c>
      <c r="H337" s="29" t="s">
        <v>19</v>
      </c>
      <c r="I337" s="1" t="str">
        <f t="shared" si="21"/>
        <v>*</v>
      </c>
      <c r="J337" s="29">
        <v>20.010000000000002</v>
      </c>
      <c r="K337" s="29" t="str">
        <f t="shared" si="22"/>
        <v>Met</v>
      </c>
      <c r="O337" s="40"/>
      <c r="P337" s="40"/>
      <c r="Q337" s="40"/>
      <c r="R337" s="40"/>
    </row>
    <row r="338" spans="1:18" ht="14.5" x14ac:dyDescent="0.35">
      <c r="A338" s="20">
        <v>4257</v>
      </c>
      <c r="B338" s="2" t="s">
        <v>670</v>
      </c>
      <c r="C338" s="26" t="s">
        <v>671</v>
      </c>
      <c r="D338" s="29" t="s">
        <v>19</v>
      </c>
      <c r="E338" s="1" t="str">
        <f t="shared" si="20"/>
        <v>*</v>
      </c>
      <c r="F338" s="29" t="s">
        <v>19</v>
      </c>
      <c r="G338" s="1" t="str">
        <f t="shared" si="23"/>
        <v>*</v>
      </c>
      <c r="H338" s="29" t="s">
        <v>19</v>
      </c>
      <c r="I338" s="1" t="str">
        <f t="shared" si="21"/>
        <v>*</v>
      </c>
      <c r="J338" s="29" t="s">
        <v>19</v>
      </c>
      <c r="K338" s="29" t="str">
        <f t="shared" si="22"/>
        <v>*</v>
      </c>
      <c r="O338" s="40"/>
      <c r="P338" s="40"/>
      <c r="Q338" s="40"/>
      <c r="R338" s="40"/>
    </row>
    <row r="339" spans="1:18" ht="14.5" x14ac:dyDescent="0.35">
      <c r="A339" s="20">
        <v>4279</v>
      </c>
      <c r="B339" s="2" t="s">
        <v>672</v>
      </c>
      <c r="C339" s="26" t="s">
        <v>673</v>
      </c>
      <c r="D339" s="29">
        <v>96.06</v>
      </c>
      <c r="E339" s="1" t="str">
        <f t="shared" si="20"/>
        <v>Met</v>
      </c>
      <c r="F339" s="29">
        <v>2.59</v>
      </c>
      <c r="G339" s="1" t="str">
        <f t="shared" si="23"/>
        <v>Not Met</v>
      </c>
      <c r="H339" s="29" t="s">
        <v>19</v>
      </c>
      <c r="I339" s="1" t="str">
        <f t="shared" si="21"/>
        <v>*</v>
      </c>
      <c r="J339" s="29">
        <v>13</v>
      </c>
      <c r="K339" s="29" t="str">
        <f t="shared" si="22"/>
        <v>Met</v>
      </c>
      <c r="O339" s="40"/>
      <c r="P339" s="40"/>
      <c r="Q339" s="40"/>
      <c r="R339" s="40"/>
    </row>
    <row r="340" spans="1:18" ht="14.5" x14ac:dyDescent="0.35">
      <c r="A340" s="20">
        <v>92704</v>
      </c>
      <c r="B340" s="2" t="s">
        <v>674</v>
      </c>
      <c r="C340" s="26" t="s">
        <v>675</v>
      </c>
      <c r="D340" s="29" t="s">
        <v>18</v>
      </c>
      <c r="E340" s="1" t="str">
        <f t="shared" si="20"/>
        <v>Met</v>
      </c>
      <c r="F340" s="29">
        <v>36.36</v>
      </c>
      <c r="G340" s="1" t="str">
        <f t="shared" si="23"/>
        <v>Met</v>
      </c>
      <c r="H340" s="29" t="s">
        <v>19</v>
      </c>
      <c r="I340" s="1" t="str">
        <f t="shared" si="21"/>
        <v>*</v>
      </c>
      <c r="J340" s="3">
        <v>27.28</v>
      </c>
      <c r="K340" s="3" t="str">
        <f t="shared" si="22"/>
        <v>Met</v>
      </c>
      <c r="O340" s="40"/>
      <c r="P340" s="40"/>
      <c r="Q340" s="40"/>
      <c r="R340" s="40"/>
    </row>
    <row r="341" spans="1:18" ht="14.5" x14ac:dyDescent="0.35">
      <c r="A341" s="20">
        <v>87399</v>
      </c>
      <c r="B341" s="2" t="s">
        <v>676</v>
      </c>
      <c r="C341" s="26" t="s">
        <v>677</v>
      </c>
      <c r="D341" s="29" t="s">
        <v>19</v>
      </c>
      <c r="E341" s="1" t="str">
        <f t="shared" si="20"/>
        <v>*</v>
      </c>
      <c r="F341" s="29" t="s">
        <v>19</v>
      </c>
      <c r="G341" s="1" t="str">
        <f t="shared" si="23"/>
        <v>*</v>
      </c>
      <c r="H341" s="29" t="s">
        <v>19</v>
      </c>
      <c r="I341" s="1" t="str">
        <f t="shared" si="21"/>
        <v>*</v>
      </c>
      <c r="J341" s="29" t="s">
        <v>19</v>
      </c>
      <c r="K341" s="29" t="str">
        <f t="shared" si="22"/>
        <v>*</v>
      </c>
      <c r="O341" s="40"/>
      <c r="P341" s="40"/>
      <c r="Q341" s="40"/>
      <c r="R341" s="40"/>
    </row>
    <row r="342" spans="1:18" ht="14.5" x14ac:dyDescent="0.35">
      <c r="A342" s="20">
        <v>4155</v>
      </c>
      <c r="B342" s="2" t="s">
        <v>678</v>
      </c>
      <c r="C342" s="26" t="s">
        <v>679</v>
      </c>
      <c r="D342" s="29">
        <v>92</v>
      </c>
      <c r="E342" s="1" t="str">
        <f t="shared" si="20"/>
        <v>Not Met</v>
      </c>
      <c r="F342" s="29">
        <v>28.57</v>
      </c>
      <c r="G342" s="1" t="str">
        <f t="shared" si="23"/>
        <v>Met</v>
      </c>
      <c r="H342" s="29" t="s">
        <v>19</v>
      </c>
      <c r="I342" s="1" t="str">
        <f t="shared" si="21"/>
        <v>*</v>
      </c>
      <c r="J342" s="29">
        <v>10.52</v>
      </c>
      <c r="K342" s="29" t="str">
        <f t="shared" si="22"/>
        <v>Met</v>
      </c>
      <c r="O342" s="40"/>
      <c r="P342" s="40"/>
      <c r="Q342" s="40"/>
      <c r="R342" s="40"/>
    </row>
    <row r="343" spans="1:18" ht="14.5" x14ac:dyDescent="0.35">
      <c r="A343" s="20">
        <v>4254</v>
      </c>
      <c r="B343" s="2" t="s">
        <v>680</v>
      </c>
      <c r="C343" s="26" t="s">
        <v>681</v>
      </c>
      <c r="D343" s="29">
        <v>97.73</v>
      </c>
      <c r="E343" s="1" t="str">
        <f t="shared" si="20"/>
        <v>Met</v>
      </c>
      <c r="F343" s="29">
        <v>17.649999999999999</v>
      </c>
      <c r="G343" s="1" t="str">
        <f t="shared" si="23"/>
        <v>Met</v>
      </c>
      <c r="H343" s="29" t="s">
        <v>19</v>
      </c>
      <c r="I343" s="1" t="str">
        <f t="shared" si="21"/>
        <v>*</v>
      </c>
      <c r="J343" s="29">
        <v>13.19</v>
      </c>
      <c r="K343" s="29" t="str">
        <f t="shared" si="22"/>
        <v>Met</v>
      </c>
      <c r="O343" s="40"/>
      <c r="P343" s="40"/>
      <c r="Q343" s="40"/>
      <c r="R343" s="40"/>
    </row>
    <row r="344" spans="1:18" ht="14.5" x14ac:dyDescent="0.35">
      <c r="A344" s="20">
        <v>4218</v>
      </c>
      <c r="B344" s="2" t="s">
        <v>682</v>
      </c>
      <c r="C344" s="26" t="s">
        <v>683</v>
      </c>
      <c r="D344" s="29">
        <v>97.73</v>
      </c>
      <c r="E344" s="1" t="str">
        <f t="shared" si="20"/>
        <v>Met</v>
      </c>
      <c r="F344" s="29">
        <v>22.5</v>
      </c>
      <c r="G344" s="1" t="str">
        <f t="shared" si="23"/>
        <v>Met</v>
      </c>
      <c r="H344" s="29" t="s">
        <v>19</v>
      </c>
      <c r="I344" s="1" t="str">
        <f t="shared" si="21"/>
        <v>*</v>
      </c>
      <c r="J344" s="29">
        <v>16.72</v>
      </c>
      <c r="K344" s="29" t="str">
        <f t="shared" si="22"/>
        <v>Met</v>
      </c>
      <c r="O344" s="40"/>
      <c r="P344" s="40"/>
      <c r="Q344" s="40"/>
      <c r="R344" s="40"/>
    </row>
    <row r="345" spans="1:18" ht="14.5" x14ac:dyDescent="0.35">
      <c r="A345" s="20">
        <v>89414</v>
      </c>
      <c r="B345" s="2" t="s">
        <v>684</v>
      </c>
      <c r="C345" s="26" t="s">
        <v>685</v>
      </c>
      <c r="D345" s="29" t="s">
        <v>19</v>
      </c>
      <c r="E345" s="1" t="str">
        <f t="shared" si="20"/>
        <v>*</v>
      </c>
      <c r="F345" s="29" t="s">
        <v>19</v>
      </c>
      <c r="G345" s="1" t="str">
        <f t="shared" si="23"/>
        <v>*</v>
      </c>
      <c r="H345" s="29" t="s">
        <v>19</v>
      </c>
      <c r="I345" s="1" t="str">
        <f t="shared" si="21"/>
        <v>*</v>
      </c>
      <c r="J345" s="29" t="s">
        <v>19</v>
      </c>
      <c r="K345" s="3" t="str">
        <f t="shared" si="22"/>
        <v>*</v>
      </c>
      <c r="O345" s="40"/>
      <c r="P345" s="40"/>
      <c r="Q345" s="40"/>
      <c r="R345" s="40"/>
    </row>
    <row r="346" spans="1:18" ht="14.5" x14ac:dyDescent="0.35">
      <c r="A346" s="20">
        <v>4411</v>
      </c>
      <c r="B346" s="2" t="s">
        <v>686</v>
      </c>
      <c r="C346" s="26" t="s">
        <v>687</v>
      </c>
      <c r="D346" s="29" t="s">
        <v>18</v>
      </c>
      <c r="E346" s="1" t="str">
        <f t="shared" si="20"/>
        <v>Met</v>
      </c>
      <c r="F346" s="29">
        <v>22.95</v>
      </c>
      <c r="G346" s="1" t="str">
        <f t="shared" si="23"/>
        <v>Met</v>
      </c>
      <c r="H346" s="29" t="s">
        <v>19</v>
      </c>
      <c r="I346" s="1" t="str">
        <f t="shared" si="21"/>
        <v>*</v>
      </c>
      <c r="J346" s="29">
        <v>29.1</v>
      </c>
      <c r="K346" s="29" t="str">
        <f t="shared" si="22"/>
        <v>Not Met</v>
      </c>
      <c r="O346" s="40"/>
      <c r="P346" s="40"/>
      <c r="Q346" s="40"/>
      <c r="R346" s="40"/>
    </row>
    <row r="347" spans="1:18" ht="14.5" x14ac:dyDescent="0.35">
      <c r="A347" s="20">
        <v>4514</v>
      </c>
      <c r="B347" s="2" t="s">
        <v>688</v>
      </c>
      <c r="C347" s="26" t="s">
        <v>689</v>
      </c>
      <c r="D347" s="29" t="s">
        <v>19</v>
      </c>
      <c r="E347" s="1" t="str">
        <f t="shared" si="20"/>
        <v>*</v>
      </c>
      <c r="F347" s="29" t="s">
        <v>19</v>
      </c>
      <c r="G347" s="1" t="str">
        <f t="shared" si="23"/>
        <v>*</v>
      </c>
      <c r="H347" s="29" t="s">
        <v>19</v>
      </c>
      <c r="I347" s="1" t="str">
        <f t="shared" si="21"/>
        <v>*</v>
      </c>
      <c r="J347" s="29" t="s">
        <v>19</v>
      </c>
      <c r="K347" s="29" t="str">
        <f t="shared" si="22"/>
        <v>*</v>
      </c>
      <c r="O347" s="40"/>
      <c r="P347" s="40"/>
      <c r="Q347" s="40"/>
      <c r="R347" s="40"/>
    </row>
    <row r="348" spans="1:18" ht="14.5" x14ac:dyDescent="0.35">
      <c r="A348" s="20">
        <v>4210</v>
      </c>
      <c r="B348" s="2" t="s">
        <v>690</v>
      </c>
      <c r="C348" s="26" t="s">
        <v>691</v>
      </c>
      <c r="D348" s="29">
        <v>76.19</v>
      </c>
      <c r="E348" s="1" t="str">
        <f t="shared" si="20"/>
        <v>Not Met</v>
      </c>
      <c r="F348" s="29" t="s">
        <v>37</v>
      </c>
      <c r="G348" s="1" t="str">
        <f t="shared" si="23"/>
        <v>Met</v>
      </c>
      <c r="H348" s="29" t="s">
        <v>19</v>
      </c>
      <c r="I348" s="1" t="str">
        <f t="shared" si="21"/>
        <v>*</v>
      </c>
      <c r="J348" s="29">
        <v>3.86</v>
      </c>
      <c r="K348" s="29" t="str">
        <f t="shared" si="22"/>
        <v>Met</v>
      </c>
      <c r="O348" s="40"/>
      <c r="P348" s="40"/>
      <c r="Q348" s="40"/>
      <c r="R348" s="40"/>
    </row>
    <row r="349" spans="1:18" ht="14.5" x14ac:dyDescent="0.35">
      <c r="A349" s="20">
        <v>89798</v>
      </c>
      <c r="B349" s="2" t="s">
        <v>692</v>
      </c>
      <c r="C349" s="26" t="s">
        <v>693</v>
      </c>
      <c r="D349" s="29" t="s">
        <v>19</v>
      </c>
      <c r="E349" s="1" t="str">
        <f t="shared" si="20"/>
        <v>*</v>
      </c>
      <c r="F349" s="29" t="s">
        <v>19</v>
      </c>
      <c r="G349" s="1" t="str">
        <f t="shared" si="23"/>
        <v>*</v>
      </c>
      <c r="H349" s="29" t="s">
        <v>19</v>
      </c>
      <c r="I349" s="1" t="str">
        <f t="shared" si="21"/>
        <v>*</v>
      </c>
      <c r="J349" s="29" t="s">
        <v>19</v>
      </c>
      <c r="K349" s="29" t="str">
        <f t="shared" si="22"/>
        <v>*</v>
      </c>
      <c r="O349" s="40"/>
      <c r="P349" s="40"/>
      <c r="Q349" s="40"/>
      <c r="R349" s="40"/>
    </row>
    <row r="350" spans="1:18" ht="14.5" x14ac:dyDescent="0.35">
      <c r="A350" s="20">
        <v>4156</v>
      </c>
      <c r="B350" s="2" t="s">
        <v>694</v>
      </c>
      <c r="C350" s="26" t="s">
        <v>695</v>
      </c>
      <c r="D350" s="29" t="s">
        <v>19</v>
      </c>
      <c r="E350" s="1" t="str">
        <f t="shared" si="20"/>
        <v>*</v>
      </c>
      <c r="F350" s="29" t="s">
        <v>19</v>
      </c>
      <c r="G350" s="1" t="str">
        <f t="shared" si="23"/>
        <v>*</v>
      </c>
      <c r="H350" s="29" t="s">
        <v>19</v>
      </c>
      <c r="I350" s="1" t="str">
        <f t="shared" si="21"/>
        <v>*</v>
      </c>
      <c r="J350" s="29" t="s">
        <v>19</v>
      </c>
      <c r="K350" s="29" t="str">
        <f t="shared" si="22"/>
        <v>*</v>
      </c>
      <c r="O350" s="40"/>
      <c r="P350" s="40"/>
      <c r="Q350" s="40"/>
      <c r="R350" s="40"/>
    </row>
    <row r="351" spans="1:18" ht="14.5" x14ac:dyDescent="0.35">
      <c r="A351" s="20">
        <v>4459</v>
      </c>
      <c r="B351" s="2" t="s">
        <v>696</v>
      </c>
      <c r="C351" s="26" t="s">
        <v>697</v>
      </c>
      <c r="D351" s="29" t="s">
        <v>19</v>
      </c>
      <c r="E351" s="1" t="str">
        <f t="shared" si="20"/>
        <v>*</v>
      </c>
      <c r="F351" s="29" t="s">
        <v>19</v>
      </c>
      <c r="G351" s="1" t="str">
        <f t="shared" si="23"/>
        <v>*</v>
      </c>
      <c r="H351" s="29" t="s">
        <v>19</v>
      </c>
      <c r="I351" s="1" t="str">
        <f t="shared" si="21"/>
        <v>*</v>
      </c>
      <c r="J351" s="29" t="s">
        <v>19</v>
      </c>
      <c r="K351" s="29" t="str">
        <f t="shared" si="22"/>
        <v>*</v>
      </c>
      <c r="O351" s="40"/>
      <c r="P351" s="40"/>
      <c r="Q351" s="40"/>
      <c r="R351" s="40"/>
    </row>
    <row r="352" spans="1:18" ht="14.5" x14ac:dyDescent="0.35">
      <c r="A352" s="20">
        <v>79066</v>
      </c>
      <c r="B352" s="2" t="s">
        <v>698</v>
      </c>
      <c r="C352" s="26" t="s">
        <v>699</v>
      </c>
      <c r="D352" s="29" t="s">
        <v>19</v>
      </c>
      <c r="E352" s="1" t="str">
        <f t="shared" si="20"/>
        <v>*</v>
      </c>
      <c r="F352" s="29" t="s">
        <v>19</v>
      </c>
      <c r="G352" s="1" t="str">
        <f t="shared" si="23"/>
        <v>*</v>
      </c>
      <c r="H352" s="29" t="s">
        <v>19</v>
      </c>
      <c r="I352" s="1" t="str">
        <f t="shared" si="21"/>
        <v>*</v>
      </c>
      <c r="J352" s="29" t="s">
        <v>19</v>
      </c>
      <c r="K352" s="29" t="str">
        <f t="shared" si="22"/>
        <v>*</v>
      </c>
      <c r="O352" s="40"/>
      <c r="P352" s="40"/>
      <c r="Q352" s="40"/>
      <c r="R352" s="40"/>
    </row>
    <row r="353" spans="1:18" ht="14.5" x14ac:dyDescent="0.35">
      <c r="A353" s="20">
        <v>4458</v>
      </c>
      <c r="B353" s="2" t="s">
        <v>700</v>
      </c>
      <c r="C353" s="26" t="s">
        <v>701</v>
      </c>
      <c r="D353" s="29" t="s">
        <v>18</v>
      </c>
      <c r="E353" s="1" t="str">
        <f t="shared" si="20"/>
        <v>Met</v>
      </c>
      <c r="F353" s="29">
        <v>9.52</v>
      </c>
      <c r="G353" s="1" t="str">
        <f t="shared" si="23"/>
        <v>Not Met</v>
      </c>
      <c r="H353" s="29" t="s">
        <v>19</v>
      </c>
      <c r="I353" s="1" t="str">
        <f t="shared" si="21"/>
        <v>*</v>
      </c>
      <c r="J353" s="29">
        <v>18.27</v>
      </c>
      <c r="K353" s="29" t="str">
        <f t="shared" si="22"/>
        <v>Met</v>
      </c>
      <c r="O353" s="40"/>
      <c r="P353" s="40"/>
      <c r="Q353" s="40"/>
      <c r="R353" s="40"/>
    </row>
    <row r="354" spans="1:18" ht="14.5" x14ac:dyDescent="0.35">
      <c r="A354" s="20">
        <v>85454</v>
      </c>
      <c r="B354" s="2" t="s">
        <v>702</v>
      </c>
      <c r="C354" s="26" t="s">
        <v>703</v>
      </c>
      <c r="D354" s="29" t="s">
        <v>19</v>
      </c>
      <c r="E354" s="1" t="str">
        <f t="shared" si="20"/>
        <v>*</v>
      </c>
      <c r="F354" s="29" t="s">
        <v>19</v>
      </c>
      <c r="G354" s="1" t="str">
        <f t="shared" si="23"/>
        <v>*</v>
      </c>
      <c r="H354" s="29" t="s">
        <v>19</v>
      </c>
      <c r="I354" s="1" t="str">
        <f t="shared" si="21"/>
        <v>*</v>
      </c>
      <c r="J354" s="29" t="s">
        <v>19</v>
      </c>
      <c r="K354" s="29" t="str">
        <f t="shared" si="22"/>
        <v>*</v>
      </c>
      <c r="O354" s="40"/>
      <c r="P354" s="40"/>
      <c r="Q354" s="40"/>
      <c r="R354" s="40"/>
    </row>
    <row r="355" spans="1:18" ht="14.5" x14ac:dyDescent="0.35">
      <c r="A355" s="20">
        <v>1000377</v>
      </c>
      <c r="B355" s="2" t="s">
        <v>704</v>
      </c>
      <c r="C355" s="26" t="s">
        <v>705</v>
      </c>
      <c r="D355" s="29" t="s">
        <v>19</v>
      </c>
      <c r="E355" s="1" t="str">
        <f t="shared" si="20"/>
        <v>*</v>
      </c>
      <c r="F355" s="29" t="s">
        <v>19</v>
      </c>
      <c r="G355" s="1" t="str">
        <f t="shared" si="23"/>
        <v>*</v>
      </c>
      <c r="H355" s="29" t="s">
        <v>19</v>
      </c>
      <c r="I355" s="1" t="str">
        <f t="shared" si="21"/>
        <v>*</v>
      </c>
      <c r="J355" s="29" t="s">
        <v>19</v>
      </c>
      <c r="K355" s="3" t="str">
        <f t="shared" si="22"/>
        <v>*</v>
      </c>
      <c r="O355" s="40"/>
      <c r="P355" s="40"/>
      <c r="Q355" s="40"/>
      <c r="R355" s="40"/>
    </row>
    <row r="356" spans="1:18" ht="14.5" x14ac:dyDescent="0.35">
      <c r="A356" s="20">
        <v>1000050</v>
      </c>
      <c r="B356" s="2" t="s">
        <v>706</v>
      </c>
      <c r="C356" s="26" t="s">
        <v>707</v>
      </c>
      <c r="D356" s="29" t="s">
        <v>19</v>
      </c>
      <c r="E356" s="1" t="str">
        <f t="shared" si="20"/>
        <v>*</v>
      </c>
      <c r="F356" s="29" t="s">
        <v>19</v>
      </c>
      <c r="G356" s="1" t="str">
        <f t="shared" si="23"/>
        <v>*</v>
      </c>
      <c r="H356" s="29" t="s">
        <v>19</v>
      </c>
      <c r="I356" s="1" t="str">
        <f t="shared" si="21"/>
        <v>*</v>
      </c>
      <c r="J356" s="29" t="s">
        <v>19</v>
      </c>
      <c r="K356" s="29" t="str">
        <f t="shared" si="22"/>
        <v>*</v>
      </c>
      <c r="O356" s="40"/>
      <c r="P356" s="40"/>
      <c r="Q356" s="40"/>
      <c r="R356" s="40"/>
    </row>
    <row r="357" spans="1:18" ht="14.5" x14ac:dyDescent="0.35">
      <c r="A357" s="20">
        <v>91110</v>
      </c>
      <c r="B357" s="2" t="s">
        <v>708</v>
      </c>
      <c r="C357" s="26" t="s">
        <v>709</v>
      </c>
      <c r="D357" s="29" t="s">
        <v>19</v>
      </c>
      <c r="E357" s="1" t="str">
        <f t="shared" si="20"/>
        <v>*</v>
      </c>
      <c r="F357" s="29" t="s">
        <v>19</v>
      </c>
      <c r="G357" s="1" t="str">
        <f t="shared" si="23"/>
        <v>*</v>
      </c>
      <c r="H357" s="29" t="s">
        <v>19</v>
      </c>
      <c r="I357" s="1" t="str">
        <f t="shared" si="21"/>
        <v>*</v>
      </c>
      <c r="J357" s="29" t="s">
        <v>19</v>
      </c>
      <c r="K357" s="29" t="str">
        <f t="shared" si="22"/>
        <v>*</v>
      </c>
      <c r="O357" s="40"/>
      <c r="P357" s="40"/>
      <c r="Q357" s="40"/>
      <c r="R357" s="40"/>
    </row>
    <row r="358" spans="1:18" ht="14.5" x14ac:dyDescent="0.35">
      <c r="A358" s="20">
        <v>4240</v>
      </c>
      <c r="B358" s="2" t="s">
        <v>710</v>
      </c>
      <c r="C358" s="26" t="s">
        <v>711</v>
      </c>
      <c r="D358" s="29" t="s">
        <v>18</v>
      </c>
      <c r="E358" s="1" t="str">
        <f t="shared" si="20"/>
        <v>Met</v>
      </c>
      <c r="F358" s="29">
        <v>38.07</v>
      </c>
      <c r="G358" s="1" t="str">
        <f t="shared" si="23"/>
        <v>Met</v>
      </c>
      <c r="H358" s="29" t="s">
        <v>19</v>
      </c>
      <c r="I358" s="1" t="str">
        <f t="shared" si="21"/>
        <v>*</v>
      </c>
      <c r="J358" s="3">
        <v>26.18</v>
      </c>
      <c r="K358" s="3" t="str">
        <f t="shared" si="22"/>
        <v>Met</v>
      </c>
      <c r="O358" s="40"/>
      <c r="P358" s="40"/>
      <c r="Q358" s="40"/>
      <c r="R358" s="40"/>
    </row>
    <row r="359" spans="1:18" ht="14.5" x14ac:dyDescent="0.35">
      <c r="A359" s="20">
        <v>4492</v>
      </c>
      <c r="B359" s="2" t="s">
        <v>712</v>
      </c>
      <c r="C359" s="26" t="s">
        <v>713</v>
      </c>
      <c r="D359" s="29" t="s">
        <v>19</v>
      </c>
      <c r="E359" s="1" t="str">
        <f t="shared" si="20"/>
        <v>*</v>
      </c>
      <c r="F359" s="29" t="s">
        <v>19</v>
      </c>
      <c r="G359" s="1" t="str">
        <f t="shared" si="23"/>
        <v>*</v>
      </c>
      <c r="H359" s="29" t="s">
        <v>19</v>
      </c>
      <c r="I359" s="1" t="str">
        <f t="shared" si="21"/>
        <v>*</v>
      </c>
      <c r="J359" s="29" t="s">
        <v>19</v>
      </c>
      <c r="K359" s="29" t="str">
        <f t="shared" si="22"/>
        <v>*</v>
      </c>
      <c r="O359" s="40"/>
      <c r="P359" s="40"/>
      <c r="Q359" s="40"/>
      <c r="R359" s="40"/>
    </row>
    <row r="360" spans="1:18" ht="14.5" x14ac:dyDescent="0.35">
      <c r="A360" s="20">
        <v>4467</v>
      </c>
      <c r="B360" s="2" t="s">
        <v>714</v>
      </c>
      <c r="C360" s="26" t="s">
        <v>715</v>
      </c>
      <c r="D360" s="29" t="s">
        <v>19</v>
      </c>
      <c r="E360" s="1" t="str">
        <f t="shared" si="20"/>
        <v>*</v>
      </c>
      <c r="F360" s="29" t="s">
        <v>19</v>
      </c>
      <c r="G360" s="1" t="str">
        <f t="shared" si="23"/>
        <v>*</v>
      </c>
      <c r="H360" s="29" t="s">
        <v>19</v>
      </c>
      <c r="I360" s="1" t="str">
        <f t="shared" si="21"/>
        <v>*</v>
      </c>
      <c r="J360" s="29" t="s">
        <v>19</v>
      </c>
      <c r="K360" s="3" t="str">
        <f t="shared" si="22"/>
        <v>*</v>
      </c>
      <c r="O360" s="40"/>
      <c r="P360" s="40"/>
      <c r="Q360" s="40"/>
      <c r="R360" s="40"/>
    </row>
    <row r="361" spans="1:18" ht="14.5" x14ac:dyDescent="0.35">
      <c r="A361" s="20">
        <v>92381</v>
      </c>
      <c r="B361" s="2" t="s">
        <v>716</v>
      </c>
      <c r="C361" s="26" t="s">
        <v>717</v>
      </c>
      <c r="D361" s="29" t="s">
        <v>19</v>
      </c>
      <c r="E361" s="1" t="str">
        <f t="shared" si="20"/>
        <v>*</v>
      </c>
      <c r="F361" s="29" t="s">
        <v>19</v>
      </c>
      <c r="G361" s="1" t="str">
        <f t="shared" si="23"/>
        <v>*</v>
      </c>
      <c r="H361" s="29" t="s">
        <v>19</v>
      </c>
      <c r="I361" s="1" t="str">
        <f t="shared" si="21"/>
        <v>*</v>
      </c>
      <c r="J361" s="29" t="s">
        <v>19</v>
      </c>
      <c r="K361" s="29" t="str">
        <f t="shared" si="22"/>
        <v>*</v>
      </c>
      <c r="O361" s="40"/>
      <c r="P361" s="40"/>
      <c r="Q361" s="40"/>
      <c r="R361" s="40"/>
    </row>
    <row r="362" spans="1:18" ht="14.5" x14ac:dyDescent="0.35">
      <c r="A362" s="20">
        <v>79072</v>
      </c>
      <c r="B362" s="2" t="s">
        <v>718</v>
      </c>
      <c r="C362" s="26" t="s">
        <v>719</v>
      </c>
      <c r="D362" s="29" t="s">
        <v>19</v>
      </c>
      <c r="E362" s="1" t="str">
        <f t="shared" si="20"/>
        <v>*</v>
      </c>
      <c r="F362" s="29" t="s">
        <v>19</v>
      </c>
      <c r="G362" s="1" t="str">
        <f t="shared" si="23"/>
        <v>*</v>
      </c>
      <c r="H362" s="29" t="s">
        <v>19</v>
      </c>
      <c r="I362" s="1" t="str">
        <f t="shared" si="21"/>
        <v>*</v>
      </c>
      <c r="J362" s="29" t="s">
        <v>19</v>
      </c>
      <c r="K362" s="29" t="str">
        <f t="shared" si="22"/>
        <v>*</v>
      </c>
      <c r="O362" s="40"/>
      <c r="P362" s="40"/>
      <c r="Q362" s="40"/>
      <c r="R362" s="40"/>
    </row>
    <row r="363" spans="1:18" ht="14.5" x14ac:dyDescent="0.35">
      <c r="A363" s="20">
        <v>4472</v>
      </c>
      <c r="B363" s="2" t="s">
        <v>720</v>
      </c>
      <c r="C363" s="26" t="s">
        <v>721</v>
      </c>
      <c r="D363" s="29" t="s">
        <v>19</v>
      </c>
      <c r="E363" s="1" t="str">
        <f t="shared" si="20"/>
        <v>*</v>
      </c>
      <c r="F363" s="29" t="s">
        <v>19</v>
      </c>
      <c r="G363" s="1" t="str">
        <f t="shared" si="23"/>
        <v>*</v>
      </c>
      <c r="H363" s="29" t="s">
        <v>19</v>
      </c>
      <c r="I363" s="1" t="str">
        <f t="shared" si="21"/>
        <v>*</v>
      </c>
      <c r="J363" s="29" t="s">
        <v>19</v>
      </c>
      <c r="K363" s="29" t="str">
        <f t="shared" si="22"/>
        <v>*</v>
      </c>
      <c r="O363" s="40"/>
      <c r="P363" s="40"/>
      <c r="Q363" s="40"/>
      <c r="R363" s="40"/>
    </row>
    <row r="364" spans="1:18" ht="14.5" x14ac:dyDescent="0.35">
      <c r="A364" s="20">
        <v>4393</v>
      </c>
      <c r="B364" s="2" t="s">
        <v>722</v>
      </c>
      <c r="C364" s="26" t="s">
        <v>723</v>
      </c>
      <c r="D364" s="29">
        <v>87.1</v>
      </c>
      <c r="E364" s="1" t="str">
        <f t="shared" si="20"/>
        <v>Not Met</v>
      </c>
      <c r="F364" s="29">
        <v>7.69</v>
      </c>
      <c r="G364" s="1" t="str">
        <f t="shared" si="23"/>
        <v>Not Met</v>
      </c>
      <c r="H364" s="29" t="s">
        <v>19</v>
      </c>
      <c r="I364" s="1" t="str">
        <f t="shared" si="21"/>
        <v>*</v>
      </c>
      <c r="J364" s="29">
        <v>41.81</v>
      </c>
      <c r="K364" s="3" t="str">
        <f t="shared" si="22"/>
        <v>Not Met</v>
      </c>
      <c r="O364" s="40"/>
      <c r="P364" s="40"/>
      <c r="Q364" s="40"/>
      <c r="R364" s="40"/>
    </row>
    <row r="365" spans="1:18" ht="14.5" x14ac:dyDescent="0.35">
      <c r="A365" s="20">
        <v>4175</v>
      </c>
      <c r="B365" s="2" t="s">
        <v>724</v>
      </c>
      <c r="C365" s="26" t="s">
        <v>725</v>
      </c>
      <c r="D365" s="29" t="s">
        <v>18</v>
      </c>
      <c r="E365" s="1" t="str">
        <f t="shared" si="20"/>
        <v>Met</v>
      </c>
      <c r="F365" s="29">
        <v>20</v>
      </c>
      <c r="G365" s="1" t="str">
        <f t="shared" si="23"/>
        <v>Met</v>
      </c>
      <c r="H365" s="29" t="s">
        <v>19</v>
      </c>
      <c r="I365" s="1" t="str">
        <f t="shared" si="21"/>
        <v>*</v>
      </c>
      <c r="J365" s="29">
        <v>23.1</v>
      </c>
      <c r="K365" s="29" t="str">
        <f t="shared" si="22"/>
        <v>Met</v>
      </c>
      <c r="O365" s="40"/>
      <c r="P365" s="40"/>
      <c r="Q365" s="40"/>
      <c r="R365" s="40"/>
    </row>
    <row r="366" spans="1:18" ht="14.5" x14ac:dyDescent="0.35">
      <c r="A366" s="20">
        <v>4478</v>
      </c>
      <c r="B366" s="2" t="s">
        <v>726</v>
      </c>
      <c r="C366" s="26" t="s">
        <v>727</v>
      </c>
      <c r="D366" s="29" t="s">
        <v>19</v>
      </c>
      <c r="E366" s="1" t="str">
        <f t="shared" si="20"/>
        <v>*</v>
      </c>
      <c r="F366" s="29" t="s">
        <v>19</v>
      </c>
      <c r="G366" s="1" t="str">
        <f t="shared" si="23"/>
        <v>*</v>
      </c>
      <c r="H366" s="29" t="s">
        <v>19</v>
      </c>
      <c r="I366" s="1" t="str">
        <f t="shared" si="21"/>
        <v>*</v>
      </c>
      <c r="J366" s="29" t="s">
        <v>19</v>
      </c>
      <c r="K366" s="29" t="str">
        <f t="shared" si="22"/>
        <v>*</v>
      </c>
      <c r="O366" s="40"/>
      <c r="P366" s="40"/>
      <c r="Q366" s="40"/>
      <c r="R366" s="40"/>
    </row>
    <row r="367" spans="1:18" ht="14.5" x14ac:dyDescent="0.35">
      <c r="A367" s="20">
        <v>4496</v>
      </c>
      <c r="B367" s="2" t="s">
        <v>728</v>
      </c>
      <c r="C367" s="26" t="s">
        <v>729</v>
      </c>
      <c r="D367" s="29" t="s">
        <v>19</v>
      </c>
      <c r="E367" s="1" t="str">
        <f t="shared" si="20"/>
        <v>*</v>
      </c>
      <c r="F367" s="29" t="s">
        <v>19</v>
      </c>
      <c r="G367" s="1" t="str">
        <f t="shared" si="23"/>
        <v>*</v>
      </c>
      <c r="H367" s="29" t="s">
        <v>19</v>
      </c>
      <c r="I367" s="1" t="str">
        <f t="shared" si="21"/>
        <v>*</v>
      </c>
      <c r="J367" s="3" t="s">
        <v>19</v>
      </c>
      <c r="K367" s="3" t="str">
        <f t="shared" si="22"/>
        <v>*</v>
      </c>
      <c r="O367" s="40"/>
      <c r="P367" s="40"/>
      <c r="Q367" s="40"/>
      <c r="R367" s="40"/>
    </row>
    <row r="368" spans="1:18" ht="14.5" x14ac:dyDescent="0.35">
      <c r="A368" s="20">
        <v>4391</v>
      </c>
      <c r="B368" s="2" t="s">
        <v>730</v>
      </c>
      <c r="C368" s="26" t="s">
        <v>731</v>
      </c>
      <c r="D368" s="29" t="s">
        <v>18</v>
      </c>
      <c r="E368" s="1" t="str">
        <f t="shared" si="20"/>
        <v>Met</v>
      </c>
      <c r="F368" s="29">
        <v>32.729999999999997</v>
      </c>
      <c r="G368" s="1" t="str">
        <f t="shared" si="23"/>
        <v>Met</v>
      </c>
      <c r="H368" s="29" t="s">
        <v>19</v>
      </c>
      <c r="I368" s="1" t="str">
        <f t="shared" si="21"/>
        <v>*</v>
      </c>
      <c r="J368" s="3">
        <v>13.62</v>
      </c>
      <c r="K368" s="3" t="str">
        <f t="shared" si="22"/>
        <v>Met</v>
      </c>
      <c r="O368" s="40"/>
      <c r="P368" s="40"/>
      <c r="Q368" s="40"/>
      <c r="R368" s="40"/>
    </row>
    <row r="369" spans="1:18" ht="14.5" x14ac:dyDescent="0.35">
      <c r="A369" s="20">
        <v>4222</v>
      </c>
      <c r="B369" s="2" t="s">
        <v>732</v>
      </c>
      <c r="C369" s="26" t="s">
        <v>733</v>
      </c>
      <c r="D369" s="29" t="s">
        <v>19</v>
      </c>
      <c r="E369" s="1" t="str">
        <f t="shared" si="20"/>
        <v>*</v>
      </c>
      <c r="F369" s="29" t="s">
        <v>19</v>
      </c>
      <c r="G369" s="1" t="str">
        <f t="shared" si="23"/>
        <v>*</v>
      </c>
      <c r="H369" s="29" t="s">
        <v>19</v>
      </c>
      <c r="I369" s="1" t="str">
        <f t="shared" si="21"/>
        <v>*</v>
      </c>
      <c r="J369" s="29" t="s">
        <v>19</v>
      </c>
      <c r="K369" s="29" t="str">
        <f t="shared" si="22"/>
        <v>*</v>
      </c>
      <c r="O369" s="40"/>
      <c r="P369" s="40"/>
      <c r="Q369" s="40"/>
      <c r="R369" s="40"/>
    </row>
    <row r="370" spans="1:18" ht="14.5" x14ac:dyDescent="0.35">
      <c r="A370" s="20">
        <v>1000160</v>
      </c>
      <c r="B370" s="2" t="s">
        <v>734</v>
      </c>
      <c r="C370" s="26" t="s">
        <v>735</v>
      </c>
      <c r="D370" s="29" t="s">
        <v>19</v>
      </c>
      <c r="E370" s="1" t="str">
        <f t="shared" si="20"/>
        <v>*</v>
      </c>
      <c r="F370" s="29" t="s">
        <v>19</v>
      </c>
      <c r="G370" s="1" t="str">
        <f t="shared" si="23"/>
        <v>*</v>
      </c>
      <c r="H370" s="29" t="s">
        <v>19</v>
      </c>
      <c r="I370" s="1" t="str">
        <f t="shared" si="21"/>
        <v>*</v>
      </c>
      <c r="J370" s="29" t="s">
        <v>19</v>
      </c>
      <c r="K370" s="3" t="str">
        <f t="shared" si="22"/>
        <v>*</v>
      </c>
      <c r="O370" s="40"/>
      <c r="P370" s="40"/>
      <c r="Q370" s="40"/>
      <c r="R370" s="40"/>
    </row>
    <row r="371" spans="1:18" ht="14.5" x14ac:dyDescent="0.35">
      <c r="A371" s="20">
        <v>4500</v>
      </c>
      <c r="B371" s="2" t="s">
        <v>736</v>
      </c>
      <c r="C371" s="26" t="s">
        <v>737</v>
      </c>
      <c r="D371" s="29">
        <v>97.96</v>
      </c>
      <c r="E371" s="1" t="str">
        <f t="shared" si="20"/>
        <v>Met</v>
      </c>
      <c r="F371" s="29">
        <v>11.11</v>
      </c>
      <c r="G371" s="1" t="str">
        <f t="shared" si="23"/>
        <v>Not Met</v>
      </c>
      <c r="H371" s="29">
        <v>58.33</v>
      </c>
      <c r="I371" s="1" t="str">
        <f t="shared" si="21"/>
        <v>Met</v>
      </c>
      <c r="J371" s="29">
        <v>18.89</v>
      </c>
      <c r="K371" s="29" t="str">
        <f t="shared" si="22"/>
        <v>Met</v>
      </c>
      <c r="O371" s="40"/>
      <c r="P371" s="40"/>
      <c r="Q371" s="40"/>
      <c r="R371" s="40"/>
    </row>
    <row r="372" spans="1:18" ht="14.5" x14ac:dyDescent="0.35">
      <c r="A372" s="20">
        <v>4461</v>
      </c>
      <c r="B372" s="2" t="s">
        <v>738</v>
      </c>
      <c r="C372" s="26" t="s">
        <v>739</v>
      </c>
      <c r="D372" s="29" t="s">
        <v>19</v>
      </c>
      <c r="E372" s="1" t="str">
        <f t="shared" si="20"/>
        <v>*</v>
      </c>
      <c r="F372" s="29" t="s">
        <v>19</v>
      </c>
      <c r="G372" s="1" t="str">
        <f t="shared" si="23"/>
        <v>*</v>
      </c>
      <c r="H372" s="29" t="s">
        <v>19</v>
      </c>
      <c r="I372" s="1" t="str">
        <f t="shared" si="21"/>
        <v>*</v>
      </c>
      <c r="J372" s="29" t="s">
        <v>19</v>
      </c>
      <c r="K372" s="29" t="str">
        <f t="shared" si="22"/>
        <v>*</v>
      </c>
      <c r="O372" s="40"/>
      <c r="P372" s="40"/>
      <c r="Q372" s="40"/>
      <c r="R372" s="40"/>
    </row>
    <row r="373" spans="1:18" ht="14.5" x14ac:dyDescent="0.35">
      <c r="A373" s="20">
        <v>91108</v>
      </c>
      <c r="B373" s="2" t="s">
        <v>740</v>
      </c>
      <c r="C373" s="26" t="s">
        <v>741</v>
      </c>
      <c r="D373" s="29" t="s">
        <v>19</v>
      </c>
      <c r="E373" s="1" t="str">
        <f t="shared" si="20"/>
        <v>*</v>
      </c>
      <c r="F373" s="29" t="s">
        <v>19</v>
      </c>
      <c r="G373" s="1" t="str">
        <f t="shared" si="23"/>
        <v>*</v>
      </c>
      <c r="H373" s="29" t="s">
        <v>19</v>
      </c>
      <c r="I373" s="1" t="str">
        <f t="shared" si="21"/>
        <v>*</v>
      </c>
      <c r="J373" s="29" t="s">
        <v>19</v>
      </c>
      <c r="K373" s="3" t="str">
        <f t="shared" si="22"/>
        <v>*</v>
      </c>
      <c r="O373" s="40"/>
      <c r="P373" s="40"/>
      <c r="Q373" s="40"/>
      <c r="R373" s="40"/>
    </row>
    <row r="374" spans="1:18" ht="14.5" x14ac:dyDescent="0.35">
      <c r="A374" s="20">
        <v>79085</v>
      </c>
      <c r="B374" s="2" t="s">
        <v>742</v>
      </c>
      <c r="C374" s="26" t="s">
        <v>743</v>
      </c>
      <c r="D374" s="29" t="s">
        <v>19</v>
      </c>
      <c r="E374" s="1" t="str">
        <f t="shared" si="20"/>
        <v>*</v>
      </c>
      <c r="F374" s="29" t="s">
        <v>19</v>
      </c>
      <c r="G374" s="1" t="str">
        <f t="shared" si="23"/>
        <v>*</v>
      </c>
      <c r="H374" s="29" t="s">
        <v>19</v>
      </c>
      <c r="I374" s="1" t="str">
        <f t="shared" si="21"/>
        <v>*</v>
      </c>
      <c r="J374" s="3" t="s">
        <v>19</v>
      </c>
      <c r="K374" s="3" t="str">
        <f t="shared" si="22"/>
        <v>*</v>
      </c>
      <c r="O374" s="40"/>
      <c r="P374" s="40"/>
      <c r="Q374" s="40"/>
      <c r="R374" s="40"/>
    </row>
    <row r="375" spans="1:18" ht="14.5" x14ac:dyDescent="0.35">
      <c r="A375" s="20">
        <v>4173</v>
      </c>
      <c r="B375" s="2" t="s">
        <v>744</v>
      </c>
      <c r="C375" s="26" t="s">
        <v>745</v>
      </c>
      <c r="D375" s="29" t="s">
        <v>19</v>
      </c>
      <c r="E375" s="1" t="str">
        <f t="shared" si="20"/>
        <v>*</v>
      </c>
      <c r="F375" s="29" t="s">
        <v>19</v>
      </c>
      <c r="G375" s="1" t="str">
        <f t="shared" si="23"/>
        <v>*</v>
      </c>
      <c r="H375" s="29" t="s">
        <v>19</v>
      </c>
      <c r="I375" s="1" t="str">
        <f t="shared" si="21"/>
        <v>*</v>
      </c>
      <c r="J375" s="29" t="s">
        <v>19</v>
      </c>
      <c r="K375" s="29" t="str">
        <f t="shared" si="22"/>
        <v>*</v>
      </c>
      <c r="O375" s="40"/>
      <c r="P375" s="40"/>
      <c r="Q375" s="40"/>
      <c r="R375" s="40"/>
    </row>
    <row r="376" spans="1:18" ht="14.5" x14ac:dyDescent="0.35">
      <c r="A376" s="20">
        <v>4153</v>
      </c>
      <c r="B376" s="2" t="s">
        <v>746</v>
      </c>
      <c r="C376" s="26" t="s">
        <v>747</v>
      </c>
      <c r="D376" s="29" t="s">
        <v>19</v>
      </c>
      <c r="E376" s="1" t="str">
        <f t="shared" si="20"/>
        <v>*</v>
      </c>
      <c r="F376" s="29" t="s">
        <v>19</v>
      </c>
      <c r="G376" s="1" t="str">
        <f t="shared" si="23"/>
        <v>*</v>
      </c>
      <c r="H376" s="29" t="s">
        <v>19</v>
      </c>
      <c r="I376" s="1" t="str">
        <f t="shared" si="21"/>
        <v>*</v>
      </c>
      <c r="J376" s="29" t="s">
        <v>19</v>
      </c>
      <c r="K376" s="3" t="str">
        <f t="shared" si="22"/>
        <v>*</v>
      </c>
      <c r="O376" s="40"/>
      <c r="P376" s="40"/>
      <c r="Q376" s="40"/>
      <c r="R376" s="40"/>
    </row>
    <row r="377" spans="1:18" ht="14.5" x14ac:dyDescent="0.35">
      <c r="A377" s="20">
        <v>4451</v>
      </c>
      <c r="B377" s="2" t="s">
        <v>748</v>
      </c>
      <c r="C377" s="26" t="s">
        <v>749</v>
      </c>
      <c r="D377" s="29" t="s">
        <v>19</v>
      </c>
      <c r="E377" s="1" t="str">
        <f t="shared" si="20"/>
        <v>*</v>
      </c>
      <c r="F377" s="29" t="s">
        <v>19</v>
      </c>
      <c r="G377" s="1" t="str">
        <f t="shared" si="23"/>
        <v>*</v>
      </c>
      <c r="H377" s="29" t="s">
        <v>19</v>
      </c>
      <c r="I377" s="1" t="str">
        <f t="shared" si="21"/>
        <v>*</v>
      </c>
      <c r="J377" s="29" t="s">
        <v>19</v>
      </c>
      <c r="K377" s="29" t="str">
        <f t="shared" si="22"/>
        <v>*</v>
      </c>
      <c r="O377" s="40"/>
      <c r="P377" s="40"/>
      <c r="Q377" s="40"/>
      <c r="R377" s="40"/>
    </row>
    <row r="378" spans="1:18" ht="14.5" x14ac:dyDescent="0.35">
      <c r="A378" s="20">
        <v>4313</v>
      </c>
      <c r="B378" s="2" t="s">
        <v>750</v>
      </c>
      <c r="C378" s="26" t="s">
        <v>751</v>
      </c>
      <c r="D378" s="29" t="s">
        <v>19</v>
      </c>
      <c r="E378" s="1" t="str">
        <f t="shared" si="20"/>
        <v>*</v>
      </c>
      <c r="F378" s="29" t="s">
        <v>19</v>
      </c>
      <c r="G378" s="1" t="str">
        <f t="shared" si="23"/>
        <v>*</v>
      </c>
      <c r="H378" s="29" t="s">
        <v>19</v>
      </c>
      <c r="I378" s="1" t="str">
        <f t="shared" si="21"/>
        <v>*</v>
      </c>
      <c r="J378" s="29" t="s">
        <v>19</v>
      </c>
      <c r="K378" s="29" t="str">
        <f t="shared" si="22"/>
        <v>*</v>
      </c>
      <c r="O378" s="40"/>
      <c r="P378" s="40"/>
      <c r="Q378" s="40"/>
      <c r="R378" s="40"/>
    </row>
    <row r="379" spans="1:18" ht="14.5" x14ac:dyDescent="0.35">
      <c r="A379" s="20">
        <v>10966</v>
      </c>
      <c r="B379" s="2" t="s">
        <v>752</v>
      </c>
      <c r="C379" s="26" t="s">
        <v>753</v>
      </c>
      <c r="D379" s="29" t="s">
        <v>19</v>
      </c>
      <c r="E379" s="1" t="str">
        <f t="shared" si="20"/>
        <v>*</v>
      </c>
      <c r="F379" s="29" t="s">
        <v>19</v>
      </c>
      <c r="G379" s="1" t="str">
        <f t="shared" si="23"/>
        <v>*</v>
      </c>
      <c r="H379" s="29" t="s">
        <v>19</v>
      </c>
      <c r="I379" s="1" t="str">
        <f t="shared" si="21"/>
        <v>*</v>
      </c>
      <c r="J379" s="29" t="s">
        <v>19</v>
      </c>
      <c r="K379" s="3" t="str">
        <f t="shared" si="22"/>
        <v>*</v>
      </c>
      <c r="O379" s="40"/>
      <c r="P379" s="40"/>
      <c r="Q379" s="40"/>
      <c r="R379" s="40"/>
    </row>
    <row r="380" spans="1:18" ht="14.5" x14ac:dyDescent="0.35">
      <c r="A380" s="20">
        <v>79453</v>
      </c>
      <c r="B380" s="2" t="s">
        <v>754</v>
      </c>
      <c r="C380" s="26" t="s">
        <v>755</v>
      </c>
      <c r="D380" s="29">
        <v>92.31</v>
      </c>
      <c r="E380" s="1" t="str">
        <f t="shared" si="20"/>
        <v>Not Met</v>
      </c>
      <c r="F380" s="29" t="s">
        <v>19</v>
      </c>
      <c r="G380" s="1" t="str">
        <f t="shared" si="23"/>
        <v>*</v>
      </c>
      <c r="H380" s="29" t="s">
        <v>19</v>
      </c>
      <c r="I380" s="1" t="str">
        <f t="shared" si="21"/>
        <v>*</v>
      </c>
      <c r="J380" s="29" t="s">
        <v>19</v>
      </c>
      <c r="K380" s="29" t="str">
        <f t="shared" si="22"/>
        <v>*</v>
      </c>
      <c r="O380" s="40"/>
      <c r="P380" s="40"/>
      <c r="Q380" s="40"/>
      <c r="R380" s="40"/>
    </row>
    <row r="381" spans="1:18" ht="14.5" x14ac:dyDescent="0.35">
      <c r="A381" s="20">
        <v>4407</v>
      </c>
      <c r="B381" s="2" t="s">
        <v>756</v>
      </c>
      <c r="C381" s="26" t="s">
        <v>757</v>
      </c>
      <c r="D381" s="29">
        <v>97.33</v>
      </c>
      <c r="E381" s="1" t="str">
        <f t="shared" si="20"/>
        <v>Met</v>
      </c>
      <c r="F381" s="29">
        <v>5.83</v>
      </c>
      <c r="G381" s="1" t="str">
        <f t="shared" si="23"/>
        <v>Not Met</v>
      </c>
      <c r="H381" s="29">
        <v>26.92</v>
      </c>
      <c r="I381" s="1" t="str">
        <f t="shared" si="21"/>
        <v>Not Met</v>
      </c>
      <c r="J381" s="29">
        <v>17.559999999999999</v>
      </c>
      <c r="K381" s="3" t="str">
        <f t="shared" si="22"/>
        <v>Met</v>
      </c>
      <c r="O381" s="40"/>
      <c r="P381" s="40"/>
      <c r="Q381" s="40"/>
      <c r="R381" s="40"/>
    </row>
    <row r="382" spans="1:18" ht="14.5" x14ac:dyDescent="0.35">
      <c r="A382" s="20">
        <v>4440</v>
      </c>
      <c r="B382" s="2" t="s">
        <v>758</v>
      </c>
      <c r="C382" s="26" t="s">
        <v>759</v>
      </c>
      <c r="D382" s="29" t="s">
        <v>19</v>
      </c>
      <c r="E382" s="1" t="str">
        <f t="shared" si="20"/>
        <v>*</v>
      </c>
      <c r="F382" s="29" t="s">
        <v>19</v>
      </c>
      <c r="G382" s="1" t="str">
        <f t="shared" si="23"/>
        <v>*</v>
      </c>
      <c r="H382" s="29" t="s">
        <v>19</v>
      </c>
      <c r="I382" s="1" t="str">
        <f t="shared" si="21"/>
        <v>*</v>
      </c>
      <c r="J382" s="3" t="s">
        <v>19</v>
      </c>
      <c r="K382" s="3" t="str">
        <f t="shared" si="22"/>
        <v>*</v>
      </c>
      <c r="O382" s="40"/>
      <c r="P382" s="40"/>
      <c r="Q382" s="40"/>
      <c r="R382" s="40"/>
    </row>
    <row r="383" spans="1:18" ht="14.5" x14ac:dyDescent="0.35">
      <c r="A383" s="20">
        <v>92981</v>
      </c>
      <c r="B383" s="2" t="s">
        <v>760</v>
      </c>
      <c r="C383" s="26" t="s">
        <v>761</v>
      </c>
      <c r="D383" s="29" t="s">
        <v>19</v>
      </c>
      <c r="E383" s="1" t="str">
        <f t="shared" si="20"/>
        <v>*</v>
      </c>
      <c r="F383" s="29" t="s">
        <v>19</v>
      </c>
      <c r="G383" s="1" t="str">
        <f t="shared" si="23"/>
        <v>*</v>
      </c>
      <c r="H383" s="29" t="s">
        <v>19</v>
      </c>
      <c r="I383" s="1" t="str">
        <f t="shared" si="21"/>
        <v>*</v>
      </c>
      <c r="J383" s="29" t="s">
        <v>19</v>
      </c>
      <c r="K383" s="29" t="str">
        <f t="shared" si="22"/>
        <v>*</v>
      </c>
      <c r="O383" s="40"/>
      <c r="P383" s="40"/>
      <c r="Q383" s="40"/>
      <c r="R383" s="40"/>
    </row>
    <row r="384" spans="1:18" ht="14.5" x14ac:dyDescent="0.35">
      <c r="A384" s="20">
        <v>4408</v>
      </c>
      <c r="B384" s="2" t="s">
        <v>762</v>
      </c>
      <c r="C384" s="26" t="s">
        <v>763</v>
      </c>
      <c r="D384" s="29" t="s">
        <v>18</v>
      </c>
      <c r="E384" s="1" t="str">
        <f t="shared" si="20"/>
        <v>Met</v>
      </c>
      <c r="F384" s="29">
        <v>31.82</v>
      </c>
      <c r="G384" s="1" t="str">
        <f t="shared" si="23"/>
        <v>Met</v>
      </c>
      <c r="H384" s="29" t="s">
        <v>19</v>
      </c>
      <c r="I384" s="1" t="str">
        <f t="shared" si="21"/>
        <v>*</v>
      </c>
      <c r="J384" s="29">
        <v>33.22</v>
      </c>
      <c r="K384" s="29" t="str">
        <f t="shared" si="22"/>
        <v>Not Met</v>
      </c>
      <c r="O384" s="40"/>
      <c r="P384" s="40"/>
      <c r="Q384" s="40"/>
      <c r="R384" s="40"/>
    </row>
    <row r="385" spans="1:18" ht="14.5" x14ac:dyDescent="0.35">
      <c r="A385" s="20">
        <v>79218</v>
      </c>
      <c r="B385" s="2" t="s">
        <v>764</v>
      </c>
      <c r="C385" s="26" t="s">
        <v>765</v>
      </c>
      <c r="D385" s="29" t="s">
        <v>19</v>
      </c>
      <c r="E385" s="1" t="str">
        <f t="shared" si="20"/>
        <v>*</v>
      </c>
      <c r="F385" s="29" t="s">
        <v>19</v>
      </c>
      <c r="G385" s="1" t="str">
        <f t="shared" si="23"/>
        <v>*</v>
      </c>
      <c r="H385" s="29" t="s">
        <v>19</v>
      </c>
      <c r="I385" s="1" t="str">
        <f t="shared" si="21"/>
        <v>*</v>
      </c>
      <c r="J385" s="29" t="s">
        <v>19</v>
      </c>
      <c r="K385" s="29" t="str">
        <f t="shared" si="22"/>
        <v>*</v>
      </c>
      <c r="O385" s="40"/>
      <c r="P385" s="40"/>
      <c r="Q385" s="40"/>
      <c r="R385" s="40"/>
    </row>
    <row r="386" spans="1:18" ht="14.5" x14ac:dyDescent="0.35">
      <c r="A386" s="20">
        <v>4258</v>
      </c>
      <c r="B386" s="2" t="s">
        <v>766</v>
      </c>
      <c r="C386" s="26" t="s">
        <v>767</v>
      </c>
      <c r="D386" s="29" t="s">
        <v>18</v>
      </c>
      <c r="E386" s="1" t="str">
        <f t="shared" si="20"/>
        <v>Met</v>
      </c>
      <c r="F386" s="29">
        <v>8.67</v>
      </c>
      <c r="G386" s="1" t="str">
        <f t="shared" si="23"/>
        <v>Not Met</v>
      </c>
      <c r="H386" s="29">
        <v>18.18</v>
      </c>
      <c r="I386" s="1" t="str">
        <f t="shared" si="21"/>
        <v>Not Met</v>
      </c>
      <c r="J386" s="29">
        <v>25.93</v>
      </c>
      <c r="K386" s="29" t="str">
        <f t="shared" si="22"/>
        <v>Met</v>
      </c>
      <c r="O386" s="40"/>
      <c r="P386" s="40"/>
      <c r="Q386" s="40"/>
      <c r="R386" s="40"/>
    </row>
    <row r="387" spans="1:18" ht="14.5" x14ac:dyDescent="0.35">
      <c r="A387" s="20">
        <v>4219</v>
      </c>
      <c r="B387" s="2" t="s">
        <v>768</v>
      </c>
      <c r="C387" s="26" t="s">
        <v>769</v>
      </c>
      <c r="D387" s="29" t="s">
        <v>18</v>
      </c>
      <c r="E387" s="1" t="str">
        <f t="shared" ref="E387:E426" si="24">IF(D387="*","*",IF(D387&gt;=95,"Met","Not Met"))</f>
        <v>Met</v>
      </c>
      <c r="F387" s="29">
        <v>19.350000000000001</v>
      </c>
      <c r="G387" s="1" t="str">
        <f t="shared" si="23"/>
        <v>Met</v>
      </c>
      <c r="H387" s="29" t="s">
        <v>19</v>
      </c>
      <c r="I387" s="1" t="str">
        <f t="shared" ref="I387:I426" si="25">IF(H387="*","*",IF(H387&gt;=35.52,"Met","Not Met"))</f>
        <v>*</v>
      </c>
      <c r="J387" s="29">
        <v>25.23</v>
      </c>
      <c r="K387" s="29" t="str">
        <f t="shared" ref="K387:K426" si="26">IF(J387="*","*",IF(J387&lt;=28.86,"Met","Not Met"))</f>
        <v>Met</v>
      </c>
      <c r="O387" s="40"/>
      <c r="P387" s="40"/>
      <c r="Q387" s="40"/>
      <c r="R387" s="40"/>
    </row>
    <row r="388" spans="1:18" ht="14.5" x14ac:dyDescent="0.35">
      <c r="A388" s="20">
        <v>4305</v>
      </c>
      <c r="B388" s="2" t="s">
        <v>770</v>
      </c>
      <c r="C388" s="26" t="s">
        <v>771</v>
      </c>
      <c r="D388" s="29" t="s">
        <v>19</v>
      </c>
      <c r="E388" s="1" t="str">
        <f t="shared" si="24"/>
        <v>*</v>
      </c>
      <c r="F388" s="29" t="s">
        <v>19</v>
      </c>
      <c r="G388" s="1" t="str">
        <f t="shared" ref="G388:G426" si="27">IF(F388="*","*",IF(F388&gt;=16.85,"Met","Not Met"))</f>
        <v>*</v>
      </c>
      <c r="H388" s="29" t="s">
        <v>19</v>
      </c>
      <c r="I388" s="1" t="str">
        <f t="shared" si="25"/>
        <v>*</v>
      </c>
      <c r="J388" s="29" t="s">
        <v>19</v>
      </c>
      <c r="K388" s="29" t="str">
        <f t="shared" si="26"/>
        <v>*</v>
      </c>
      <c r="O388" s="40"/>
      <c r="P388" s="40"/>
      <c r="Q388" s="40"/>
      <c r="R388" s="40"/>
    </row>
    <row r="389" spans="1:18" ht="14.5" x14ac:dyDescent="0.35">
      <c r="A389" s="20">
        <v>6355</v>
      </c>
      <c r="B389" s="2" t="s">
        <v>772</v>
      </c>
      <c r="C389" s="26" t="s">
        <v>773</v>
      </c>
      <c r="D389" s="29" t="s">
        <v>19</v>
      </c>
      <c r="E389" s="1" t="str">
        <f t="shared" si="24"/>
        <v>*</v>
      </c>
      <c r="F389" s="29" t="s">
        <v>19</v>
      </c>
      <c r="G389" s="1" t="str">
        <f t="shared" si="27"/>
        <v>*</v>
      </c>
      <c r="H389" s="29" t="s">
        <v>19</v>
      </c>
      <c r="I389" s="1" t="str">
        <f t="shared" si="25"/>
        <v>*</v>
      </c>
      <c r="J389" s="29" t="s">
        <v>19</v>
      </c>
      <c r="K389" s="29" t="str">
        <f t="shared" si="26"/>
        <v>*</v>
      </c>
      <c r="O389" s="40"/>
      <c r="P389" s="40"/>
      <c r="Q389" s="40"/>
      <c r="R389" s="40"/>
    </row>
    <row r="390" spans="1:18" ht="14.5" x14ac:dyDescent="0.35">
      <c r="A390" s="20">
        <v>92978</v>
      </c>
      <c r="B390" s="2" t="s">
        <v>774</v>
      </c>
      <c r="C390" s="26" t="s">
        <v>775</v>
      </c>
      <c r="D390" s="29" t="s">
        <v>19</v>
      </c>
      <c r="E390" s="1" t="str">
        <f t="shared" si="24"/>
        <v>*</v>
      </c>
      <c r="F390" s="29" t="s">
        <v>19</v>
      </c>
      <c r="G390" s="1" t="str">
        <f t="shared" si="27"/>
        <v>*</v>
      </c>
      <c r="H390" s="29" t="s">
        <v>19</v>
      </c>
      <c r="I390" s="1" t="str">
        <f t="shared" si="25"/>
        <v>*</v>
      </c>
      <c r="J390" s="29" t="s">
        <v>19</v>
      </c>
      <c r="K390" s="3" t="str">
        <f t="shared" si="26"/>
        <v>*</v>
      </c>
      <c r="O390" s="40"/>
      <c r="P390" s="40"/>
      <c r="Q390" s="40"/>
      <c r="R390" s="40"/>
    </row>
    <row r="391" spans="1:18" ht="14.5" x14ac:dyDescent="0.35">
      <c r="A391" s="20">
        <v>90287</v>
      </c>
      <c r="B391" s="2" t="s">
        <v>776</v>
      </c>
      <c r="C391" s="26" t="s">
        <v>777</v>
      </c>
      <c r="D391" s="29">
        <v>97.92</v>
      </c>
      <c r="E391" s="1" t="str">
        <f t="shared" si="24"/>
        <v>Met</v>
      </c>
      <c r="F391" s="29">
        <v>15.22</v>
      </c>
      <c r="G391" s="1" t="str">
        <f t="shared" si="27"/>
        <v>Not Met</v>
      </c>
      <c r="H391" s="29" t="s">
        <v>19</v>
      </c>
      <c r="I391" s="1" t="str">
        <f t="shared" si="25"/>
        <v>*</v>
      </c>
      <c r="J391" s="29">
        <v>28.94</v>
      </c>
      <c r="K391" s="29" t="str">
        <f t="shared" si="26"/>
        <v>Not Met</v>
      </c>
      <c r="O391" s="40"/>
      <c r="P391" s="40"/>
      <c r="Q391" s="40"/>
      <c r="R391" s="40"/>
    </row>
    <row r="392" spans="1:18" ht="14.5" x14ac:dyDescent="0.35">
      <c r="A392" s="20">
        <v>91250</v>
      </c>
      <c r="B392" s="2" t="s">
        <v>778</v>
      </c>
      <c r="C392" s="26" t="s">
        <v>779</v>
      </c>
      <c r="D392" s="29" t="s">
        <v>18</v>
      </c>
      <c r="E392" s="1" t="str">
        <f t="shared" si="24"/>
        <v>Met</v>
      </c>
      <c r="F392" s="29" t="s">
        <v>37</v>
      </c>
      <c r="G392" s="1" t="str">
        <f t="shared" si="27"/>
        <v>Met</v>
      </c>
      <c r="H392" s="29" t="s">
        <v>19</v>
      </c>
      <c r="I392" s="1" t="str">
        <f t="shared" si="25"/>
        <v>*</v>
      </c>
      <c r="J392" s="29">
        <v>27.75</v>
      </c>
      <c r="K392" s="3" t="str">
        <f t="shared" si="26"/>
        <v>Met</v>
      </c>
      <c r="O392" s="40"/>
      <c r="P392" s="40"/>
      <c r="Q392" s="40"/>
      <c r="R392" s="40"/>
    </row>
    <row r="393" spans="1:18" ht="14.5" x14ac:dyDescent="0.35">
      <c r="A393" s="20">
        <v>4264</v>
      </c>
      <c r="B393" s="2" t="s">
        <v>780</v>
      </c>
      <c r="C393" s="26" t="s">
        <v>781</v>
      </c>
      <c r="D393" s="29" t="s">
        <v>18</v>
      </c>
      <c r="E393" s="1" t="str">
        <f t="shared" si="24"/>
        <v>Met</v>
      </c>
      <c r="F393" s="29">
        <v>9.68</v>
      </c>
      <c r="G393" s="1" t="str">
        <f t="shared" si="27"/>
        <v>Not Met</v>
      </c>
      <c r="H393" s="29" t="s">
        <v>19</v>
      </c>
      <c r="I393" s="1" t="str">
        <f t="shared" si="25"/>
        <v>*</v>
      </c>
      <c r="J393" s="3">
        <v>13.88</v>
      </c>
      <c r="K393" s="3" t="str">
        <f t="shared" si="26"/>
        <v>Met</v>
      </c>
      <c r="O393" s="40"/>
      <c r="P393" s="40"/>
      <c r="Q393" s="40"/>
      <c r="R393" s="40"/>
    </row>
    <row r="394" spans="1:18" ht="14.5" x14ac:dyDescent="0.35">
      <c r="A394" s="20">
        <v>4450</v>
      </c>
      <c r="B394" s="2" t="s">
        <v>782</v>
      </c>
      <c r="C394" s="26" t="s">
        <v>783</v>
      </c>
      <c r="D394" s="29" t="s">
        <v>18</v>
      </c>
      <c r="E394" s="1" t="str">
        <f t="shared" si="24"/>
        <v>Met</v>
      </c>
      <c r="F394" s="29">
        <v>6.25</v>
      </c>
      <c r="G394" s="1" t="str">
        <f t="shared" si="27"/>
        <v>Not Met</v>
      </c>
      <c r="H394" s="29" t="s">
        <v>19</v>
      </c>
      <c r="I394" s="1" t="str">
        <f t="shared" si="25"/>
        <v>*</v>
      </c>
      <c r="J394" s="29">
        <v>14.55</v>
      </c>
      <c r="K394" s="29" t="str">
        <f t="shared" si="26"/>
        <v>Met</v>
      </c>
      <c r="O394" s="40"/>
      <c r="P394" s="40"/>
      <c r="Q394" s="40"/>
      <c r="R394" s="40"/>
    </row>
    <row r="395" spans="1:18" ht="14.5" x14ac:dyDescent="0.35">
      <c r="A395" s="20">
        <v>4168</v>
      </c>
      <c r="B395" s="2" t="s">
        <v>784</v>
      </c>
      <c r="C395" s="26" t="s">
        <v>785</v>
      </c>
      <c r="D395" s="29" t="s">
        <v>19</v>
      </c>
      <c r="E395" s="1" t="str">
        <f t="shared" si="24"/>
        <v>*</v>
      </c>
      <c r="F395" s="29" t="s">
        <v>19</v>
      </c>
      <c r="G395" s="1" t="str">
        <f t="shared" si="27"/>
        <v>*</v>
      </c>
      <c r="H395" s="29" t="s">
        <v>19</v>
      </c>
      <c r="I395" s="1" t="str">
        <f t="shared" si="25"/>
        <v>*</v>
      </c>
      <c r="J395" s="29" t="s">
        <v>19</v>
      </c>
      <c r="K395" s="29" t="str">
        <f t="shared" si="26"/>
        <v>*</v>
      </c>
      <c r="O395" s="40"/>
      <c r="P395" s="40"/>
      <c r="Q395" s="40"/>
      <c r="R395" s="40"/>
    </row>
    <row r="396" spans="1:18" ht="14.5" x14ac:dyDescent="0.35">
      <c r="A396" s="20">
        <v>4376</v>
      </c>
      <c r="B396" s="2" t="s">
        <v>786</v>
      </c>
      <c r="C396" s="26" t="s">
        <v>787</v>
      </c>
      <c r="D396" s="29" t="s">
        <v>19</v>
      </c>
      <c r="E396" s="1" t="str">
        <f t="shared" si="24"/>
        <v>*</v>
      </c>
      <c r="F396" s="29" t="s">
        <v>19</v>
      </c>
      <c r="G396" s="1" t="str">
        <f t="shared" si="27"/>
        <v>*</v>
      </c>
      <c r="H396" s="29" t="s">
        <v>19</v>
      </c>
      <c r="I396" s="1" t="str">
        <f t="shared" si="25"/>
        <v>*</v>
      </c>
      <c r="J396" s="3" t="s">
        <v>19</v>
      </c>
      <c r="K396" s="3" t="str">
        <f t="shared" si="26"/>
        <v>*</v>
      </c>
      <c r="O396" s="40"/>
      <c r="P396" s="40"/>
      <c r="Q396" s="40"/>
      <c r="R396" s="40"/>
    </row>
    <row r="397" spans="1:18" ht="14.5" x14ac:dyDescent="0.35">
      <c r="A397" s="20">
        <v>4225</v>
      </c>
      <c r="B397" s="2" t="s">
        <v>788</v>
      </c>
      <c r="C397" s="26" t="s">
        <v>789</v>
      </c>
      <c r="D397" s="29" t="s">
        <v>19</v>
      </c>
      <c r="E397" s="1" t="str">
        <f t="shared" si="24"/>
        <v>*</v>
      </c>
      <c r="F397" s="29" t="s">
        <v>19</v>
      </c>
      <c r="G397" s="1" t="str">
        <f t="shared" si="27"/>
        <v>*</v>
      </c>
      <c r="H397" s="29" t="s">
        <v>19</v>
      </c>
      <c r="I397" s="1" t="str">
        <f t="shared" si="25"/>
        <v>*</v>
      </c>
      <c r="J397" s="29" t="s">
        <v>19</v>
      </c>
      <c r="K397" s="29" t="str">
        <f t="shared" si="26"/>
        <v>*</v>
      </c>
      <c r="O397" s="40"/>
      <c r="P397" s="40"/>
      <c r="Q397" s="40"/>
      <c r="R397" s="40"/>
    </row>
    <row r="398" spans="1:18" ht="14.5" x14ac:dyDescent="0.35">
      <c r="A398" s="20">
        <v>4197</v>
      </c>
      <c r="B398" s="2" t="s">
        <v>790</v>
      </c>
      <c r="C398" s="26" t="s">
        <v>791</v>
      </c>
      <c r="D398" s="29" t="s">
        <v>18</v>
      </c>
      <c r="E398" s="1" t="str">
        <f t="shared" si="24"/>
        <v>Met</v>
      </c>
      <c r="F398" s="29" t="s">
        <v>19</v>
      </c>
      <c r="G398" s="1" t="str">
        <f t="shared" si="27"/>
        <v>*</v>
      </c>
      <c r="H398" s="29" t="s">
        <v>19</v>
      </c>
      <c r="I398" s="1" t="str">
        <f t="shared" si="25"/>
        <v>*</v>
      </c>
      <c r="J398" s="29" t="s">
        <v>19</v>
      </c>
      <c r="K398" s="29" t="str">
        <f t="shared" si="26"/>
        <v>*</v>
      </c>
      <c r="O398" s="40"/>
      <c r="P398" s="40"/>
      <c r="Q398" s="40"/>
      <c r="R398" s="40"/>
    </row>
    <row r="399" spans="1:18" ht="14.5" x14ac:dyDescent="0.35">
      <c r="A399" s="20">
        <v>79073</v>
      </c>
      <c r="B399" s="2" t="s">
        <v>792</v>
      </c>
      <c r="C399" s="26" t="s">
        <v>793</v>
      </c>
      <c r="D399" s="29">
        <v>83.33</v>
      </c>
      <c r="E399" s="1" t="str">
        <f t="shared" si="24"/>
        <v>Not Met</v>
      </c>
      <c r="F399" s="29" t="s">
        <v>19</v>
      </c>
      <c r="G399" s="1" t="str">
        <f t="shared" si="27"/>
        <v>*</v>
      </c>
      <c r="H399" s="29" t="s">
        <v>19</v>
      </c>
      <c r="I399" s="1" t="str">
        <f t="shared" si="25"/>
        <v>*</v>
      </c>
      <c r="J399" s="29" t="s">
        <v>19</v>
      </c>
      <c r="K399" s="3" t="str">
        <f t="shared" si="26"/>
        <v>*</v>
      </c>
      <c r="O399" s="40"/>
      <c r="P399" s="40"/>
      <c r="Q399" s="40"/>
      <c r="R399" s="40"/>
    </row>
    <row r="400" spans="1:18" ht="14.5" x14ac:dyDescent="0.35">
      <c r="A400" s="20">
        <v>79979</v>
      </c>
      <c r="B400" s="2" t="s">
        <v>794</v>
      </c>
      <c r="C400" s="26" t="s">
        <v>795</v>
      </c>
      <c r="D400" s="29" t="s">
        <v>19</v>
      </c>
      <c r="E400" s="1" t="str">
        <f t="shared" si="24"/>
        <v>*</v>
      </c>
      <c r="F400" s="29" t="s">
        <v>19</v>
      </c>
      <c r="G400" s="1" t="str">
        <f t="shared" si="27"/>
        <v>*</v>
      </c>
      <c r="H400" s="29" t="s">
        <v>19</v>
      </c>
      <c r="I400" s="1" t="str">
        <f t="shared" si="25"/>
        <v>*</v>
      </c>
      <c r="J400" s="29" t="s">
        <v>19</v>
      </c>
      <c r="K400" s="29" t="str">
        <f t="shared" si="26"/>
        <v>*</v>
      </c>
      <c r="O400" s="40"/>
      <c r="P400" s="40"/>
      <c r="Q400" s="40"/>
      <c r="R400" s="40"/>
    </row>
    <row r="401" spans="1:18" ht="14.5" x14ac:dyDescent="0.35">
      <c r="A401" s="20">
        <v>4403</v>
      </c>
      <c r="B401" s="2" t="s">
        <v>796</v>
      </c>
      <c r="C401" s="26" t="s">
        <v>797</v>
      </c>
      <c r="D401" s="29">
        <v>93.91</v>
      </c>
      <c r="E401" s="1" t="str">
        <f t="shared" si="24"/>
        <v>Not Met</v>
      </c>
      <c r="F401" s="29">
        <v>6.27</v>
      </c>
      <c r="G401" s="1" t="str">
        <f t="shared" si="27"/>
        <v>Not Met</v>
      </c>
      <c r="H401" s="29" t="s">
        <v>37</v>
      </c>
      <c r="I401" s="1" t="str">
        <f t="shared" si="25"/>
        <v>Met</v>
      </c>
      <c r="J401" s="29">
        <v>23.15</v>
      </c>
      <c r="K401" s="29" t="str">
        <f t="shared" si="26"/>
        <v>Met</v>
      </c>
      <c r="O401" s="40"/>
      <c r="P401" s="40"/>
      <c r="Q401" s="40"/>
      <c r="R401" s="40"/>
    </row>
    <row r="402" spans="1:18" ht="14.5" x14ac:dyDescent="0.35">
      <c r="A402" s="20">
        <v>4310</v>
      </c>
      <c r="B402" s="2" t="s">
        <v>798</v>
      </c>
      <c r="C402" s="26" t="s">
        <v>799</v>
      </c>
      <c r="D402" s="29" t="s">
        <v>19</v>
      </c>
      <c r="E402" s="1" t="str">
        <f t="shared" si="24"/>
        <v>*</v>
      </c>
      <c r="F402" s="29" t="s">
        <v>19</v>
      </c>
      <c r="G402" s="1" t="str">
        <f t="shared" si="27"/>
        <v>*</v>
      </c>
      <c r="H402" s="29" t="s">
        <v>19</v>
      </c>
      <c r="I402" s="1" t="str">
        <f t="shared" si="25"/>
        <v>*</v>
      </c>
      <c r="J402" s="3" t="s">
        <v>19</v>
      </c>
      <c r="K402" s="3" t="str">
        <f t="shared" si="26"/>
        <v>*</v>
      </c>
      <c r="O402" s="40"/>
      <c r="P402" s="40"/>
      <c r="Q402" s="40"/>
      <c r="R402" s="40"/>
    </row>
    <row r="403" spans="1:18" ht="14.5" x14ac:dyDescent="0.35">
      <c r="A403" s="20">
        <v>4277</v>
      </c>
      <c r="B403" s="2" t="s">
        <v>800</v>
      </c>
      <c r="C403" s="26" t="s">
        <v>801</v>
      </c>
      <c r="D403" s="29" t="s">
        <v>18</v>
      </c>
      <c r="E403" s="1" t="str">
        <f t="shared" si="24"/>
        <v>Met</v>
      </c>
      <c r="F403" s="29">
        <v>5</v>
      </c>
      <c r="G403" s="1" t="str">
        <f t="shared" si="27"/>
        <v>Not Met</v>
      </c>
      <c r="H403" s="29" t="s">
        <v>19</v>
      </c>
      <c r="I403" s="1" t="str">
        <f t="shared" si="25"/>
        <v>*</v>
      </c>
      <c r="J403" s="29">
        <v>18.47</v>
      </c>
      <c r="K403" s="3" t="str">
        <f t="shared" si="26"/>
        <v>Met</v>
      </c>
      <c r="O403" s="40"/>
      <c r="P403" s="40"/>
      <c r="Q403" s="40"/>
      <c r="R403" s="40"/>
    </row>
    <row r="404" spans="1:18" ht="14.5" x14ac:dyDescent="0.35">
      <c r="A404" s="20">
        <v>4413</v>
      </c>
      <c r="B404" s="2" t="s">
        <v>802</v>
      </c>
      <c r="C404" s="26" t="s">
        <v>803</v>
      </c>
      <c r="D404" s="29" t="s">
        <v>18</v>
      </c>
      <c r="E404" s="1" t="str">
        <f t="shared" si="24"/>
        <v>Met</v>
      </c>
      <c r="F404" s="29">
        <v>26.27</v>
      </c>
      <c r="G404" s="1" t="str">
        <f t="shared" si="27"/>
        <v>Met</v>
      </c>
      <c r="H404" s="29">
        <v>53.85</v>
      </c>
      <c r="I404" s="1" t="str">
        <f t="shared" si="25"/>
        <v>Met</v>
      </c>
      <c r="J404" s="29">
        <v>38.840000000000003</v>
      </c>
      <c r="K404" s="29" t="str">
        <f t="shared" si="26"/>
        <v>Not Met</v>
      </c>
      <c r="O404" s="40"/>
      <c r="P404" s="40"/>
      <c r="Q404" s="40"/>
      <c r="R404" s="40"/>
    </row>
    <row r="405" spans="1:18" ht="14.5" x14ac:dyDescent="0.35">
      <c r="A405" s="20">
        <v>4380</v>
      </c>
      <c r="B405" s="2" t="s">
        <v>804</v>
      </c>
      <c r="C405" s="26" t="s">
        <v>805</v>
      </c>
      <c r="D405" s="29" t="s">
        <v>19</v>
      </c>
      <c r="E405" s="1" t="str">
        <f t="shared" si="24"/>
        <v>*</v>
      </c>
      <c r="F405" s="29" t="s">
        <v>19</v>
      </c>
      <c r="G405" s="1" t="str">
        <f t="shared" si="27"/>
        <v>*</v>
      </c>
      <c r="H405" s="29" t="s">
        <v>19</v>
      </c>
      <c r="I405" s="1" t="str">
        <f t="shared" si="25"/>
        <v>*</v>
      </c>
      <c r="J405" s="29" t="s">
        <v>19</v>
      </c>
      <c r="K405" s="29" t="str">
        <f t="shared" si="26"/>
        <v>*</v>
      </c>
      <c r="O405" s="40"/>
      <c r="P405" s="40"/>
      <c r="Q405" s="40"/>
      <c r="R405" s="40"/>
    </row>
    <row r="406" spans="1:18" ht="14.5" x14ac:dyDescent="0.35">
      <c r="A406" s="20">
        <v>79957</v>
      </c>
      <c r="B406" s="2" t="s">
        <v>806</v>
      </c>
      <c r="C406" s="26" t="s">
        <v>807</v>
      </c>
      <c r="D406" s="29" t="s">
        <v>19</v>
      </c>
      <c r="E406" s="1" t="str">
        <f t="shared" si="24"/>
        <v>*</v>
      </c>
      <c r="F406" s="29" t="s">
        <v>19</v>
      </c>
      <c r="G406" s="1" t="str">
        <f t="shared" si="27"/>
        <v>*</v>
      </c>
      <c r="H406" s="29" t="s">
        <v>19</v>
      </c>
      <c r="I406" s="1" t="str">
        <f t="shared" si="25"/>
        <v>*</v>
      </c>
      <c r="J406" s="3" t="s">
        <v>19</v>
      </c>
      <c r="K406" s="3" t="str">
        <f t="shared" si="26"/>
        <v>*</v>
      </c>
      <c r="O406" s="40"/>
      <c r="P406" s="40"/>
      <c r="Q406" s="40"/>
      <c r="R406" s="40"/>
    </row>
    <row r="407" spans="1:18" ht="14.5" x14ac:dyDescent="0.35">
      <c r="A407" s="20">
        <v>90317</v>
      </c>
      <c r="B407" s="2" t="s">
        <v>808</v>
      </c>
      <c r="C407" s="26" t="s">
        <v>809</v>
      </c>
      <c r="D407" s="29" t="s">
        <v>19</v>
      </c>
      <c r="E407" s="1" t="str">
        <f t="shared" si="24"/>
        <v>*</v>
      </c>
      <c r="F407" s="29" t="s">
        <v>19</v>
      </c>
      <c r="G407" s="1" t="str">
        <f t="shared" si="27"/>
        <v>*</v>
      </c>
      <c r="H407" s="29" t="s">
        <v>19</v>
      </c>
      <c r="I407" s="1" t="str">
        <f t="shared" si="25"/>
        <v>*</v>
      </c>
      <c r="J407" s="29" t="s">
        <v>19</v>
      </c>
      <c r="K407" s="29" t="str">
        <f t="shared" si="26"/>
        <v>*</v>
      </c>
      <c r="O407" s="40"/>
      <c r="P407" s="40"/>
      <c r="Q407" s="40"/>
      <c r="R407" s="40"/>
    </row>
    <row r="408" spans="1:18" ht="14.5" x14ac:dyDescent="0.35">
      <c r="A408" s="20">
        <v>4162</v>
      </c>
      <c r="B408" s="2" t="s">
        <v>810</v>
      </c>
      <c r="C408" s="26" t="s">
        <v>811</v>
      </c>
      <c r="D408" s="29" t="s">
        <v>19</v>
      </c>
      <c r="E408" s="1" t="str">
        <f t="shared" si="24"/>
        <v>*</v>
      </c>
      <c r="F408" s="29" t="s">
        <v>19</v>
      </c>
      <c r="G408" s="1" t="str">
        <f t="shared" si="27"/>
        <v>*</v>
      </c>
      <c r="H408" s="29" t="s">
        <v>19</v>
      </c>
      <c r="I408" s="1" t="str">
        <f t="shared" si="25"/>
        <v>*</v>
      </c>
      <c r="J408" s="29" t="s">
        <v>19</v>
      </c>
      <c r="K408" s="29" t="str">
        <f t="shared" si="26"/>
        <v>*</v>
      </c>
      <c r="O408" s="40"/>
      <c r="P408" s="40"/>
      <c r="Q408" s="40"/>
      <c r="R408" s="40"/>
    </row>
    <row r="409" spans="1:18" ht="14.5" x14ac:dyDescent="0.35">
      <c r="A409" s="20">
        <v>92985</v>
      </c>
      <c r="B409" s="2" t="s">
        <v>812</v>
      </c>
      <c r="C409" s="26" t="s">
        <v>813</v>
      </c>
      <c r="D409" s="29" t="s">
        <v>19</v>
      </c>
      <c r="E409" s="1" t="str">
        <f t="shared" si="24"/>
        <v>*</v>
      </c>
      <c r="F409" s="29" t="s">
        <v>19</v>
      </c>
      <c r="G409" s="1" t="str">
        <f t="shared" si="27"/>
        <v>*</v>
      </c>
      <c r="H409" s="29" t="s">
        <v>19</v>
      </c>
      <c r="I409" s="1" t="str">
        <f t="shared" si="25"/>
        <v>*</v>
      </c>
      <c r="J409" s="29" t="s">
        <v>19</v>
      </c>
      <c r="K409" s="29" t="str">
        <f t="shared" si="26"/>
        <v>*</v>
      </c>
      <c r="O409" s="40"/>
      <c r="P409" s="40"/>
      <c r="Q409" s="40"/>
      <c r="R409" s="40"/>
    </row>
    <row r="410" spans="1:18" ht="14.5" x14ac:dyDescent="0.35">
      <c r="A410" s="20">
        <v>4339</v>
      </c>
      <c r="B410" s="2" t="s">
        <v>814</v>
      </c>
      <c r="C410" s="26" t="s">
        <v>815</v>
      </c>
      <c r="D410" s="29" t="s">
        <v>18</v>
      </c>
      <c r="E410" s="1" t="str">
        <f t="shared" si="24"/>
        <v>Met</v>
      </c>
      <c r="F410" s="29">
        <v>30.77</v>
      </c>
      <c r="G410" s="1" t="str">
        <f t="shared" si="27"/>
        <v>Met</v>
      </c>
      <c r="H410" s="29" t="s">
        <v>19</v>
      </c>
      <c r="I410" s="1" t="str">
        <f t="shared" si="25"/>
        <v>*</v>
      </c>
      <c r="J410" s="29">
        <v>27.82</v>
      </c>
      <c r="K410" s="3" t="str">
        <f t="shared" si="26"/>
        <v>Met</v>
      </c>
      <c r="O410" s="40"/>
      <c r="P410" s="40"/>
      <c r="Q410" s="40"/>
      <c r="R410" s="40"/>
    </row>
    <row r="411" spans="1:18" ht="14.5" x14ac:dyDescent="0.35">
      <c r="A411" s="20">
        <v>91948</v>
      </c>
      <c r="B411" s="2" t="s">
        <v>816</v>
      </c>
      <c r="C411" s="26" t="s">
        <v>817</v>
      </c>
      <c r="D411" s="29" t="s">
        <v>18</v>
      </c>
      <c r="E411" s="1" t="str">
        <f t="shared" si="24"/>
        <v>Met</v>
      </c>
      <c r="F411" s="29">
        <v>19.05</v>
      </c>
      <c r="G411" s="1" t="str">
        <f t="shared" si="27"/>
        <v>Met</v>
      </c>
      <c r="H411" s="29" t="s">
        <v>19</v>
      </c>
      <c r="I411" s="1" t="str">
        <f t="shared" si="25"/>
        <v>*</v>
      </c>
      <c r="J411" s="29">
        <v>8.58</v>
      </c>
      <c r="K411" s="29" t="str">
        <f t="shared" si="26"/>
        <v>Met</v>
      </c>
      <c r="O411" s="40"/>
      <c r="P411" s="40"/>
      <c r="Q411" s="40"/>
      <c r="R411" s="40"/>
    </row>
    <row r="412" spans="1:18" ht="14.5" x14ac:dyDescent="0.35">
      <c r="A412" s="20">
        <v>4260</v>
      </c>
      <c r="B412" s="2" t="s">
        <v>818</v>
      </c>
      <c r="C412" s="26" t="s">
        <v>819</v>
      </c>
      <c r="D412" s="29" t="s">
        <v>18</v>
      </c>
      <c r="E412" s="1" t="str">
        <f t="shared" si="24"/>
        <v>Met</v>
      </c>
      <c r="F412" s="29">
        <v>8.8699999999999992</v>
      </c>
      <c r="G412" s="1" t="str">
        <f t="shared" si="27"/>
        <v>Not Met</v>
      </c>
      <c r="H412" s="29">
        <v>17.649999999999999</v>
      </c>
      <c r="I412" s="1" t="str">
        <f t="shared" si="25"/>
        <v>Not Met</v>
      </c>
      <c r="J412" s="29">
        <v>20.92</v>
      </c>
      <c r="K412" s="29" t="str">
        <f t="shared" si="26"/>
        <v>Met</v>
      </c>
      <c r="O412" s="40"/>
      <c r="P412" s="40"/>
      <c r="Q412" s="40"/>
      <c r="R412" s="40"/>
    </row>
    <row r="413" spans="1:18" ht="14.5" x14ac:dyDescent="0.35">
      <c r="A413" s="20">
        <v>4504</v>
      </c>
      <c r="B413" s="2" t="s">
        <v>820</v>
      </c>
      <c r="C413" s="26" t="s">
        <v>821</v>
      </c>
      <c r="D413" s="29" t="s">
        <v>19</v>
      </c>
      <c r="E413" s="1" t="str">
        <f t="shared" si="24"/>
        <v>*</v>
      </c>
      <c r="F413" s="29" t="s">
        <v>19</v>
      </c>
      <c r="G413" s="1" t="str">
        <f t="shared" si="27"/>
        <v>*</v>
      </c>
      <c r="H413" s="29" t="s">
        <v>19</v>
      </c>
      <c r="I413" s="1" t="str">
        <f t="shared" si="25"/>
        <v>*</v>
      </c>
      <c r="J413" s="29" t="s">
        <v>19</v>
      </c>
      <c r="K413" s="29" t="str">
        <f t="shared" si="26"/>
        <v>*</v>
      </c>
      <c r="O413" s="40"/>
      <c r="P413" s="40"/>
      <c r="Q413" s="40"/>
      <c r="R413" s="40"/>
    </row>
    <row r="414" spans="1:18" ht="14.5" x14ac:dyDescent="0.35">
      <c r="A414" s="20">
        <v>4512</v>
      </c>
      <c r="B414" s="2" t="s">
        <v>822</v>
      </c>
      <c r="C414" s="26" t="s">
        <v>823</v>
      </c>
      <c r="D414" s="29" t="s">
        <v>19</v>
      </c>
      <c r="E414" s="1" t="str">
        <f t="shared" si="24"/>
        <v>*</v>
      </c>
      <c r="F414" s="29" t="s">
        <v>19</v>
      </c>
      <c r="G414" s="1" t="str">
        <f t="shared" si="27"/>
        <v>*</v>
      </c>
      <c r="H414" s="29" t="s">
        <v>19</v>
      </c>
      <c r="I414" s="1" t="str">
        <f t="shared" si="25"/>
        <v>*</v>
      </c>
      <c r="J414" s="29" t="s">
        <v>19</v>
      </c>
      <c r="K414" s="3" t="str">
        <f t="shared" si="26"/>
        <v>*</v>
      </c>
      <c r="O414" s="40"/>
      <c r="P414" s="40"/>
      <c r="Q414" s="40"/>
      <c r="R414" s="40"/>
    </row>
    <row r="415" spans="1:18" ht="14.5" x14ac:dyDescent="0.35">
      <c r="A415" s="20">
        <v>79497</v>
      </c>
      <c r="B415" s="2" t="s">
        <v>824</v>
      </c>
      <c r="C415" s="26" t="s">
        <v>825</v>
      </c>
      <c r="D415" s="29" t="s">
        <v>19</v>
      </c>
      <c r="E415" s="1" t="str">
        <f t="shared" si="24"/>
        <v>*</v>
      </c>
      <c r="F415" s="29" t="s">
        <v>19</v>
      </c>
      <c r="G415" s="1" t="str">
        <f t="shared" si="27"/>
        <v>*</v>
      </c>
      <c r="H415" s="29" t="s">
        <v>19</v>
      </c>
      <c r="I415" s="1" t="str">
        <f t="shared" si="25"/>
        <v>*</v>
      </c>
      <c r="J415" s="3" t="s">
        <v>19</v>
      </c>
      <c r="K415" s="3" t="str">
        <f t="shared" si="26"/>
        <v>*</v>
      </c>
      <c r="O415" s="40"/>
      <c r="P415" s="40"/>
      <c r="Q415" s="40"/>
      <c r="R415" s="40"/>
    </row>
    <row r="416" spans="1:18" ht="14.5" x14ac:dyDescent="0.35">
      <c r="A416" s="20">
        <v>90036</v>
      </c>
      <c r="B416" s="2" t="s">
        <v>826</v>
      </c>
      <c r="C416" s="26" t="s">
        <v>827</v>
      </c>
      <c r="D416" s="29" t="s">
        <v>19</v>
      </c>
      <c r="E416" s="1" t="str">
        <f t="shared" si="24"/>
        <v>*</v>
      </c>
      <c r="F416" s="29" t="s">
        <v>19</v>
      </c>
      <c r="G416" s="1" t="str">
        <f t="shared" si="27"/>
        <v>*</v>
      </c>
      <c r="H416" s="29" t="s">
        <v>19</v>
      </c>
      <c r="I416" s="1" t="str">
        <f t="shared" si="25"/>
        <v>*</v>
      </c>
      <c r="J416" s="29" t="s">
        <v>19</v>
      </c>
      <c r="K416" s="29" t="str">
        <f t="shared" si="26"/>
        <v>*</v>
      </c>
      <c r="O416" s="40"/>
      <c r="P416" s="40"/>
      <c r="Q416" s="40"/>
      <c r="R416" s="40"/>
    </row>
    <row r="417" spans="1:18" ht="14.5" x14ac:dyDescent="0.35">
      <c r="A417" s="20">
        <v>4394</v>
      </c>
      <c r="B417" s="2" t="s">
        <v>828</v>
      </c>
      <c r="C417" s="26" t="s">
        <v>829</v>
      </c>
      <c r="D417" s="29" t="s">
        <v>18</v>
      </c>
      <c r="E417" s="1" t="str">
        <f t="shared" si="24"/>
        <v>Met</v>
      </c>
      <c r="F417" s="29" t="s">
        <v>37</v>
      </c>
      <c r="G417" s="1" t="str">
        <f t="shared" si="27"/>
        <v>Met</v>
      </c>
      <c r="H417" s="29" t="s">
        <v>19</v>
      </c>
      <c r="I417" s="1" t="str">
        <f t="shared" si="25"/>
        <v>*</v>
      </c>
      <c r="J417" s="3">
        <v>7.76</v>
      </c>
      <c r="K417" s="3" t="str">
        <f t="shared" si="26"/>
        <v>Met</v>
      </c>
      <c r="O417" s="40"/>
      <c r="P417" s="40"/>
      <c r="Q417" s="40"/>
      <c r="R417" s="40"/>
    </row>
    <row r="418" spans="1:18" ht="14.5" x14ac:dyDescent="0.35">
      <c r="A418" s="20">
        <v>4236</v>
      </c>
      <c r="B418" s="2" t="s">
        <v>830</v>
      </c>
      <c r="C418" s="26" t="s">
        <v>831</v>
      </c>
      <c r="D418" s="29" t="s">
        <v>19</v>
      </c>
      <c r="E418" s="1" t="str">
        <f t="shared" si="24"/>
        <v>*</v>
      </c>
      <c r="F418" s="29" t="s">
        <v>19</v>
      </c>
      <c r="G418" s="1" t="str">
        <f t="shared" si="27"/>
        <v>*</v>
      </c>
      <c r="H418" s="29" t="s">
        <v>19</v>
      </c>
      <c r="I418" s="1" t="str">
        <f t="shared" si="25"/>
        <v>*</v>
      </c>
      <c r="J418" s="29" t="s">
        <v>19</v>
      </c>
      <c r="K418" s="3" t="str">
        <f t="shared" si="26"/>
        <v>*</v>
      </c>
      <c r="O418" s="40"/>
      <c r="P418" s="40"/>
      <c r="Q418" s="40"/>
      <c r="R418" s="40"/>
    </row>
    <row r="419" spans="1:18" ht="14.5" x14ac:dyDescent="0.35">
      <c r="A419" s="20">
        <v>4170</v>
      </c>
      <c r="B419" s="2" t="s">
        <v>832</v>
      </c>
      <c r="C419" s="26" t="s">
        <v>833</v>
      </c>
      <c r="D419" s="29" t="s">
        <v>18</v>
      </c>
      <c r="E419" s="1" t="str">
        <f t="shared" si="24"/>
        <v>Met</v>
      </c>
      <c r="F419" s="29">
        <v>6.67</v>
      </c>
      <c r="G419" s="1" t="str">
        <f t="shared" si="27"/>
        <v>Not Met</v>
      </c>
      <c r="H419" s="29" t="s">
        <v>19</v>
      </c>
      <c r="I419" s="1" t="str">
        <f t="shared" si="25"/>
        <v>*</v>
      </c>
      <c r="J419" s="3">
        <v>20.9</v>
      </c>
      <c r="K419" s="3" t="str">
        <f t="shared" si="26"/>
        <v>Met</v>
      </c>
      <c r="O419" s="40"/>
      <c r="P419" s="40"/>
      <c r="Q419" s="40"/>
      <c r="R419" s="40"/>
    </row>
    <row r="420" spans="1:18" ht="14.5" x14ac:dyDescent="0.35">
      <c r="A420" s="20">
        <v>4193</v>
      </c>
      <c r="B420" s="2" t="s">
        <v>834</v>
      </c>
      <c r="C420" s="26" t="s">
        <v>835</v>
      </c>
      <c r="D420" s="29" t="s">
        <v>18</v>
      </c>
      <c r="E420" s="1" t="str">
        <f t="shared" si="24"/>
        <v>Met</v>
      </c>
      <c r="F420" s="29">
        <v>7.14</v>
      </c>
      <c r="G420" s="1" t="str">
        <f t="shared" si="27"/>
        <v>Not Met</v>
      </c>
      <c r="H420" s="29" t="s">
        <v>19</v>
      </c>
      <c r="I420" s="1" t="str">
        <f t="shared" si="25"/>
        <v>*</v>
      </c>
      <c r="J420" s="29">
        <v>29.4</v>
      </c>
      <c r="K420" s="29" t="str">
        <f t="shared" si="26"/>
        <v>Not Met</v>
      </c>
      <c r="O420" s="40"/>
      <c r="P420" s="40"/>
      <c r="Q420" s="40"/>
      <c r="R420" s="40"/>
    </row>
    <row r="421" spans="1:18" ht="14.5" x14ac:dyDescent="0.35">
      <c r="A421" s="20">
        <v>4261</v>
      </c>
      <c r="B421" s="2" t="s">
        <v>836</v>
      </c>
      <c r="C421" s="26" t="s">
        <v>837</v>
      </c>
      <c r="D421" s="29" t="s">
        <v>18</v>
      </c>
      <c r="E421" s="1" t="str">
        <f t="shared" si="24"/>
        <v>Met</v>
      </c>
      <c r="F421" s="29" t="s">
        <v>37</v>
      </c>
      <c r="G421" s="1" t="str">
        <f t="shared" si="27"/>
        <v>Met</v>
      </c>
      <c r="H421" s="29" t="s">
        <v>19</v>
      </c>
      <c r="I421" s="1" t="str">
        <f t="shared" si="25"/>
        <v>*</v>
      </c>
      <c r="J421" s="29">
        <v>15</v>
      </c>
      <c r="K421" s="29" t="str">
        <f t="shared" si="26"/>
        <v>Met</v>
      </c>
      <c r="O421" s="40"/>
      <c r="P421" s="40"/>
      <c r="Q421" s="40"/>
      <c r="R421" s="40"/>
    </row>
    <row r="422" spans="1:18" ht="14.5" x14ac:dyDescent="0.35">
      <c r="A422" s="20">
        <v>4154</v>
      </c>
      <c r="B422" s="2" t="s">
        <v>838</v>
      </c>
      <c r="C422" s="26" t="s">
        <v>839</v>
      </c>
      <c r="D422" s="29">
        <v>75</v>
      </c>
      <c r="E422" s="1" t="str">
        <f t="shared" si="24"/>
        <v>Not Met</v>
      </c>
      <c r="F422" s="29" t="s">
        <v>37</v>
      </c>
      <c r="G422" s="1" t="str">
        <f t="shared" si="27"/>
        <v>Met</v>
      </c>
      <c r="H422" s="29" t="s">
        <v>19</v>
      </c>
      <c r="I422" s="1" t="str">
        <f t="shared" si="25"/>
        <v>*</v>
      </c>
      <c r="J422" s="29">
        <v>17.239999999999998</v>
      </c>
      <c r="K422" s="29" t="str">
        <f t="shared" si="26"/>
        <v>Met</v>
      </c>
      <c r="O422" s="40"/>
      <c r="P422" s="40"/>
      <c r="Q422" s="40"/>
      <c r="R422" s="40"/>
    </row>
    <row r="423" spans="1:18" ht="14.5" x14ac:dyDescent="0.35">
      <c r="A423" s="20">
        <v>4387</v>
      </c>
      <c r="B423" s="2" t="s">
        <v>840</v>
      </c>
      <c r="C423" s="26" t="s">
        <v>841</v>
      </c>
      <c r="D423" s="29" t="s">
        <v>18</v>
      </c>
      <c r="E423" s="1" t="str">
        <f t="shared" si="24"/>
        <v>Met</v>
      </c>
      <c r="F423" s="29">
        <v>16.670000000000002</v>
      </c>
      <c r="G423" s="1" t="str">
        <f t="shared" si="27"/>
        <v>Not Met</v>
      </c>
      <c r="H423" s="29" t="s">
        <v>19</v>
      </c>
      <c r="I423" s="1" t="str">
        <f t="shared" si="25"/>
        <v>*</v>
      </c>
      <c r="J423" s="3">
        <v>19.73</v>
      </c>
      <c r="K423" s="3" t="str">
        <f t="shared" si="26"/>
        <v>Met</v>
      </c>
      <c r="O423" s="40"/>
      <c r="P423" s="40"/>
      <c r="Q423" s="40"/>
      <c r="R423" s="40"/>
    </row>
    <row r="424" spans="1:18" ht="14.5" x14ac:dyDescent="0.35">
      <c r="A424" s="20">
        <v>4385</v>
      </c>
      <c r="B424" s="2" t="s">
        <v>842</v>
      </c>
      <c r="C424" s="26" t="s">
        <v>843</v>
      </c>
      <c r="D424" s="29" t="s">
        <v>19</v>
      </c>
      <c r="E424" s="1" t="str">
        <f t="shared" si="24"/>
        <v>*</v>
      </c>
      <c r="F424" s="29" t="s">
        <v>19</v>
      </c>
      <c r="G424" s="1" t="str">
        <f t="shared" si="27"/>
        <v>*</v>
      </c>
      <c r="H424" s="29" t="s">
        <v>19</v>
      </c>
      <c r="I424" s="1" t="str">
        <f t="shared" si="25"/>
        <v>*</v>
      </c>
      <c r="J424" s="3" t="s">
        <v>19</v>
      </c>
      <c r="K424" s="3" t="str">
        <f t="shared" si="26"/>
        <v>*</v>
      </c>
      <c r="O424" s="40"/>
      <c r="P424" s="40"/>
      <c r="Q424" s="40"/>
      <c r="R424" s="40"/>
    </row>
    <row r="425" spans="1:18" ht="14.5" x14ac:dyDescent="0.35">
      <c r="A425" s="20">
        <v>4377</v>
      </c>
      <c r="B425" s="2" t="s">
        <v>844</v>
      </c>
      <c r="C425" s="26" t="s">
        <v>845</v>
      </c>
      <c r="D425" s="29" t="s">
        <v>19</v>
      </c>
      <c r="E425" s="1" t="str">
        <f t="shared" si="24"/>
        <v>*</v>
      </c>
      <c r="F425" s="29" t="s">
        <v>19</v>
      </c>
      <c r="G425" s="1" t="str">
        <f t="shared" si="27"/>
        <v>*</v>
      </c>
      <c r="H425" s="29" t="s">
        <v>19</v>
      </c>
      <c r="I425" s="1" t="str">
        <f t="shared" si="25"/>
        <v>*</v>
      </c>
      <c r="J425" s="29" t="s">
        <v>19</v>
      </c>
      <c r="K425" s="29" t="str">
        <f t="shared" si="26"/>
        <v>*</v>
      </c>
      <c r="O425" s="40"/>
      <c r="P425" s="40"/>
      <c r="Q425" s="40"/>
      <c r="R425" s="40"/>
    </row>
    <row r="426" spans="1:18" ht="14.5" x14ac:dyDescent="0.35">
      <c r="A426" s="20">
        <v>4499</v>
      </c>
      <c r="B426" s="2" t="s">
        <v>846</v>
      </c>
      <c r="C426" s="26" t="s">
        <v>847</v>
      </c>
      <c r="D426" s="29" t="s">
        <v>18</v>
      </c>
      <c r="E426" s="1" t="str">
        <f t="shared" si="24"/>
        <v>Met</v>
      </c>
      <c r="F426" s="29">
        <v>11.58</v>
      </c>
      <c r="G426" s="1" t="str">
        <f t="shared" si="27"/>
        <v>Not Met</v>
      </c>
      <c r="H426" s="29">
        <v>40</v>
      </c>
      <c r="I426" s="1" t="str">
        <f t="shared" si="25"/>
        <v>Met</v>
      </c>
      <c r="J426" s="29">
        <v>23.9</v>
      </c>
      <c r="K426" s="29" t="str">
        <f t="shared" si="26"/>
        <v>Met</v>
      </c>
      <c r="O426" s="40"/>
      <c r="P426" s="40"/>
      <c r="Q426" s="40"/>
      <c r="R426" s="40"/>
    </row>
    <row r="427" spans="1:18" x14ac:dyDescent="0.25">
      <c r="O427" s="40"/>
      <c r="P427" s="40"/>
      <c r="Q427" s="40"/>
      <c r="R427" s="40"/>
    </row>
    <row r="428" spans="1:18" x14ac:dyDescent="0.25">
      <c r="O428" s="40"/>
      <c r="P428" s="40"/>
      <c r="Q428" s="40"/>
      <c r="R428" s="40"/>
    </row>
    <row r="429" spans="1:18" x14ac:dyDescent="0.25">
      <c r="O429" s="40"/>
      <c r="P429" s="40"/>
      <c r="Q429" s="40"/>
      <c r="R429" s="40"/>
    </row>
    <row r="430" spans="1:18" x14ac:dyDescent="0.25">
      <c r="O430" s="40"/>
      <c r="P430" s="40"/>
      <c r="Q430" s="40"/>
      <c r="R430" s="40"/>
    </row>
    <row r="431" spans="1:18" x14ac:dyDescent="0.25">
      <c r="O431" s="40"/>
      <c r="P431" s="40"/>
      <c r="Q431" s="40"/>
      <c r="R431" s="40"/>
    </row>
    <row r="432" spans="1:18" x14ac:dyDescent="0.25">
      <c r="O432" s="40"/>
      <c r="P432" s="40"/>
      <c r="Q432" s="40"/>
      <c r="R432" s="40"/>
    </row>
    <row r="433" spans="15:18" x14ac:dyDescent="0.25">
      <c r="O433" s="40"/>
      <c r="P433" s="40"/>
      <c r="Q433" s="40"/>
      <c r="R433" s="40"/>
    </row>
    <row r="434" spans="15:18" x14ac:dyDescent="0.25">
      <c r="O434" s="40"/>
      <c r="P434" s="40"/>
      <c r="Q434" s="40"/>
      <c r="R434" s="40"/>
    </row>
    <row r="435" spans="15:18" x14ac:dyDescent="0.25">
      <c r="O435" s="40"/>
      <c r="P435" s="40"/>
      <c r="Q435" s="40"/>
      <c r="R435" s="40"/>
    </row>
    <row r="436" spans="15:18" x14ac:dyDescent="0.25">
      <c r="O436" s="40"/>
      <c r="P436" s="40"/>
      <c r="Q436" s="40"/>
      <c r="R436" s="40"/>
    </row>
    <row r="437" spans="15:18" x14ac:dyDescent="0.25">
      <c r="O437" s="40"/>
      <c r="P437" s="40"/>
      <c r="Q437" s="40"/>
      <c r="R437" s="40"/>
    </row>
    <row r="438" spans="15:18" x14ac:dyDescent="0.25">
      <c r="O438" s="40"/>
      <c r="P438" s="40"/>
      <c r="Q438" s="40"/>
      <c r="R438" s="40"/>
    </row>
    <row r="439" spans="15:18" x14ac:dyDescent="0.25">
      <c r="O439" s="40"/>
      <c r="P439" s="40"/>
      <c r="Q439" s="40"/>
      <c r="R439" s="40"/>
    </row>
    <row r="440" spans="15:18" x14ac:dyDescent="0.25">
      <c r="O440" s="40"/>
      <c r="P440" s="40"/>
      <c r="Q440" s="40"/>
      <c r="R440" s="40"/>
    </row>
    <row r="441" spans="15:18" x14ac:dyDescent="0.25">
      <c r="O441" s="40"/>
      <c r="P441" s="40"/>
      <c r="Q441" s="40"/>
      <c r="R441" s="40"/>
    </row>
    <row r="442" spans="15:18" x14ac:dyDescent="0.25">
      <c r="O442" s="40"/>
      <c r="P442" s="40"/>
      <c r="Q442" s="40"/>
      <c r="R442" s="40"/>
    </row>
    <row r="443" spans="15:18" x14ac:dyDescent="0.25">
      <c r="O443" s="40"/>
      <c r="P443" s="40"/>
      <c r="Q443" s="40"/>
      <c r="R443" s="40"/>
    </row>
    <row r="444" spans="15:18" x14ac:dyDescent="0.25">
      <c r="O444" s="40"/>
      <c r="P444" s="40"/>
      <c r="Q444" s="40"/>
      <c r="R444" s="40"/>
    </row>
    <row r="445" spans="15:18" x14ac:dyDescent="0.25">
      <c r="O445" s="40"/>
      <c r="P445" s="40"/>
      <c r="Q445" s="40"/>
      <c r="R445" s="40"/>
    </row>
    <row r="446" spans="15:18" x14ac:dyDescent="0.25">
      <c r="O446" s="40"/>
      <c r="P446" s="40"/>
      <c r="Q446" s="40"/>
      <c r="R446" s="40"/>
    </row>
    <row r="447" spans="15:18" x14ac:dyDescent="0.25">
      <c r="O447" s="40"/>
      <c r="P447" s="40"/>
      <c r="Q447" s="40"/>
      <c r="R447" s="40"/>
    </row>
    <row r="448" spans="15:18" x14ac:dyDescent="0.25">
      <c r="O448" s="40"/>
      <c r="P448" s="40"/>
      <c r="Q448" s="40"/>
      <c r="R448" s="40"/>
    </row>
    <row r="449" spans="15:18" x14ac:dyDescent="0.25">
      <c r="O449" s="40"/>
      <c r="P449" s="40"/>
      <c r="Q449" s="40"/>
      <c r="R449" s="40"/>
    </row>
    <row r="450" spans="15:18" x14ac:dyDescent="0.25">
      <c r="O450" s="40"/>
      <c r="P450" s="40"/>
      <c r="Q450" s="40"/>
      <c r="R450" s="40"/>
    </row>
    <row r="451" spans="15:18" x14ac:dyDescent="0.25">
      <c r="O451" s="40"/>
      <c r="P451" s="40"/>
      <c r="Q451" s="40"/>
      <c r="R451" s="40"/>
    </row>
    <row r="452" spans="15:18" x14ac:dyDescent="0.25">
      <c r="O452" s="40"/>
      <c r="P452" s="40"/>
      <c r="Q452" s="40"/>
      <c r="R452" s="40"/>
    </row>
    <row r="453" spans="15:18" x14ac:dyDescent="0.25">
      <c r="O453" s="40"/>
      <c r="P453" s="40"/>
      <c r="Q453" s="40"/>
      <c r="R453" s="40"/>
    </row>
    <row r="454" spans="15:18" x14ac:dyDescent="0.25">
      <c r="O454" s="40"/>
      <c r="P454" s="40"/>
      <c r="Q454" s="40"/>
      <c r="R454" s="40"/>
    </row>
    <row r="455" spans="15:18" x14ac:dyDescent="0.25">
      <c r="O455" s="40"/>
      <c r="P455" s="40"/>
      <c r="Q455" s="40"/>
      <c r="R455" s="40"/>
    </row>
    <row r="456" spans="15:18" x14ac:dyDescent="0.25">
      <c r="O456" s="40"/>
      <c r="P456" s="40"/>
      <c r="Q456" s="40"/>
      <c r="R456" s="40"/>
    </row>
    <row r="457" spans="15:18" x14ac:dyDescent="0.25">
      <c r="O457" s="40"/>
      <c r="P457" s="40"/>
      <c r="Q457" s="40"/>
      <c r="R457" s="40"/>
    </row>
    <row r="458" spans="15:18" x14ac:dyDescent="0.25">
      <c r="O458" s="40"/>
      <c r="P458" s="40"/>
      <c r="Q458" s="40"/>
      <c r="R458" s="40"/>
    </row>
    <row r="459" spans="15:18" x14ac:dyDescent="0.25">
      <c r="O459" s="40"/>
      <c r="P459" s="40"/>
      <c r="Q459" s="40"/>
      <c r="R459" s="40"/>
    </row>
    <row r="460" spans="15:18" x14ac:dyDescent="0.25">
      <c r="O460" s="40"/>
      <c r="P460" s="40"/>
      <c r="Q460" s="40"/>
      <c r="R460" s="40"/>
    </row>
  </sheetData>
  <mergeCells count="5">
    <mergeCell ref="A1:C1"/>
    <mergeCell ref="D1:E1"/>
    <mergeCell ref="F1:G1"/>
    <mergeCell ref="H1:I1"/>
    <mergeCell ref="J1:K1"/>
  </mergeCells>
  <phoneticPr fontId="4"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11FD-7545-4AEC-A3DE-EFAE9479CB1B}">
  <dimension ref="A1:K381"/>
  <sheetViews>
    <sheetView topLeftCell="A366" zoomScaleNormal="100" workbookViewId="0">
      <selection activeCell="A382" sqref="A382:XFD383"/>
    </sheetView>
  </sheetViews>
  <sheetFormatPr defaultRowHeight="12.5" x14ac:dyDescent="0.25"/>
  <cols>
    <col min="1" max="1" width="8.7265625" style="18"/>
    <col min="2" max="2" width="11.1796875" customWidth="1"/>
    <col min="3" max="3" width="45.54296875" customWidth="1"/>
    <col min="4" max="9" width="10.54296875" customWidth="1"/>
    <col min="10" max="10" width="11.26953125" customWidth="1"/>
    <col min="11" max="11" width="10.54296875" customWidth="1"/>
  </cols>
  <sheetData>
    <row r="1" spans="1:11" ht="31" customHeight="1" x14ac:dyDescent="0.25">
      <c r="A1" s="46" t="s">
        <v>848</v>
      </c>
      <c r="B1" s="46"/>
      <c r="C1" s="46"/>
      <c r="D1" s="47" t="s">
        <v>849</v>
      </c>
      <c r="E1" s="47"/>
      <c r="F1" s="47" t="s">
        <v>850</v>
      </c>
      <c r="G1" s="47"/>
      <c r="H1" s="47" t="s">
        <v>851</v>
      </c>
      <c r="I1" s="47"/>
      <c r="J1" s="47" t="s">
        <v>852</v>
      </c>
      <c r="K1" s="47"/>
    </row>
    <row r="2" spans="1:11" ht="101.5" customHeight="1" x14ac:dyDescent="0.25">
      <c r="A2" s="23" t="s">
        <v>5</v>
      </c>
      <c r="B2" s="24" t="s">
        <v>6</v>
      </c>
      <c r="C2" s="24" t="s">
        <v>7</v>
      </c>
      <c r="D2" s="30" t="s">
        <v>853</v>
      </c>
      <c r="E2" s="3" t="s">
        <v>854</v>
      </c>
      <c r="F2" s="3" t="s">
        <v>855</v>
      </c>
      <c r="G2" s="3" t="s">
        <v>856</v>
      </c>
      <c r="H2" s="3" t="s">
        <v>857</v>
      </c>
      <c r="I2" s="3" t="s">
        <v>858</v>
      </c>
      <c r="J2" s="3" t="s">
        <v>859</v>
      </c>
      <c r="K2" s="3" t="s">
        <v>860</v>
      </c>
    </row>
    <row r="3" spans="1:11" ht="14.5" x14ac:dyDescent="0.35">
      <c r="A3" s="31">
        <v>1000166</v>
      </c>
      <c r="B3" s="12" t="s">
        <v>861</v>
      </c>
      <c r="C3" s="32" t="s">
        <v>862</v>
      </c>
      <c r="D3" s="15" t="s">
        <v>19</v>
      </c>
      <c r="E3" s="29" t="str">
        <f t="shared" ref="E3:E66" si="0">IF(D3="*","*",IF(D3&gt;=95,"Met","Not Met"))</f>
        <v>*</v>
      </c>
      <c r="F3" s="29" t="s">
        <v>19</v>
      </c>
      <c r="G3" s="29" t="str">
        <f t="shared" ref="G3:G66" si="1">IF(F3="*","*",IF(F3&gt;=6.3,"Met","Not Met"))</f>
        <v>*</v>
      </c>
      <c r="H3" s="29" t="s">
        <v>19</v>
      </c>
      <c r="I3" s="29" t="str">
        <f t="shared" ref="I3:I66" si="2">IF(H3="*","*",IF(H3&gt;=39.17,"Met","Not Met"))</f>
        <v>*</v>
      </c>
      <c r="J3" s="29" t="s">
        <v>19</v>
      </c>
      <c r="K3" s="3" t="str">
        <f t="shared" ref="K3:K66" si="3">IF(J3="*","*",IF(J3&lt;=28.57,"Met","Not Met"))</f>
        <v>*</v>
      </c>
    </row>
    <row r="4" spans="1:11" ht="14.5" x14ac:dyDescent="0.35">
      <c r="A4" s="31">
        <v>90199</v>
      </c>
      <c r="B4" s="12" t="s">
        <v>16</v>
      </c>
      <c r="C4" s="32" t="s">
        <v>17</v>
      </c>
      <c r="D4" s="15" t="s">
        <v>19</v>
      </c>
      <c r="E4" s="36" t="str">
        <f t="shared" si="0"/>
        <v>*</v>
      </c>
      <c r="F4" s="29" t="s">
        <v>19</v>
      </c>
      <c r="G4" s="29" t="str">
        <f t="shared" si="1"/>
        <v>*</v>
      </c>
      <c r="H4" s="29" t="s">
        <v>19</v>
      </c>
      <c r="I4" s="29" t="str">
        <f t="shared" si="2"/>
        <v>*</v>
      </c>
      <c r="J4" s="29" t="s">
        <v>19</v>
      </c>
      <c r="K4" s="3" t="str">
        <f t="shared" si="3"/>
        <v>*</v>
      </c>
    </row>
    <row r="5" spans="1:11" ht="14.5" x14ac:dyDescent="0.35">
      <c r="A5" s="31">
        <v>90878</v>
      </c>
      <c r="B5" s="12" t="s">
        <v>20</v>
      </c>
      <c r="C5" s="32" t="s">
        <v>21</v>
      </c>
      <c r="D5" s="15" t="s">
        <v>18</v>
      </c>
      <c r="E5" s="36" t="str">
        <f t="shared" si="0"/>
        <v>Met</v>
      </c>
      <c r="F5" s="29">
        <v>6.06</v>
      </c>
      <c r="G5" s="29" t="str">
        <f t="shared" si="1"/>
        <v>Not Met</v>
      </c>
      <c r="H5" s="29" t="s">
        <v>19</v>
      </c>
      <c r="I5" s="29" t="str">
        <f t="shared" si="2"/>
        <v>*</v>
      </c>
      <c r="J5" s="29">
        <v>33.71</v>
      </c>
      <c r="K5" s="3" t="str">
        <f t="shared" si="3"/>
        <v>Not Met</v>
      </c>
    </row>
    <row r="6" spans="1:11" ht="14.5" x14ac:dyDescent="0.35">
      <c r="A6" s="31">
        <v>79961</v>
      </c>
      <c r="B6" s="12" t="s">
        <v>22</v>
      </c>
      <c r="C6" s="32" t="s">
        <v>23</v>
      </c>
      <c r="D6" s="15" t="s">
        <v>19</v>
      </c>
      <c r="E6" s="36" t="str">
        <f t="shared" si="0"/>
        <v>*</v>
      </c>
      <c r="F6" s="29" t="s">
        <v>19</v>
      </c>
      <c r="G6" s="29" t="str">
        <f t="shared" si="1"/>
        <v>*</v>
      </c>
      <c r="H6" s="29" t="s">
        <v>19</v>
      </c>
      <c r="I6" s="29" t="str">
        <f t="shared" si="2"/>
        <v>*</v>
      </c>
      <c r="J6" s="29" t="s">
        <v>19</v>
      </c>
      <c r="K6" s="3" t="str">
        <f t="shared" si="3"/>
        <v>*</v>
      </c>
    </row>
    <row r="7" spans="1:11" ht="14.5" x14ac:dyDescent="0.35">
      <c r="A7" s="31">
        <v>92768</v>
      </c>
      <c r="B7" s="12" t="s">
        <v>24</v>
      </c>
      <c r="C7" s="32" t="s">
        <v>23</v>
      </c>
      <c r="D7" s="15" t="s">
        <v>19</v>
      </c>
      <c r="E7" s="36" t="str">
        <f t="shared" si="0"/>
        <v>*</v>
      </c>
      <c r="F7" s="29" t="s">
        <v>19</v>
      </c>
      <c r="G7" s="29" t="str">
        <f t="shared" si="1"/>
        <v>*</v>
      </c>
      <c r="H7" s="29" t="s">
        <v>19</v>
      </c>
      <c r="I7" s="29" t="str">
        <f t="shared" si="2"/>
        <v>*</v>
      </c>
      <c r="J7" s="29" t="s">
        <v>19</v>
      </c>
      <c r="K7" s="3" t="str">
        <f t="shared" si="3"/>
        <v>*</v>
      </c>
    </row>
    <row r="8" spans="1:11" ht="14.5" x14ac:dyDescent="0.35">
      <c r="A8" s="31">
        <v>78897</v>
      </c>
      <c r="B8" s="12" t="s">
        <v>25</v>
      </c>
      <c r="C8" s="32" t="s">
        <v>26</v>
      </c>
      <c r="D8" s="15" t="s">
        <v>19</v>
      </c>
      <c r="E8" s="36" t="str">
        <f t="shared" si="0"/>
        <v>*</v>
      </c>
      <c r="F8" s="29" t="s">
        <v>19</v>
      </c>
      <c r="G8" s="29" t="str">
        <f t="shared" si="1"/>
        <v>*</v>
      </c>
      <c r="H8" s="29" t="s">
        <v>19</v>
      </c>
      <c r="I8" s="29" t="str">
        <f t="shared" si="2"/>
        <v>*</v>
      </c>
      <c r="J8" s="29" t="s">
        <v>19</v>
      </c>
      <c r="K8" s="3" t="str">
        <f t="shared" si="3"/>
        <v>*</v>
      </c>
    </row>
    <row r="9" spans="1:11" ht="14.5" x14ac:dyDescent="0.35">
      <c r="A9" s="31">
        <v>4325</v>
      </c>
      <c r="B9" s="12" t="s">
        <v>29</v>
      </c>
      <c r="C9" s="32" t="s">
        <v>30</v>
      </c>
      <c r="D9" s="15" t="s">
        <v>19</v>
      </c>
      <c r="E9" s="36" t="str">
        <f t="shared" si="0"/>
        <v>*</v>
      </c>
      <c r="F9" s="29" t="s">
        <v>19</v>
      </c>
      <c r="G9" s="29" t="str">
        <f t="shared" si="1"/>
        <v>*</v>
      </c>
      <c r="H9" s="29" t="s">
        <v>19</v>
      </c>
      <c r="I9" s="29" t="str">
        <f t="shared" si="2"/>
        <v>*</v>
      </c>
      <c r="J9" s="29" t="s">
        <v>19</v>
      </c>
      <c r="K9" s="3" t="str">
        <f t="shared" si="3"/>
        <v>*</v>
      </c>
    </row>
    <row r="10" spans="1:11" ht="14.5" x14ac:dyDescent="0.35">
      <c r="A10" s="31">
        <v>79437</v>
      </c>
      <c r="B10" s="12" t="s">
        <v>31</v>
      </c>
      <c r="C10" s="32" t="s">
        <v>32</v>
      </c>
      <c r="D10" s="15" t="s">
        <v>19</v>
      </c>
      <c r="E10" s="36" t="str">
        <f t="shared" si="0"/>
        <v>*</v>
      </c>
      <c r="F10" s="29" t="s">
        <v>19</v>
      </c>
      <c r="G10" s="29" t="str">
        <f t="shared" si="1"/>
        <v>*</v>
      </c>
      <c r="H10" s="29" t="s">
        <v>19</v>
      </c>
      <c r="I10" s="29" t="str">
        <f t="shared" si="2"/>
        <v>*</v>
      </c>
      <c r="J10" s="29" t="s">
        <v>19</v>
      </c>
      <c r="K10" s="3" t="str">
        <f t="shared" si="3"/>
        <v>*</v>
      </c>
    </row>
    <row r="11" spans="1:11" ht="14.5" x14ac:dyDescent="0.35">
      <c r="A11" s="31">
        <v>4249</v>
      </c>
      <c r="B11" s="12" t="s">
        <v>863</v>
      </c>
      <c r="C11" s="32" t="s">
        <v>864</v>
      </c>
      <c r="D11" s="15" t="s">
        <v>19</v>
      </c>
      <c r="E11" s="36" t="str">
        <f t="shared" si="0"/>
        <v>*</v>
      </c>
      <c r="F11" s="29" t="s">
        <v>19</v>
      </c>
      <c r="G11" s="29" t="str">
        <f t="shared" si="1"/>
        <v>*</v>
      </c>
      <c r="H11" s="29" t="s">
        <v>19</v>
      </c>
      <c r="I11" s="29" t="str">
        <f t="shared" si="2"/>
        <v>*</v>
      </c>
      <c r="J11" s="29" t="s">
        <v>19</v>
      </c>
      <c r="K11" s="3" t="str">
        <f t="shared" si="3"/>
        <v>*</v>
      </c>
    </row>
    <row r="12" spans="1:11" ht="14.5" x14ac:dyDescent="0.35">
      <c r="A12" s="31">
        <v>4409</v>
      </c>
      <c r="B12" s="12" t="s">
        <v>33</v>
      </c>
      <c r="C12" s="32" t="s">
        <v>34</v>
      </c>
      <c r="D12" s="15" t="s">
        <v>19</v>
      </c>
      <c r="E12" s="36" t="str">
        <f t="shared" si="0"/>
        <v>*</v>
      </c>
      <c r="F12" s="29" t="s">
        <v>19</v>
      </c>
      <c r="G12" s="29" t="str">
        <f t="shared" si="1"/>
        <v>*</v>
      </c>
      <c r="H12" s="29" t="s">
        <v>19</v>
      </c>
      <c r="I12" s="29" t="str">
        <f t="shared" si="2"/>
        <v>*</v>
      </c>
      <c r="J12" s="29" t="s">
        <v>19</v>
      </c>
      <c r="K12" s="3" t="str">
        <f t="shared" si="3"/>
        <v>*</v>
      </c>
    </row>
    <row r="13" spans="1:11" ht="14.5" x14ac:dyDescent="0.35">
      <c r="A13" s="31">
        <v>4280</v>
      </c>
      <c r="B13" s="12" t="s">
        <v>35</v>
      </c>
      <c r="C13" s="32" t="s">
        <v>36</v>
      </c>
      <c r="D13" s="15" t="s">
        <v>18</v>
      </c>
      <c r="E13" s="36" t="str">
        <f t="shared" si="0"/>
        <v>Met</v>
      </c>
      <c r="F13" s="29" t="s">
        <v>37</v>
      </c>
      <c r="G13" s="29" t="str">
        <f t="shared" si="1"/>
        <v>Met</v>
      </c>
      <c r="H13" s="29">
        <v>29.41</v>
      </c>
      <c r="I13" s="29" t="str">
        <f t="shared" si="2"/>
        <v>Not Met</v>
      </c>
      <c r="J13" s="5">
        <v>16.57</v>
      </c>
      <c r="K13" s="3" t="str">
        <f t="shared" si="3"/>
        <v>Met</v>
      </c>
    </row>
    <row r="14" spans="1:11" ht="14.5" x14ac:dyDescent="0.35">
      <c r="A14" s="31">
        <v>4347</v>
      </c>
      <c r="B14" s="12" t="s">
        <v>40</v>
      </c>
      <c r="C14" s="32" t="s">
        <v>41</v>
      </c>
      <c r="D14" s="15" t="s">
        <v>19</v>
      </c>
      <c r="E14" s="36" t="str">
        <f t="shared" si="0"/>
        <v>*</v>
      </c>
      <c r="F14" s="29" t="s">
        <v>19</v>
      </c>
      <c r="G14" s="29" t="str">
        <f t="shared" si="1"/>
        <v>*</v>
      </c>
      <c r="H14" s="29" t="s">
        <v>19</v>
      </c>
      <c r="I14" s="29" t="str">
        <f t="shared" si="2"/>
        <v>*</v>
      </c>
      <c r="J14" s="29" t="s">
        <v>19</v>
      </c>
      <c r="K14" s="3" t="str">
        <f t="shared" si="3"/>
        <v>*</v>
      </c>
    </row>
    <row r="15" spans="1:11" ht="14.5" x14ac:dyDescent="0.35">
      <c r="A15" s="31">
        <v>4418</v>
      </c>
      <c r="B15" s="12" t="s">
        <v>42</v>
      </c>
      <c r="C15" s="32" t="s">
        <v>43</v>
      </c>
      <c r="D15" s="15" t="s">
        <v>18</v>
      </c>
      <c r="E15" s="36" t="str">
        <f t="shared" si="0"/>
        <v>Met</v>
      </c>
      <c r="F15" s="29" t="s">
        <v>37</v>
      </c>
      <c r="G15" s="29" t="str">
        <f t="shared" si="1"/>
        <v>Met</v>
      </c>
      <c r="H15" s="29" t="s">
        <v>19</v>
      </c>
      <c r="I15" s="29" t="str">
        <f t="shared" si="2"/>
        <v>*</v>
      </c>
      <c r="J15" s="29">
        <v>13.04</v>
      </c>
      <c r="K15" s="3" t="str">
        <f t="shared" si="3"/>
        <v>Met</v>
      </c>
    </row>
    <row r="16" spans="1:11" ht="14.5" x14ac:dyDescent="0.35">
      <c r="A16" s="31">
        <v>4348</v>
      </c>
      <c r="B16" s="12" t="s">
        <v>46</v>
      </c>
      <c r="C16" s="32" t="s">
        <v>47</v>
      </c>
      <c r="D16" s="15">
        <v>90.27</v>
      </c>
      <c r="E16" s="36" t="str">
        <f t="shared" si="0"/>
        <v>Not Met</v>
      </c>
      <c r="F16" s="29">
        <v>6.25</v>
      </c>
      <c r="G16" s="29" t="str">
        <f t="shared" si="1"/>
        <v>Not Met</v>
      </c>
      <c r="H16" s="29" t="s">
        <v>19</v>
      </c>
      <c r="I16" s="29" t="str">
        <f t="shared" si="2"/>
        <v>*</v>
      </c>
      <c r="J16" s="29">
        <v>36.020000000000003</v>
      </c>
      <c r="K16" s="3" t="str">
        <f t="shared" si="3"/>
        <v>Not Met</v>
      </c>
    </row>
    <row r="17" spans="1:11" ht="14.5" x14ac:dyDescent="0.35">
      <c r="A17" s="31">
        <v>79461</v>
      </c>
      <c r="B17" s="12" t="s">
        <v>865</v>
      </c>
      <c r="C17" s="32" t="s">
        <v>866</v>
      </c>
      <c r="D17" s="15">
        <v>15</v>
      </c>
      <c r="E17" s="36" t="str">
        <f t="shared" si="0"/>
        <v>Not Met</v>
      </c>
      <c r="F17" s="29">
        <v>16.670000000000002</v>
      </c>
      <c r="G17" s="29" t="str">
        <f t="shared" si="1"/>
        <v>Met</v>
      </c>
      <c r="H17" s="29">
        <v>16.670000000000002</v>
      </c>
      <c r="I17" s="29" t="str">
        <f t="shared" si="2"/>
        <v>Not Met</v>
      </c>
      <c r="J17" s="29">
        <v>16.670000000000002</v>
      </c>
      <c r="K17" s="3" t="str">
        <f t="shared" si="3"/>
        <v>Met</v>
      </c>
    </row>
    <row r="18" spans="1:11" ht="14.5" x14ac:dyDescent="0.35">
      <c r="A18" s="31">
        <v>4406</v>
      </c>
      <c r="B18" s="12" t="s">
        <v>48</v>
      </c>
      <c r="C18" s="32" t="s">
        <v>49</v>
      </c>
      <c r="D18" s="15">
        <v>94.27</v>
      </c>
      <c r="E18" s="36" t="str">
        <f t="shared" si="0"/>
        <v>Not Met</v>
      </c>
      <c r="F18" s="29">
        <v>13.24</v>
      </c>
      <c r="G18" s="29" t="str">
        <f t="shared" si="1"/>
        <v>Met</v>
      </c>
      <c r="H18" s="29">
        <v>33.33</v>
      </c>
      <c r="I18" s="29" t="str">
        <f t="shared" si="2"/>
        <v>Not Met</v>
      </c>
      <c r="J18" s="29">
        <v>25.9</v>
      </c>
      <c r="K18" s="3" t="str">
        <f t="shared" si="3"/>
        <v>Met</v>
      </c>
    </row>
    <row r="19" spans="1:11" ht="14.5" x14ac:dyDescent="0.35">
      <c r="A19" s="31">
        <v>90532</v>
      </c>
      <c r="B19" s="12" t="s">
        <v>50</v>
      </c>
      <c r="C19" s="32" t="s">
        <v>51</v>
      </c>
      <c r="D19" s="15" t="s">
        <v>19</v>
      </c>
      <c r="E19" s="36" t="str">
        <f t="shared" si="0"/>
        <v>*</v>
      </c>
      <c r="F19" s="29" t="s">
        <v>19</v>
      </c>
      <c r="G19" s="29" t="str">
        <f t="shared" si="1"/>
        <v>*</v>
      </c>
      <c r="H19" s="29" t="s">
        <v>19</v>
      </c>
      <c r="I19" s="29" t="str">
        <f t="shared" si="2"/>
        <v>*</v>
      </c>
      <c r="J19" s="29" t="s">
        <v>19</v>
      </c>
      <c r="K19" s="3" t="str">
        <f t="shared" si="3"/>
        <v>*</v>
      </c>
    </row>
    <row r="20" spans="1:11" ht="14.5" x14ac:dyDescent="0.35">
      <c r="A20" s="31">
        <v>4443</v>
      </c>
      <c r="B20" s="12" t="s">
        <v>52</v>
      </c>
      <c r="C20" s="32" t="s">
        <v>53</v>
      </c>
      <c r="D20" s="15" t="s">
        <v>18</v>
      </c>
      <c r="E20" s="36" t="str">
        <f t="shared" si="0"/>
        <v>Met</v>
      </c>
      <c r="F20" s="29">
        <v>2.04</v>
      </c>
      <c r="G20" s="29" t="str">
        <f t="shared" si="1"/>
        <v>Not Met</v>
      </c>
      <c r="H20" s="29" t="s">
        <v>19</v>
      </c>
      <c r="I20" s="29" t="str">
        <f t="shared" si="2"/>
        <v>*</v>
      </c>
      <c r="J20" s="29">
        <v>17.86</v>
      </c>
      <c r="K20" s="3" t="str">
        <f t="shared" si="3"/>
        <v>Met</v>
      </c>
    </row>
    <row r="21" spans="1:11" ht="14.5" x14ac:dyDescent="0.35">
      <c r="A21" s="31">
        <v>79426</v>
      </c>
      <c r="B21" s="12" t="s">
        <v>54</v>
      </c>
      <c r="C21" s="32" t="s">
        <v>55</v>
      </c>
      <c r="D21" s="15" t="s">
        <v>19</v>
      </c>
      <c r="E21" s="36" t="str">
        <f t="shared" si="0"/>
        <v>*</v>
      </c>
      <c r="F21" s="29" t="s">
        <v>19</v>
      </c>
      <c r="G21" s="29" t="str">
        <f t="shared" si="1"/>
        <v>*</v>
      </c>
      <c r="H21" s="29" t="s">
        <v>19</v>
      </c>
      <c r="I21" s="29" t="str">
        <f t="shared" si="2"/>
        <v>*</v>
      </c>
      <c r="J21" s="29" t="s">
        <v>19</v>
      </c>
      <c r="K21" s="3" t="str">
        <f t="shared" si="3"/>
        <v>*</v>
      </c>
    </row>
    <row r="22" spans="1:11" ht="14.5" x14ac:dyDescent="0.35">
      <c r="A22" s="31">
        <v>90915</v>
      </c>
      <c r="B22" s="12" t="s">
        <v>72</v>
      </c>
      <c r="C22" s="32" t="s">
        <v>73</v>
      </c>
      <c r="D22" s="15" t="s">
        <v>19</v>
      </c>
      <c r="E22" s="36" t="str">
        <f t="shared" si="0"/>
        <v>*</v>
      </c>
      <c r="F22" s="29" t="s">
        <v>19</v>
      </c>
      <c r="G22" s="29" t="str">
        <f t="shared" si="1"/>
        <v>*</v>
      </c>
      <c r="H22" s="29" t="s">
        <v>19</v>
      </c>
      <c r="I22" s="29" t="str">
        <f t="shared" si="2"/>
        <v>*</v>
      </c>
      <c r="J22" s="29" t="s">
        <v>19</v>
      </c>
      <c r="K22" s="3" t="str">
        <f t="shared" si="3"/>
        <v>*</v>
      </c>
    </row>
    <row r="23" spans="1:11" ht="14.5" x14ac:dyDescent="0.35">
      <c r="A23" s="31">
        <v>89486</v>
      </c>
      <c r="B23" s="12" t="s">
        <v>867</v>
      </c>
      <c r="C23" s="32" t="s">
        <v>868</v>
      </c>
      <c r="D23" s="15" t="s">
        <v>19</v>
      </c>
      <c r="E23" s="36" t="str">
        <f t="shared" si="0"/>
        <v>*</v>
      </c>
      <c r="F23" s="29" t="s">
        <v>19</v>
      </c>
      <c r="G23" s="29" t="str">
        <f t="shared" si="1"/>
        <v>*</v>
      </c>
      <c r="H23" s="29" t="s">
        <v>19</v>
      </c>
      <c r="I23" s="29" t="str">
        <f t="shared" si="2"/>
        <v>*</v>
      </c>
      <c r="J23" s="29" t="s">
        <v>19</v>
      </c>
      <c r="K23" s="3" t="str">
        <f t="shared" si="3"/>
        <v>*</v>
      </c>
    </row>
    <row r="24" spans="1:11" ht="14.5" x14ac:dyDescent="0.35">
      <c r="A24" s="31">
        <v>91958</v>
      </c>
      <c r="B24" s="12" t="s">
        <v>76</v>
      </c>
      <c r="C24" s="32" t="s">
        <v>77</v>
      </c>
      <c r="D24" s="15">
        <v>78.13</v>
      </c>
      <c r="E24" s="36" t="str">
        <f t="shared" si="0"/>
        <v>Not Met</v>
      </c>
      <c r="F24" s="29">
        <v>14.29</v>
      </c>
      <c r="G24" s="29" t="str">
        <f t="shared" si="1"/>
        <v>Met</v>
      </c>
      <c r="H24" s="29" t="s">
        <v>19</v>
      </c>
      <c r="I24" s="29" t="str">
        <f t="shared" si="2"/>
        <v>*</v>
      </c>
      <c r="J24" s="5" t="s">
        <v>37</v>
      </c>
      <c r="K24" s="3" t="str">
        <f t="shared" si="3"/>
        <v>Not Met</v>
      </c>
    </row>
    <row r="25" spans="1:11" ht="14.5" x14ac:dyDescent="0.35">
      <c r="A25" s="31">
        <v>79947</v>
      </c>
      <c r="B25" s="12" t="s">
        <v>78</v>
      </c>
      <c r="C25" s="32" t="s">
        <v>79</v>
      </c>
      <c r="D25" s="15" t="s">
        <v>18</v>
      </c>
      <c r="E25" s="36" t="str">
        <f t="shared" si="0"/>
        <v>Met</v>
      </c>
      <c r="F25" s="29">
        <v>2.7</v>
      </c>
      <c r="G25" s="29" t="str">
        <f t="shared" si="1"/>
        <v>Not Met</v>
      </c>
      <c r="H25" s="29" t="s">
        <v>19</v>
      </c>
      <c r="I25" s="29" t="str">
        <f t="shared" si="2"/>
        <v>*</v>
      </c>
      <c r="J25" s="29">
        <v>16.5</v>
      </c>
      <c r="K25" s="3" t="str">
        <f t="shared" si="3"/>
        <v>Met</v>
      </c>
    </row>
    <row r="26" spans="1:11" ht="14.5" x14ac:dyDescent="0.35">
      <c r="A26" s="31">
        <v>87407</v>
      </c>
      <c r="B26" s="12" t="s">
        <v>80</v>
      </c>
      <c r="C26" s="32" t="s">
        <v>81</v>
      </c>
      <c r="D26" s="15">
        <v>73.58</v>
      </c>
      <c r="E26" s="36" t="str">
        <f t="shared" si="0"/>
        <v>Not Met</v>
      </c>
      <c r="F26" s="29">
        <v>13.89</v>
      </c>
      <c r="G26" s="29" t="str">
        <f t="shared" si="1"/>
        <v>Met</v>
      </c>
      <c r="H26" s="29" t="s">
        <v>19</v>
      </c>
      <c r="I26" s="29" t="str">
        <f t="shared" si="2"/>
        <v>*</v>
      </c>
      <c r="J26" s="29">
        <v>18.670000000000002</v>
      </c>
      <c r="K26" s="3" t="str">
        <f t="shared" si="3"/>
        <v>Met</v>
      </c>
    </row>
    <row r="27" spans="1:11" ht="14.5" x14ac:dyDescent="0.35">
      <c r="A27" s="31">
        <v>90758</v>
      </c>
      <c r="B27" s="12" t="s">
        <v>82</v>
      </c>
      <c r="C27" s="32" t="s">
        <v>83</v>
      </c>
      <c r="D27" s="15">
        <v>40</v>
      </c>
      <c r="E27" s="36" t="str">
        <f t="shared" si="0"/>
        <v>Not Met</v>
      </c>
      <c r="F27" s="29" t="s">
        <v>19</v>
      </c>
      <c r="G27" s="29" t="str">
        <f t="shared" si="1"/>
        <v>*</v>
      </c>
      <c r="H27" s="29" t="s">
        <v>19</v>
      </c>
      <c r="I27" s="29" t="str">
        <f t="shared" si="2"/>
        <v>*</v>
      </c>
      <c r="J27" s="29" t="s">
        <v>19</v>
      </c>
      <c r="K27" s="3" t="str">
        <f t="shared" si="3"/>
        <v>*</v>
      </c>
    </row>
    <row r="28" spans="1:11" ht="14.5" x14ac:dyDescent="0.35">
      <c r="A28" s="31">
        <v>4345</v>
      </c>
      <c r="B28" s="12" t="s">
        <v>869</v>
      </c>
      <c r="C28" s="32" t="s">
        <v>870</v>
      </c>
      <c r="D28" s="15" t="s">
        <v>19</v>
      </c>
      <c r="E28" s="36" t="str">
        <f t="shared" si="0"/>
        <v>*</v>
      </c>
      <c r="F28" s="29" t="s">
        <v>19</v>
      </c>
      <c r="G28" s="29" t="str">
        <f t="shared" si="1"/>
        <v>*</v>
      </c>
      <c r="H28" s="29" t="s">
        <v>19</v>
      </c>
      <c r="I28" s="29" t="str">
        <f t="shared" si="2"/>
        <v>*</v>
      </c>
      <c r="J28" s="29" t="s">
        <v>19</v>
      </c>
      <c r="K28" s="3" t="str">
        <f t="shared" si="3"/>
        <v>*</v>
      </c>
    </row>
    <row r="29" spans="1:11" ht="14.5" x14ac:dyDescent="0.35">
      <c r="A29" s="31">
        <v>4274</v>
      </c>
      <c r="B29" s="12" t="s">
        <v>88</v>
      </c>
      <c r="C29" s="32" t="s">
        <v>89</v>
      </c>
      <c r="D29" s="15" t="s">
        <v>19</v>
      </c>
      <c r="E29" s="36" t="str">
        <f t="shared" si="0"/>
        <v>*</v>
      </c>
      <c r="F29" s="29" t="s">
        <v>19</v>
      </c>
      <c r="G29" s="29" t="str">
        <f t="shared" si="1"/>
        <v>*</v>
      </c>
      <c r="H29" s="29" t="s">
        <v>19</v>
      </c>
      <c r="I29" s="29" t="str">
        <f t="shared" si="2"/>
        <v>*</v>
      </c>
      <c r="J29" s="29" t="s">
        <v>19</v>
      </c>
      <c r="K29" s="3" t="str">
        <f t="shared" si="3"/>
        <v>*</v>
      </c>
    </row>
    <row r="30" spans="1:11" ht="14.5" x14ac:dyDescent="0.35">
      <c r="A30" s="31">
        <v>4471</v>
      </c>
      <c r="B30" s="12" t="s">
        <v>90</v>
      </c>
      <c r="C30" s="32" t="s">
        <v>91</v>
      </c>
      <c r="D30" s="15" t="s">
        <v>19</v>
      </c>
      <c r="E30" s="36" t="str">
        <f t="shared" si="0"/>
        <v>*</v>
      </c>
      <c r="F30" s="29" t="s">
        <v>19</v>
      </c>
      <c r="G30" s="29" t="str">
        <f t="shared" si="1"/>
        <v>*</v>
      </c>
      <c r="H30" s="29" t="s">
        <v>19</v>
      </c>
      <c r="I30" s="29" t="str">
        <f t="shared" si="2"/>
        <v>*</v>
      </c>
      <c r="J30" s="29" t="s">
        <v>19</v>
      </c>
      <c r="K30" s="3" t="str">
        <f t="shared" si="3"/>
        <v>*</v>
      </c>
    </row>
    <row r="31" spans="1:11" ht="14.5" x14ac:dyDescent="0.35">
      <c r="A31" s="31">
        <v>91305</v>
      </c>
      <c r="B31" s="12" t="s">
        <v>871</v>
      </c>
      <c r="C31" s="32" t="s">
        <v>93</v>
      </c>
      <c r="D31" s="15" t="s">
        <v>18</v>
      </c>
      <c r="E31" s="36" t="str">
        <f t="shared" si="0"/>
        <v>Met</v>
      </c>
      <c r="F31" s="29">
        <v>17.649999999999999</v>
      </c>
      <c r="G31" s="29" t="str">
        <f t="shared" si="1"/>
        <v>Met</v>
      </c>
      <c r="H31" s="29" t="s">
        <v>19</v>
      </c>
      <c r="I31" s="29" t="str">
        <f t="shared" si="2"/>
        <v>*</v>
      </c>
      <c r="J31" s="5">
        <v>26.99</v>
      </c>
      <c r="K31" s="3" t="str">
        <f t="shared" si="3"/>
        <v>Met</v>
      </c>
    </row>
    <row r="32" spans="1:11" ht="14.5" x14ac:dyDescent="0.35">
      <c r="A32" s="31">
        <v>92325</v>
      </c>
      <c r="B32" s="12" t="s">
        <v>872</v>
      </c>
      <c r="C32" s="32" t="s">
        <v>93</v>
      </c>
      <c r="D32" s="15">
        <v>91.67</v>
      </c>
      <c r="E32" s="36" t="str">
        <f t="shared" si="0"/>
        <v>Not Met</v>
      </c>
      <c r="F32" s="29" t="s">
        <v>37</v>
      </c>
      <c r="G32" s="29" t="str">
        <f t="shared" si="1"/>
        <v>Met</v>
      </c>
      <c r="H32" s="29" t="s">
        <v>37</v>
      </c>
      <c r="I32" s="29" t="str">
        <f t="shared" si="2"/>
        <v>Met</v>
      </c>
      <c r="J32" s="5">
        <v>17.46</v>
      </c>
      <c r="K32" s="3" t="str">
        <f t="shared" si="3"/>
        <v>Met</v>
      </c>
    </row>
    <row r="33" spans="1:11" ht="14.5" x14ac:dyDescent="0.35">
      <c r="A33" s="31">
        <v>346763</v>
      </c>
      <c r="B33" s="12" t="s">
        <v>873</v>
      </c>
      <c r="C33" s="32" t="s">
        <v>93</v>
      </c>
      <c r="D33" s="15" t="s">
        <v>19</v>
      </c>
      <c r="E33" s="36" t="str">
        <f t="shared" si="0"/>
        <v>*</v>
      </c>
      <c r="F33" s="29" t="s">
        <v>19</v>
      </c>
      <c r="G33" s="29" t="str">
        <f t="shared" si="1"/>
        <v>*</v>
      </c>
      <c r="H33" s="29" t="s">
        <v>19</v>
      </c>
      <c r="I33" s="29" t="str">
        <f t="shared" si="2"/>
        <v>*</v>
      </c>
      <c r="J33" s="29" t="s">
        <v>19</v>
      </c>
      <c r="K33" s="3" t="str">
        <f t="shared" si="3"/>
        <v>*</v>
      </c>
    </row>
    <row r="34" spans="1:11" ht="14.5" x14ac:dyDescent="0.35">
      <c r="A34" s="31">
        <v>522074</v>
      </c>
      <c r="B34" s="12" t="s">
        <v>96</v>
      </c>
      <c r="C34" s="32" t="s">
        <v>97</v>
      </c>
      <c r="D34" s="15">
        <v>46.15</v>
      </c>
      <c r="E34" s="36" t="str">
        <f t="shared" si="0"/>
        <v>Not Met</v>
      </c>
      <c r="F34" s="29" t="s">
        <v>19</v>
      </c>
      <c r="G34" s="29" t="str">
        <f t="shared" si="1"/>
        <v>*</v>
      </c>
      <c r="H34" s="29" t="s">
        <v>19</v>
      </c>
      <c r="I34" s="29" t="str">
        <f t="shared" si="2"/>
        <v>*</v>
      </c>
      <c r="J34" s="29" t="s">
        <v>19</v>
      </c>
      <c r="K34" s="3" t="str">
        <f t="shared" si="3"/>
        <v>*</v>
      </c>
    </row>
    <row r="35" spans="1:11" ht="14.5" x14ac:dyDescent="0.35">
      <c r="A35" s="31">
        <v>4272</v>
      </c>
      <c r="B35" s="12" t="s">
        <v>98</v>
      </c>
      <c r="C35" s="32" t="s">
        <v>99</v>
      </c>
      <c r="D35" s="15" t="s">
        <v>18</v>
      </c>
      <c r="E35" s="36" t="str">
        <f t="shared" si="0"/>
        <v>Met</v>
      </c>
      <c r="F35" s="29">
        <v>8.16</v>
      </c>
      <c r="G35" s="29" t="str">
        <f t="shared" si="1"/>
        <v>Met</v>
      </c>
      <c r="H35" s="29" t="s">
        <v>19</v>
      </c>
      <c r="I35" s="29" t="str">
        <f t="shared" si="2"/>
        <v>*</v>
      </c>
      <c r="J35" s="29">
        <v>23.47</v>
      </c>
      <c r="K35" s="3" t="str">
        <f t="shared" si="3"/>
        <v>Met</v>
      </c>
    </row>
    <row r="36" spans="1:11" ht="14.5" x14ac:dyDescent="0.35">
      <c r="A36" s="31">
        <v>89869</v>
      </c>
      <c r="B36" s="12" t="s">
        <v>874</v>
      </c>
      <c r="C36" s="32" t="s">
        <v>875</v>
      </c>
      <c r="D36" s="15" t="s">
        <v>19</v>
      </c>
      <c r="E36" s="36" t="str">
        <f t="shared" si="0"/>
        <v>*</v>
      </c>
      <c r="F36" s="29" t="s">
        <v>19</v>
      </c>
      <c r="G36" s="29" t="str">
        <f t="shared" si="1"/>
        <v>*</v>
      </c>
      <c r="H36" s="29" t="s">
        <v>19</v>
      </c>
      <c r="I36" s="29" t="str">
        <f t="shared" si="2"/>
        <v>*</v>
      </c>
      <c r="J36" s="29" t="s">
        <v>19</v>
      </c>
      <c r="K36" s="3" t="str">
        <f t="shared" si="3"/>
        <v>*</v>
      </c>
    </row>
    <row r="37" spans="1:11" ht="14.5" x14ac:dyDescent="0.35">
      <c r="A37" s="31">
        <v>4412</v>
      </c>
      <c r="B37" s="12" t="s">
        <v>100</v>
      </c>
      <c r="C37" s="32" t="s">
        <v>101</v>
      </c>
      <c r="D37" s="15">
        <v>85</v>
      </c>
      <c r="E37" s="36" t="str">
        <f t="shared" si="0"/>
        <v>Not Met</v>
      </c>
      <c r="F37" s="29" t="s">
        <v>37</v>
      </c>
      <c r="G37" s="29" t="str">
        <f t="shared" si="1"/>
        <v>Met</v>
      </c>
      <c r="H37" s="29" t="s">
        <v>19</v>
      </c>
      <c r="I37" s="29" t="str">
        <f t="shared" si="2"/>
        <v>*</v>
      </c>
      <c r="J37" s="29">
        <v>3.82</v>
      </c>
      <c r="K37" s="3" t="str">
        <f t="shared" si="3"/>
        <v>Met</v>
      </c>
    </row>
    <row r="38" spans="1:11" ht="14.5" x14ac:dyDescent="0.35">
      <c r="A38" s="31">
        <v>4468</v>
      </c>
      <c r="B38" s="12" t="s">
        <v>102</v>
      </c>
      <c r="C38" s="32" t="s">
        <v>103</v>
      </c>
      <c r="D38" s="15" t="s">
        <v>19</v>
      </c>
      <c r="E38" s="36" t="str">
        <f t="shared" si="0"/>
        <v>*</v>
      </c>
      <c r="F38" s="29" t="s">
        <v>19</v>
      </c>
      <c r="G38" s="29" t="str">
        <f t="shared" si="1"/>
        <v>*</v>
      </c>
      <c r="H38" s="29" t="s">
        <v>19</v>
      </c>
      <c r="I38" s="29" t="str">
        <f t="shared" si="2"/>
        <v>*</v>
      </c>
      <c r="J38" s="29" t="s">
        <v>19</v>
      </c>
      <c r="K38" s="3" t="str">
        <f t="shared" si="3"/>
        <v>*</v>
      </c>
    </row>
    <row r="39" spans="1:11" ht="14.5" x14ac:dyDescent="0.35">
      <c r="A39" s="31">
        <v>79204</v>
      </c>
      <c r="B39" s="12" t="s">
        <v>104</v>
      </c>
      <c r="C39" s="32" t="s">
        <v>105</v>
      </c>
      <c r="D39" s="15" t="s">
        <v>19</v>
      </c>
      <c r="E39" s="36" t="str">
        <f t="shared" si="0"/>
        <v>*</v>
      </c>
      <c r="F39" s="29" t="s">
        <v>19</v>
      </c>
      <c r="G39" s="29" t="str">
        <f t="shared" si="1"/>
        <v>*</v>
      </c>
      <c r="H39" s="29" t="s">
        <v>19</v>
      </c>
      <c r="I39" s="29" t="str">
        <f t="shared" si="2"/>
        <v>*</v>
      </c>
      <c r="J39" s="29" t="s">
        <v>19</v>
      </c>
      <c r="K39" s="3" t="str">
        <f t="shared" si="3"/>
        <v>*</v>
      </c>
    </row>
    <row r="40" spans="1:11" ht="14.5" x14ac:dyDescent="0.35">
      <c r="A40" s="31">
        <v>4294</v>
      </c>
      <c r="B40" s="12" t="s">
        <v>106</v>
      </c>
      <c r="C40" s="32" t="s">
        <v>107</v>
      </c>
      <c r="D40" s="15" t="s">
        <v>19</v>
      </c>
      <c r="E40" s="36" t="str">
        <f t="shared" si="0"/>
        <v>*</v>
      </c>
      <c r="F40" s="29" t="s">
        <v>19</v>
      </c>
      <c r="G40" s="29" t="str">
        <f t="shared" si="1"/>
        <v>*</v>
      </c>
      <c r="H40" s="29" t="s">
        <v>19</v>
      </c>
      <c r="I40" s="29" t="str">
        <f t="shared" si="2"/>
        <v>*</v>
      </c>
      <c r="J40" s="5" t="s">
        <v>19</v>
      </c>
      <c r="K40" s="3" t="str">
        <f t="shared" si="3"/>
        <v>*</v>
      </c>
    </row>
    <row r="41" spans="1:11" ht="14.5" x14ac:dyDescent="0.35">
      <c r="A41" s="31">
        <v>90885</v>
      </c>
      <c r="B41" s="12" t="s">
        <v>108</v>
      </c>
      <c r="C41" s="32" t="s">
        <v>109</v>
      </c>
      <c r="D41" s="15" t="s">
        <v>19</v>
      </c>
      <c r="E41" s="36" t="str">
        <f t="shared" si="0"/>
        <v>*</v>
      </c>
      <c r="F41" s="29" t="s">
        <v>19</v>
      </c>
      <c r="G41" s="29" t="str">
        <f t="shared" si="1"/>
        <v>*</v>
      </c>
      <c r="H41" s="29" t="s">
        <v>19</v>
      </c>
      <c r="I41" s="29" t="str">
        <f t="shared" si="2"/>
        <v>*</v>
      </c>
      <c r="J41" s="29" t="s">
        <v>19</v>
      </c>
      <c r="K41" s="3" t="str">
        <f t="shared" si="3"/>
        <v>*</v>
      </c>
    </row>
    <row r="42" spans="1:11" ht="14.5" x14ac:dyDescent="0.35">
      <c r="A42" s="31">
        <v>4268</v>
      </c>
      <c r="B42" s="12" t="s">
        <v>110</v>
      </c>
      <c r="C42" s="32" t="s">
        <v>111</v>
      </c>
      <c r="D42" s="15">
        <v>93.75</v>
      </c>
      <c r="E42" s="36" t="str">
        <f t="shared" si="0"/>
        <v>Not Met</v>
      </c>
      <c r="F42" s="29">
        <v>3.7</v>
      </c>
      <c r="G42" s="29" t="str">
        <f t="shared" si="1"/>
        <v>Not Met</v>
      </c>
      <c r="H42" s="29" t="s">
        <v>19</v>
      </c>
      <c r="I42" s="29" t="str">
        <f t="shared" si="2"/>
        <v>*</v>
      </c>
      <c r="J42" s="29">
        <v>10.029999999999999</v>
      </c>
      <c r="K42" s="3" t="str">
        <f t="shared" si="3"/>
        <v>Met</v>
      </c>
    </row>
    <row r="43" spans="1:11" ht="14.5" x14ac:dyDescent="0.35">
      <c r="A43" s="31">
        <v>90508</v>
      </c>
      <c r="B43" s="12" t="s">
        <v>876</v>
      </c>
      <c r="C43" s="32" t="s">
        <v>113</v>
      </c>
      <c r="D43" s="15" t="s">
        <v>19</v>
      </c>
      <c r="E43" s="36" t="str">
        <f t="shared" si="0"/>
        <v>*</v>
      </c>
      <c r="F43" s="29" t="s">
        <v>19</v>
      </c>
      <c r="G43" s="29" t="str">
        <f t="shared" si="1"/>
        <v>*</v>
      </c>
      <c r="H43" s="29" t="s">
        <v>19</v>
      </c>
      <c r="I43" s="29" t="str">
        <f t="shared" si="2"/>
        <v>*</v>
      </c>
      <c r="J43" s="29" t="s">
        <v>19</v>
      </c>
      <c r="K43" s="3" t="str">
        <f t="shared" si="3"/>
        <v>*</v>
      </c>
    </row>
    <row r="44" spans="1:11" ht="14.5" x14ac:dyDescent="0.35">
      <c r="A44" s="31">
        <v>90842</v>
      </c>
      <c r="B44" s="12" t="s">
        <v>877</v>
      </c>
      <c r="C44" s="32" t="s">
        <v>113</v>
      </c>
      <c r="D44" s="15" t="s">
        <v>19</v>
      </c>
      <c r="E44" s="36" t="str">
        <f t="shared" si="0"/>
        <v>*</v>
      </c>
      <c r="F44" s="29" t="s">
        <v>19</v>
      </c>
      <c r="G44" s="29" t="str">
        <f t="shared" si="1"/>
        <v>*</v>
      </c>
      <c r="H44" s="29" t="s">
        <v>19</v>
      </c>
      <c r="I44" s="29" t="str">
        <f t="shared" si="2"/>
        <v>*</v>
      </c>
      <c r="J44" s="29" t="s">
        <v>19</v>
      </c>
      <c r="K44" s="3" t="str">
        <f t="shared" si="3"/>
        <v>*</v>
      </c>
    </row>
    <row r="45" spans="1:11" ht="14.5" x14ac:dyDescent="0.35">
      <c r="A45" s="31">
        <v>90862</v>
      </c>
      <c r="B45" s="12" t="s">
        <v>114</v>
      </c>
      <c r="C45" s="32" t="s">
        <v>113</v>
      </c>
      <c r="D45" s="15" t="s">
        <v>19</v>
      </c>
      <c r="E45" s="36" t="str">
        <f t="shared" si="0"/>
        <v>*</v>
      </c>
      <c r="F45" s="29" t="s">
        <v>19</v>
      </c>
      <c r="G45" s="29" t="str">
        <f t="shared" si="1"/>
        <v>*</v>
      </c>
      <c r="H45" s="29" t="s">
        <v>19</v>
      </c>
      <c r="I45" s="29" t="str">
        <f t="shared" si="2"/>
        <v>*</v>
      </c>
      <c r="J45" s="29" t="s">
        <v>19</v>
      </c>
      <c r="K45" s="3" t="str">
        <f t="shared" si="3"/>
        <v>*</v>
      </c>
    </row>
    <row r="46" spans="1:11" ht="14.5" x14ac:dyDescent="0.35">
      <c r="A46" s="31">
        <v>91309</v>
      </c>
      <c r="B46" s="12" t="s">
        <v>878</v>
      </c>
      <c r="C46" s="32" t="s">
        <v>113</v>
      </c>
      <c r="D46" s="15" t="s">
        <v>19</v>
      </c>
      <c r="E46" s="36" t="str">
        <f t="shared" si="0"/>
        <v>*</v>
      </c>
      <c r="F46" s="29" t="s">
        <v>19</v>
      </c>
      <c r="G46" s="29" t="str">
        <f t="shared" si="1"/>
        <v>*</v>
      </c>
      <c r="H46" s="29" t="s">
        <v>19</v>
      </c>
      <c r="I46" s="29" t="str">
        <f t="shared" si="2"/>
        <v>*</v>
      </c>
      <c r="J46" s="5" t="s">
        <v>19</v>
      </c>
      <c r="K46" s="3" t="str">
        <f t="shared" si="3"/>
        <v>*</v>
      </c>
    </row>
    <row r="47" spans="1:11" ht="14.5" x14ac:dyDescent="0.35">
      <c r="A47" s="31">
        <v>91949</v>
      </c>
      <c r="B47" s="12" t="s">
        <v>116</v>
      </c>
      <c r="C47" s="32" t="s">
        <v>113</v>
      </c>
      <c r="D47" s="15" t="s">
        <v>19</v>
      </c>
      <c r="E47" s="36" t="str">
        <f t="shared" si="0"/>
        <v>*</v>
      </c>
      <c r="F47" s="29" t="s">
        <v>19</v>
      </c>
      <c r="G47" s="29" t="str">
        <f t="shared" si="1"/>
        <v>*</v>
      </c>
      <c r="H47" s="29" t="s">
        <v>19</v>
      </c>
      <c r="I47" s="29" t="str">
        <f t="shared" si="2"/>
        <v>*</v>
      </c>
      <c r="J47" s="5" t="s">
        <v>19</v>
      </c>
      <c r="K47" s="3" t="str">
        <f t="shared" si="3"/>
        <v>*</v>
      </c>
    </row>
    <row r="48" spans="1:11" ht="14.5" x14ac:dyDescent="0.35">
      <c r="A48" s="31">
        <v>92320</v>
      </c>
      <c r="B48" s="12" t="s">
        <v>118</v>
      </c>
      <c r="C48" s="32" t="s">
        <v>113</v>
      </c>
      <c r="D48" s="15" t="s">
        <v>19</v>
      </c>
      <c r="E48" s="36" t="str">
        <f t="shared" si="0"/>
        <v>*</v>
      </c>
      <c r="F48" s="29" t="s">
        <v>19</v>
      </c>
      <c r="G48" s="29" t="str">
        <f t="shared" si="1"/>
        <v>*</v>
      </c>
      <c r="H48" s="29" t="s">
        <v>19</v>
      </c>
      <c r="I48" s="29" t="str">
        <f t="shared" si="2"/>
        <v>*</v>
      </c>
      <c r="J48" s="29" t="s">
        <v>19</v>
      </c>
      <c r="K48" s="3" t="str">
        <f t="shared" si="3"/>
        <v>*</v>
      </c>
    </row>
    <row r="49" spans="1:11" ht="14.5" x14ac:dyDescent="0.35">
      <c r="A49" s="31">
        <v>4481</v>
      </c>
      <c r="B49" s="12" t="s">
        <v>127</v>
      </c>
      <c r="C49" s="32" t="s">
        <v>128</v>
      </c>
      <c r="D49" s="15" t="s">
        <v>19</v>
      </c>
      <c r="E49" s="36" t="str">
        <f t="shared" si="0"/>
        <v>*</v>
      </c>
      <c r="F49" s="29" t="s">
        <v>19</v>
      </c>
      <c r="G49" s="29" t="str">
        <f t="shared" si="1"/>
        <v>*</v>
      </c>
      <c r="H49" s="29" t="s">
        <v>19</v>
      </c>
      <c r="I49" s="29" t="str">
        <f t="shared" si="2"/>
        <v>*</v>
      </c>
      <c r="J49" s="29" t="s">
        <v>19</v>
      </c>
      <c r="K49" s="3" t="str">
        <f t="shared" si="3"/>
        <v>*</v>
      </c>
    </row>
    <row r="50" spans="1:11" ht="14.5" x14ac:dyDescent="0.35">
      <c r="A50" s="31">
        <v>79983</v>
      </c>
      <c r="B50" s="12" t="s">
        <v>129</v>
      </c>
      <c r="C50" s="32" t="s">
        <v>130</v>
      </c>
      <c r="D50" s="15" t="s">
        <v>19</v>
      </c>
      <c r="E50" s="36" t="str">
        <f t="shared" si="0"/>
        <v>*</v>
      </c>
      <c r="F50" s="29" t="s">
        <v>19</v>
      </c>
      <c r="G50" s="29" t="str">
        <f t="shared" si="1"/>
        <v>*</v>
      </c>
      <c r="H50" s="29" t="s">
        <v>19</v>
      </c>
      <c r="I50" s="29" t="str">
        <f t="shared" si="2"/>
        <v>*</v>
      </c>
      <c r="J50" s="29" t="s">
        <v>19</v>
      </c>
      <c r="K50" s="3" t="str">
        <f t="shared" si="3"/>
        <v>*</v>
      </c>
    </row>
    <row r="51" spans="1:11" ht="14.5" x14ac:dyDescent="0.35">
      <c r="A51" s="31">
        <v>4355</v>
      </c>
      <c r="B51" s="12" t="s">
        <v>133</v>
      </c>
      <c r="C51" s="32" t="s">
        <v>134</v>
      </c>
      <c r="D51" s="15" t="s">
        <v>18</v>
      </c>
      <c r="E51" s="36" t="str">
        <f t="shared" si="0"/>
        <v>Met</v>
      </c>
      <c r="F51" s="29">
        <v>8.33</v>
      </c>
      <c r="G51" s="29" t="str">
        <f t="shared" si="1"/>
        <v>Met</v>
      </c>
      <c r="H51" s="29" t="s">
        <v>19</v>
      </c>
      <c r="I51" s="29" t="str">
        <f t="shared" si="2"/>
        <v>*</v>
      </c>
      <c r="J51" s="29">
        <v>35.880000000000003</v>
      </c>
      <c r="K51" s="3" t="str">
        <f t="shared" si="3"/>
        <v>Not Met</v>
      </c>
    </row>
    <row r="52" spans="1:11" ht="14.5" x14ac:dyDescent="0.35">
      <c r="A52" s="31">
        <v>79226</v>
      </c>
      <c r="B52" s="12" t="s">
        <v>135</v>
      </c>
      <c r="C52" s="32" t="s">
        <v>136</v>
      </c>
      <c r="D52" s="15" t="s">
        <v>18</v>
      </c>
      <c r="E52" s="36" t="str">
        <f t="shared" si="0"/>
        <v>Met</v>
      </c>
      <c r="F52" s="29" t="s">
        <v>37</v>
      </c>
      <c r="G52" s="29" t="str">
        <f t="shared" si="1"/>
        <v>Met</v>
      </c>
      <c r="H52" s="29" t="s">
        <v>19</v>
      </c>
      <c r="I52" s="29" t="str">
        <f t="shared" si="2"/>
        <v>*</v>
      </c>
      <c r="J52" s="29">
        <v>35.61</v>
      </c>
      <c r="K52" s="3" t="str">
        <f t="shared" si="3"/>
        <v>Not Met</v>
      </c>
    </row>
    <row r="53" spans="1:11" ht="14.5" x14ac:dyDescent="0.35">
      <c r="A53" s="31">
        <v>4169</v>
      </c>
      <c r="B53" s="12" t="s">
        <v>137</v>
      </c>
      <c r="C53" s="32" t="s">
        <v>138</v>
      </c>
      <c r="D53" s="15" t="s">
        <v>19</v>
      </c>
      <c r="E53" s="36" t="str">
        <f t="shared" si="0"/>
        <v>*</v>
      </c>
      <c r="F53" s="29" t="s">
        <v>19</v>
      </c>
      <c r="G53" s="29" t="str">
        <f t="shared" si="1"/>
        <v>*</v>
      </c>
      <c r="H53" s="29" t="s">
        <v>19</v>
      </c>
      <c r="I53" s="29" t="str">
        <f t="shared" si="2"/>
        <v>*</v>
      </c>
      <c r="J53" s="29" t="s">
        <v>19</v>
      </c>
      <c r="K53" s="3" t="str">
        <f t="shared" si="3"/>
        <v>*</v>
      </c>
    </row>
    <row r="54" spans="1:11" ht="14.5" x14ac:dyDescent="0.35">
      <c r="A54" s="31">
        <v>4397</v>
      </c>
      <c r="B54" s="12" t="s">
        <v>139</v>
      </c>
      <c r="C54" s="32" t="s">
        <v>140</v>
      </c>
      <c r="D54" s="15">
        <v>95.24</v>
      </c>
      <c r="E54" s="36" t="str">
        <f t="shared" si="0"/>
        <v>Met</v>
      </c>
      <c r="F54" s="29">
        <v>5</v>
      </c>
      <c r="G54" s="29" t="str">
        <f t="shared" si="1"/>
        <v>Not Met</v>
      </c>
      <c r="H54" s="29" t="s">
        <v>19</v>
      </c>
      <c r="I54" s="29" t="str">
        <f t="shared" si="2"/>
        <v>*</v>
      </c>
      <c r="J54" s="29">
        <v>29.69</v>
      </c>
      <c r="K54" s="3" t="str">
        <f t="shared" si="3"/>
        <v>Not Met</v>
      </c>
    </row>
    <row r="55" spans="1:11" ht="14.5" x14ac:dyDescent="0.35">
      <c r="A55" s="31">
        <v>4513</v>
      </c>
      <c r="B55" s="12" t="s">
        <v>143</v>
      </c>
      <c r="C55" s="32" t="s">
        <v>144</v>
      </c>
      <c r="D55" s="15" t="s">
        <v>19</v>
      </c>
      <c r="E55" s="36" t="str">
        <f t="shared" si="0"/>
        <v>*</v>
      </c>
      <c r="F55" s="29" t="s">
        <v>19</v>
      </c>
      <c r="G55" s="29" t="str">
        <f t="shared" si="1"/>
        <v>*</v>
      </c>
      <c r="H55" s="29" t="s">
        <v>19</v>
      </c>
      <c r="I55" s="29" t="str">
        <f t="shared" si="2"/>
        <v>*</v>
      </c>
      <c r="J55" s="29" t="s">
        <v>19</v>
      </c>
      <c r="K55" s="3" t="str">
        <f t="shared" si="3"/>
        <v>*</v>
      </c>
    </row>
    <row r="56" spans="1:11" ht="14.5" x14ac:dyDescent="0.35">
      <c r="A56" s="31">
        <v>4171</v>
      </c>
      <c r="B56" s="12" t="s">
        <v>879</v>
      </c>
      <c r="C56" s="32" t="s">
        <v>880</v>
      </c>
      <c r="D56" s="15" t="s">
        <v>19</v>
      </c>
      <c r="E56" s="36" t="str">
        <f t="shared" si="0"/>
        <v>*</v>
      </c>
      <c r="F56" s="29" t="s">
        <v>19</v>
      </c>
      <c r="G56" s="29" t="str">
        <f t="shared" si="1"/>
        <v>*</v>
      </c>
      <c r="H56" s="29" t="s">
        <v>19</v>
      </c>
      <c r="I56" s="29" t="str">
        <f t="shared" si="2"/>
        <v>*</v>
      </c>
      <c r="J56" s="29" t="s">
        <v>19</v>
      </c>
      <c r="K56" s="3" t="str">
        <f t="shared" si="3"/>
        <v>*</v>
      </c>
    </row>
    <row r="57" spans="1:11" ht="14.5" x14ac:dyDescent="0.35">
      <c r="A57" s="31">
        <v>4269</v>
      </c>
      <c r="B57" s="12" t="s">
        <v>147</v>
      </c>
      <c r="C57" s="32" t="s">
        <v>148</v>
      </c>
      <c r="D57" s="15">
        <v>95.1</v>
      </c>
      <c r="E57" s="36" t="str">
        <f t="shared" si="0"/>
        <v>Met</v>
      </c>
      <c r="F57" s="29">
        <v>3.33</v>
      </c>
      <c r="G57" s="29" t="str">
        <f t="shared" si="1"/>
        <v>Not Met</v>
      </c>
      <c r="H57" s="29" t="s">
        <v>19</v>
      </c>
      <c r="I57" s="29" t="str">
        <f t="shared" si="2"/>
        <v>*</v>
      </c>
      <c r="J57" s="29">
        <v>21.31</v>
      </c>
      <c r="K57" s="3" t="str">
        <f t="shared" si="3"/>
        <v>Met</v>
      </c>
    </row>
    <row r="58" spans="1:11" ht="14.5" x14ac:dyDescent="0.35">
      <c r="A58" s="31">
        <v>4378</v>
      </c>
      <c r="B58" s="12" t="s">
        <v>149</v>
      </c>
      <c r="C58" s="32" t="s">
        <v>150</v>
      </c>
      <c r="D58" s="15">
        <v>96.88</v>
      </c>
      <c r="E58" s="36" t="str">
        <f t="shared" si="0"/>
        <v>Met</v>
      </c>
      <c r="F58" s="29" t="s">
        <v>37</v>
      </c>
      <c r="G58" s="29" t="str">
        <f t="shared" si="1"/>
        <v>Met</v>
      </c>
      <c r="H58" s="29" t="s">
        <v>19</v>
      </c>
      <c r="I58" s="29" t="str">
        <f t="shared" si="2"/>
        <v>*</v>
      </c>
      <c r="J58" s="29">
        <v>16.739999999999998</v>
      </c>
      <c r="K58" s="3" t="str">
        <f t="shared" si="3"/>
        <v>Met</v>
      </c>
    </row>
    <row r="59" spans="1:11" ht="14.5" x14ac:dyDescent="0.35">
      <c r="A59" s="31">
        <v>90327</v>
      </c>
      <c r="B59" s="12" t="s">
        <v>153</v>
      </c>
      <c r="C59" s="32" t="s">
        <v>154</v>
      </c>
      <c r="D59" s="15" t="s">
        <v>19</v>
      </c>
      <c r="E59" s="36" t="str">
        <f t="shared" si="0"/>
        <v>*</v>
      </c>
      <c r="F59" s="29" t="s">
        <v>19</v>
      </c>
      <c r="G59" s="29" t="str">
        <f t="shared" si="1"/>
        <v>*</v>
      </c>
      <c r="H59" s="29" t="s">
        <v>19</v>
      </c>
      <c r="I59" s="29" t="str">
        <f t="shared" si="2"/>
        <v>*</v>
      </c>
      <c r="J59" s="29" t="s">
        <v>19</v>
      </c>
      <c r="K59" s="3" t="str">
        <f t="shared" si="3"/>
        <v>*</v>
      </c>
    </row>
    <row r="60" spans="1:11" ht="14.5" x14ac:dyDescent="0.35">
      <c r="A60" s="31">
        <v>79055</v>
      </c>
      <c r="B60" s="12" t="s">
        <v>157</v>
      </c>
      <c r="C60" s="32" t="s">
        <v>158</v>
      </c>
      <c r="D60" s="15" t="s">
        <v>19</v>
      </c>
      <c r="E60" s="36" t="str">
        <f t="shared" si="0"/>
        <v>*</v>
      </c>
      <c r="F60" s="29" t="s">
        <v>19</v>
      </c>
      <c r="G60" s="29" t="str">
        <f t="shared" si="1"/>
        <v>*</v>
      </c>
      <c r="H60" s="29" t="s">
        <v>19</v>
      </c>
      <c r="I60" s="29" t="str">
        <f t="shared" si="2"/>
        <v>*</v>
      </c>
      <c r="J60" s="29" t="s">
        <v>19</v>
      </c>
      <c r="K60" s="3" t="str">
        <f t="shared" si="3"/>
        <v>*</v>
      </c>
    </row>
    <row r="61" spans="1:11" ht="14.5" x14ac:dyDescent="0.35">
      <c r="A61" s="31">
        <v>78888</v>
      </c>
      <c r="B61" s="12" t="s">
        <v>159</v>
      </c>
      <c r="C61" s="32" t="s">
        <v>160</v>
      </c>
      <c r="D61" s="15" t="s">
        <v>19</v>
      </c>
      <c r="E61" s="36" t="str">
        <f t="shared" si="0"/>
        <v>*</v>
      </c>
      <c r="F61" s="29" t="s">
        <v>19</v>
      </c>
      <c r="G61" s="29" t="str">
        <f t="shared" si="1"/>
        <v>*</v>
      </c>
      <c r="H61" s="29" t="s">
        <v>19</v>
      </c>
      <c r="I61" s="29" t="str">
        <f t="shared" si="2"/>
        <v>*</v>
      </c>
      <c r="J61" s="29" t="s">
        <v>19</v>
      </c>
      <c r="K61" s="3" t="str">
        <f t="shared" si="3"/>
        <v>*</v>
      </c>
    </row>
    <row r="62" spans="1:11" ht="14.5" x14ac:dyDescent="0.35">
      <c r="A62" s="31">
        <v>4470</v>
      </c>
      <c r="B62" s="12" t="s">
        <v>163</v>
      </c>
      <c r="C62" s="32" t="s">
        <v>164</v>
      </c>
      <c r="D62" s="15" t="s">
        <v>18</v>
      </c>
      <c r="E62" s="36" t="str">
        <f t="shared" si="0"/>
        <v>Met</v>
      </c>
      <c r="F62" s="29" t="s">
        <v>37</v>
      </c>
      <c r="G62" s="29" t="str">
        <f t="shared" si="1"/>
        <v>Met</v>
      </c>
      <c r="H62" s="29" t="s">
        <v>19</v>
      </c>
      <c r="I62" s="29" t="str">
        <f t="shared" si="2"/>
        <v>*</v>
      </c>
      <c r="J62" s="29">
        <v>15.85</v>
      </c>
      <c r="K62" s="3" t="str">
        <f t="shared" si="3"/>
        <v>Met</v>
      </c>
    </row>
    <row r="63" spans="1:11" ht="14.5" x14ac:dyDescent="0.35">
      <c r="A63" s="31">
        <v>4484</v>
      </c>
      <c r="B63" s="12" t="s">
        <v>168</v>
      </c>
      <c r="C63" s="32" t="s">
        <v>169</v>
      </c>
      <c r="D63" s="15" t="s">
        <v>19</v>
      </c>
      <c r="E63" s="36" t="str">
        <f t="shared" si="0"/>
        <v>*</v>
      </c>
      <c r="F63" s="29" t="s">
        <v>19</v>
      </c>
      <c r="G63" s="29" t="str">
        <f t="shared" si="1"/>
        <v>*</v>
      </c>
      <c r="H63" s="29" t="s">
        <v>19</v>
      </c>
      <c r="I63" s="29" t="str">
        <f t="shared" si="2"/>
        <v>*</v>
      </c>
      <c r="J63" s="29" t="s">
        <v>19</v>
      </c>
      <c r="K63" s="3" t="str">
        <f t="shared" si="3"/>
        <v>*</v>
      </c>
    </row>
    <row r="64" spans="1:11" ht="14.5" x14ac:dyDescent="0.35">
      <c r="A64" s="31">
        <v>78858</v>
      </c>
      <c r="B64" s="12" t="s">
        <v>881</v>
      </c>
      <c r="C64" s="32" t="s">
        <v>882</v>
      </c>
      <c r="D64" s="15" t="s">
        <v>19</v>
      </c>
      <c r="E64" s="36" t="str">
        <f t="shared" si="0"/>
        <v>*</v>
      </c>
      <c r="F64" s="29" t="s">
        <v>19</v>
      </c>
      <c r="G64" s="29" t="str">
        <f t="shared" si="1"/>
        <v>*</v>
      </c>
      <c r="H64" s="29" t="s">
        <v>19</v>
      </c>
      <c r="I64" s="29" t="str">
        <f t="shared" si="2"/>
        <v>*</v>
      </c>
      <c r="J64" s="29" t="s">
        <v>19</v>
      </c>
      <c r="K64" s="3" t="str">
        <f t="shared" si="3"/>
        <v>*</v>
      </c>
    </row>
    <row r="65" spans="1:11" ht="14.5" x14ac:dyDescent="0.35">
      <c r="A65" s="31">
        <v>79047</v>
      </c>
      <c r="B65" s="12" t="s">
        <v>883</v>
      </c>
      <c r="C65" s="32" t="s">
        <v>884</v>
      </c>
      <c r="D65" s="15" t="s">
        <v>19</v>
      </c>
      <c r="E65" s="36" t="str">
        <f t="shared" si="0"/>
        <v>*</v>
      </c>
      <c r="F65" s="29" t="s">
        <v>19</v>
      </c>
      <c r="G65" s="29" t="str">
        <f t="shared" si="1"/>
        <v>*</v>
      </c>
      <c r="H65" s="29" t="s">
        <v>19</v>
      </c>
      <c r="I65" s="29" t="str">
        <f t="shared" si="2"/>
        <v>*</v>
      </c>
      <c r="J65" s="29" t="s">
        <v>19</v>
      </c>
      <c r="K65" s="3" t="str">
        <f t="shared" si="3"/>
        <v>*</v>
      </c>
    </row>
    <row r="66" spans="1:11" ht="14.5" x14ac:dyDescent="0.35">
      <c r="A66" s="31">
        <v>80001</v>
      </c>
      <c r="B66" s="12" t="s">
        <v>885</v>
      </c>
      <c r="C66" s="32" t="s">
        <v>886</v>
      </c>
      <c r="D66" s="15" t="s">
        <v>19</v>
      </c>
      <c r="E66" s="36" t="str">
        <f t="shared" si="0"/>
        <v>*</v>
      </c>
      <c r="F66" s="29" t="s">
        <v>19</v>
      </c>
      <c r="G66" s="29" t="str">
        <f t="shared" si="1"/>
        <v>*</v>
      </c>
      <c r="H66" s="29" t="s">
        <v>19</v>
      </c>
      <c r="I66" s="29" t="str">
        <f t="shared" si="2"/>
        <v>*</v>
      </c>
      <c r="J66" s="29" t="s">
        <v>19</v>
      </c>
      <c r="K66" s="3" t="str">
        <f t="shared" si="3"/>
        <v>*</v>
      </c>
    </row>
    <row r="67" spans="1:11" ht="14.5" x14ac:dyDescent="0.35">
      <c r="A67" s="31">
        <v>4282</v>
      </c>
      <c r="B67" s="12" t="s">
        <v>170</v>
      </c>
      <c r="C67" s="32" t="s">
        <v>171</v>
      </c>
      <c r="D67" s="15" t="s">
        <v>18</v>
      </c>
      <c r="E67" s="36" t="str">
        <f t="shared" ref="E67:E130" si="4">IF(D67="*","*",IF(D67&gt;=95,"Met","Not Met"))</f>
        <v>Met</v>
      </c>
      <c r="F67" s="29">
        <v>3.09</v>
      </c>
      <c r="G67" s="29" t="str">
        <f t="shared" ref="G67:G130" si="5">IF(F67="*","*",IF(F67&gt;=6.3,"Met","Not Met"))</f>
        <v>Not Met</v>
      </c>
      <c r="H67" s="29">
        <v>23.81</v>
      </c>
      <c r="I67" s="29" t="str">
        <f t="shared" ref="I67:I130" si="6">IF(H67="*","*",IF(H67&gt;=39.17,"Met","Not Met"))</f>
        <v>Not Met</v>
      </c>
      <c r="J67" s="5">
        <v>14.19</v>
      </c>
      <c r="K67" s="3" t="str">
        <f t="shared" ref="K67:K130" si="7">IF(J67="*","*",IF(J67&lt;=28.57,"Met","Not Met"))</f>
        <v>Met</v>
      </c>
    </row>
    <row r="68" spans="1:11" ht="14.5" x14ac:dyDescent="0.35">
      <c r="A68" s="31">
        <v>4446</v>
      </c>
      <c r="B68" s="12" t="s">
        <v>174</v>
      </c>
      <c r="C68" s="32" t="s">
        <v>175</v>
      </c>
      <c r="D68" s="15">
        <v>97.66</v>
      </c>
      <c r="E68" s="36" t="str">
        <f t="shared" si="4"/>
        <v>Met</v>
      </c>
      <c r="F68" s="29">
        <v>2.83</v>
      </c>
      <c r="G68" s="29" t="str">
        <f t="shared" si="5"/>
        <v>Not Met</v>
      </c>
      <c r="H68" s="29">
        <v>47.37</v>
      </c>
      <c r="I68" s="29" t="str">
        <f t="shared" si="6"/>
        <v>Met</v>
      </c>
      <c r="J68" s="29">
        <v>15.23</v>
      </c>
      <c r="K68" s="3" t="str">
        <f t="shared" si="7"/>
        <v>Met</v>
      </c>
    </row>
    <row r="69" spans="1:11" ht="14.5" x14ac:dyDescent="0.35">
      <c r="A69" s="31">
        <v>4410</v>
      </c>
      <c r="B69" s="12" t="s">
        <v>176</v>
      </c>
      <c r="C69" s="32" t="s">
        <v>177</v>
      </c>
      <c r="D69" s="15" t="s">
        <v>18</v>
      </c>
      <c r="E69" s="36" t="str">
        <f t="shared" si="4"/>
        <v>Met</v>
      </c>
      <c r="F69" s="29">
        <v>18.920000000000002</v>
      </c>
      <c r="G69" s="29" t="str">
        <f t="shared" si="5"/>
        <v>Met</v>
      </c>
      <c r="H69" s="29" t="s">
        <v>19</v>
      </c>
      <c r="I69" s="29" t="str">
        <f t="shared" si="6"/>
        <v>*</v>
      </c>
      <c r="J69" s="29">
        <v>40.270000000000003</v>
      </c>
      <c r="K69" s="3" t="str">
        <f t="shared" si="7"/>
        <v>Not Met</v>
      </c>
    </row>
    <row r="70" spans="1:11" ht="14.5" x14ac:dyDescent="0.35">
      <c r="A70" s="31">
        <v>4244</v>
      </c>
      <c r="B70" s="12" t="s">
        <v>178</v>
      </c>
      <c r="C70" s="32" t="s">
        <v>179</v>
      </c>
      <c r="D70" s="15">
        <v>96.61</v>
      </c>
      <c r="E70" s="36" t="str">
        <f t="shared" si="4"/>
        <v>Met</v>
      </c>
      <c r="F70" s="29">
        <v>12.5</v>
      </c>
      <c r="G70" s="29" t="str">
        <f t="shared" si="5"/>
        <v>Met</v>
      </c>
      <c r="H70" s="29" t="s">
        <v>19</v>
      </c>
      <c r="I70" s="29" t="str">
        <f t="shared" si="6"/>
        <v>*</v>
      </c>
      <c r="J70" s="29">
        <v>37.869999999999997</v>
      </c>
      <c r="K70" s="3" t="str">
        <f t="shared" si="7"/>
        <v>Not Met</v>
      </c>
    </row>
    <row r="71" spans="1:11" ht="14.5" x14ac:dyDescent="0.35">
      <c r="A71" s="31">
        <v>4395</v>
      </c>
      <c r="B71" s="12" t="s">
        <v>180</v>
      </c>
      <c r="C71" s="32" t="s">
        <v>181</v>
      </c>
      <c r="D71" s="15" t="s">
        <v>19</v>
      </c>
      <c r="E71" s="36" t="str">
        <f t="shared" si="4"/>
        <v>*</v>
      </c>
      <c r="F71" s="29" t="s">
        <v>19</v>
      </c>
      <c r="G71" s="29" t="str">
        <f t="shared" si="5"/>
        <v>*</v>
      </c>
      <c r="H71" s="29" t="s">
        <v>19</v>
      </c>
      <c r="I71" s="29" t="str">
        <f t="shared" si="6"/>
        <v>*</v>
      </c>
      <c r="J71" s="29" t="s">
        <v>19</v>
      </c>
      <c r="K71" s="3" t="str">
        <f t="shared" si="7"/>
        <v>*</v>
      </c>
    </row>
    <row r="72" spans="1:11" ht="14.5" x14ac:dyDescent="0.35">
      <c r="A72" s="31">
        <v>4191</v>
      </c>
      <c r="B72" s="12" t="s">
        <v>182</v>
      </c>
      <c r="C72" s="32" t="s">
        <v>183</v>
      </c>
      <c r="D72" s="15" t="s">
        <v>19</v>
      </c>
      <c r="E72" s="36" t="str">
        <f t="shared" si="4"/>
        <v>*</v>
      </c>
      <c r="F72" s="29" t="s">
        <v>19</v>
      </c>
      <c r="G72" s="29" t="str">
        <f t="shared" si="5"/>
        <v>*</v>
      </c>
      <c r="H72" s="29" t="s">
        <v>19</v>
      </c>
      <c r="I72" s="29" t="str">
        <f t="shared" si="6"/>
        <v>*</v>
      </c>
      <c r="J72" s="29" t="s">
        <v>19</v>
      </c>
      <c r="K72" s="3" t="str">
        <f t="shared" si="7"/>
        <v>*</v>
      </c>
    </row>
    <row r="73" spans="1:11" ht="14.5" x14ac:dyDescent="0.35">
      <c r="A73" s="31">
        <v>88299</v>
      </c>
      <c r="B73" s="12" t="s">
        <v>887</v>
      </c>
      <c r="C73" s="32" t="s">
        <v>888</v>
      </c>
      <c r="D73" s="15" t="s">
        <v>19</v>
      </c>
      <c r="E73" s="36" t="str">
        <f t="shared" si="4"/>
        <v>*</v>
      </c>
      <c r="F73" s="29" t="s">
        <v>19</v>
      </c>
      <c r="G73" s="29" t="str">
        <f t="shared" si="5"/>
        <v>*</v>
      </c>
      <c r="H73" s="29" t="s">
        <v>19</v>
      </c>
      <c r="I73" s="29" t="str">
        <f t="shared" si="6"/>
        <v>*</v>
      </c>
      <c r="J73" s="29" t="s">
        <v>19</v>
      </c>
      <c r="K73" s="3" t="str">
        <f t="shared" si="7"/>
        <v>*</v>
      </c>
    </row>
    <row r="74" spans="1:11" ht="14.5" x14ac:dyDescent="0.35">
      <c r="A74" s="31">
        <v>4242</v>
      </c>
      <c r="B74" s="12" t="s">
        <v>188</v>
      </c>
      <c r="C74" s="32" t="s">
        <v>189</v>
      </c>
      <c r="D74" s="15">
        <v>97.68</v>
      </c>
      <c r="E74" s="36" t="str">
        <f t="shared" si="4"/>
        <v>Met</v>
      </c>
      <c r="F74" s="29">
        <v>11.24</v>
      </c>
      <c r="G74" s="29" t="str">
        <f t="shared" si="5"/>
        <v>Met</v>
      </c>
      <c r="H74" s="29">
        <v>46.34</v>
      </c>
      <c r="I74" s="29" t="str">
        <f t="shared" si="6"/>
        <v>Met</v>
      </c>
      <c r="J74" s="29">
        <v>33.369999999999997</v>
      </c>
      <c r="K74" s="3" t="str">
        <f t="shared" si="7"/>
        <v>Not Met</v>
      </c>
    </row>
    <row r="75" spans="1:11" ht="14.5" x14ac:dyDescent="0.35">
      <c r="A75" s="31">
        <v>4158</v>
      </c>
      <c r="B75" s="12" t="s">
        <v>190</v>
      </c>
      <c r="C75" s="32" t="s">
        <v>191</v>
      </c>
      <c r="D75" s="15">
        <v>96.77</v>
      </c>
      <c r="E75" s="36" t="str">
        <f t="shared" si="4"/>
        <v>Met</v>
      </c>
      <c r="F75" s="29" t="s">
        <v>37</v>
      </c>
      <c r="G75" s="29" t="str">
        <f t="shared" si="5"/>
        <v>Met</v>
      </c>
      <c r="H75" s="29" t="s">
        <v>19</v>
      </c>
      <c r="I75" s="29" t="str">
        <f t="shared" si="6"/>
        <v>*</v>
      </c>
      <c r="J75" s="5">
        <v>16.82</v>
      </c>
      <c r="K75" s="3" t="str">
        <f t="shared" si="7"/>
        <v>Met</v>
      </c>
    </row>
    <row r="76" spans="1:11" ht="14.5" x14ac:dyDescent="0.35">
      <c r="A76" s="31">
        <v>4474</v>
      </c>
      <c r="B76" s="12" t="s">
        <v>192</v>
      </c>
      <c r="C76" s="32" t="s">
        <v>193</v>
      </c>
      <c r="D76" s="15" t="s">
        <v>18</v>
      </c>
      <c r="E76" s="36" t="str">
        <f t="shared" si="4"/>
        <v>Met</v>
      </c>
      <c r="F76" s="29" t="s">
        <v>37</v>
      </c>
      <c r="G76" s="29" t="str">
        <f t="shared" si="5"/>
        <v>Met</v>
      </c>
      <c r="H76" s="29" t="s">
        <v>19</v>
      </c>
      <c r="I76" s="29" t="str">
        <f t="shared" si="6"/>
        <v>*</v>
      </c>
      <c r="J76" s="29">
        <v>22.99</v>
      </c>
      <c r="K76" s="3" t="str">
        <f t="shared" si="7"/>
        <v>Met</v>
      </c>
    </row>
    <row r="77" spans="1:11" ht="14.5" x14ac:dyDescent="0.35">
      <c r="A77" s="31">
        <v>90138</v>
      </c>
      <c r="B77" s="12" t="s">
        <v>194</v>
      </c>
      <c r="C77" s="32" t="s">
        <v>195</v>
      </c>
      <c r="D77" s="15" t="s">
        <v>19</v>
      </c>
      <c r="E77" s="36" t="str">
        <f t="shared" si="4"/>
        <v>*</v>
      </c>
      <c r="F77" s="29" t="s">
        <v>19</v>
      </c>
      <c r="G77" s="29" t="str">
        <f t="shared" si="5"/>
        <v>*</v>
      </c>
      <c r="H77" s="29" t="s">
        <v>19</v>
      </c>
      <c r="I77" s="29" t="str">
        <f t="shared" si="6"/>
        <v>*</v>
      </c>
      <c r="J77" s="29" t="s">
        <v>19</v>
      </c>
      <c r="K77" s="3" t="str">
        <f t="shared" si="7"/>
        <v>*</v>
      </c>
    </row>
    <row r="78" spans="1:11" ht="14.5" x14ac:dyDescent="0.35">
      <c r="A78" s="31">
        <v>5186</v>
      </c>
      <c r="B78" s="12" t="s">
        <v>196</v>
      </c>
      <c r="C78" s="32" t="s">
        <v>197</v>
      </c>
      <c r="D78" s="15" t="s">
        <v>19</v>
      </c>
      <c r="E78" s="36" t="str">
        <f t="shared" si="4"/>
        <v>*</v>
      </c>
      <c r="F78" s="29" t="s">
        <v>19</v>
      </c>
      <c r="G78" s="29" t="str">
        <f t="shared" si="5"/>
        <v>*</v>
      </c>
      <c r="H78" s="29" t="s">
        <v>19</v>
      </c>
      <c r="I78" s="29" t="str">
        <f t="shared" si="6"/>
        <v>*</v>
      </c>
      <c r="J78" s="29" t="s">
        <v>19</v>
      </c>
      <c r="K78" s="3" t="str">
        <f t="shared" si="7"/>
        <v>*</v>
      </c>
    </row>
    <row r="79" spans="1:11" ht="14.5" x14ac:dyDescent="0.35">
      <c r="A79" s="31">
        <v>92316</v>
      </c>
      <c r="B79" s="12" t="s">
        <v>889</v>
      </c>
      <c r="C79" s="32" t="s">
        <v>890</v>
      </c>
      <c r="D79" s="15" t="s">
        <v>18</v>
      </c>
      <c r="E79" s="36" t="str">
        <f t="shared" si="4"/>
        <v>Met</v>
      </c>
      <c r="F79" s="29">
        <v>13.33</v>
      </c>
      <c r="G79" s="29" t="str">
        <f t="shared" si="5"/>
        <v>Met</v>
      </c>
      <c r="H79" s="29">
        <v>13.33</v>
      </c>
      <c r="I79" s="29" t="str">
        <f t="shared" si="6"/>
        <v>Not Met</v>
      </c>
      <c r="J79" s="29">
        <v>35.19</v>
      </c>
      <c r="K79" s="3" t="str">
        <f t="shared" si="7"/>
        <v>Not Met</v>
      </c>
    </row>
    <row r="80" spans="1:11" ht="14.5" x14ac:dyDescent="0.35">
      <c r="A80" s="31">
        <v>85448</v>
      </c>
      <c r="B80" s="12" t="s">
        <v>891</v>
      </c>
      <c r="C80" s="32" t="s">
        <v>892</v>
      </c>
      <c r="D80" s="15" t="s">
        <v>19</v>
      </c>
      <c r="E80" s="36" t="str">
        <f t="shared" si="4"/>
        <v>*</v>
      </c>
      <c r="F80" s="29" t="s">
        <v>19</v>
      </c>
      <c r="G80" s="29" t="str">
        <f t="shared" si="5"/>
        <v>*</v>
      </c>
      <c r="H80" s="29" t="s">
        <v>19</v>
      </c>
      <c r="I80" s="29" t="str">
        <f t="shared" si="6"/>
        <v>*</v>
      </c>
      <c r="J80" s="29" t="s">
        <v>19</v>
      </c>
      <c r="K80" s="3" t="str">
        <f t="shared" si="7"/>
        <v>*</v>
      </c>
    </row>
    <row r="81" spans="1:11" ht="14.5" x14ac:dyDescent="0.35">
      <c r="A81" s="31">
        <v>4486</v>
      </c>
      <c r="B81" s="12" t="s">
        <v>198</v>
      </c>
      <c r="C81" s="32" t="s">
        <v>199</v>
      </c>
      <c r="D81" s="15" t="s">
        <v>19</v>
      </c>
      <c r="E81" s="36" t="str">
        <f t="shared" si="4"/>
        <v>*</v>
      </c>
      <c r="F81" s="29" t="s">
        <v>19</v>
      </c>
      <c r="G81" s="29" t="str">
        <f t="shared" si="5"/>
        <v>*</v>
      </c>
      <c r="H81" s="29" t="s">
        <v>19</v>
      </c>
      <c r="I81" s="29" t="str">
        <f t="shared" si="6"/>
        <v>*</v>
      </c>
      <c r="J81" s="29" t="s">
        <v>19</v>
      </c>
      <c r="K81" s="3" t="str">
        <f t="shared" si="7"/>
        <v>*</v>
      </c>
    </row>
    <row r="82" spans="1:11" ht="14.5" x14ac:dyDescent="0.35">
      <c r="A82" s="31">
        <v>81027</v>
      </c>
      <c r="B82" s="12" t="s">
        <v>200</v>
      </c>
      <c r="C82" s="32" t="s">
        <v>201</v>
      </c>
      <c r="D82" s="15" t="s">
        <v>19</v>
      </c>
      <c r="E82" s="36" t="str">
        <f t="shared" si="4"/>
        <v>*</v>
      </c>
      <c r="F82" s="29" t="s">
        <v>19</v>
      </c>
      <c r="G82" s="29" t="str">
        <f t="shared" si="5"/>
        <v>*</v>
      </c>
      <c r="H82" s="29" t="s">
        <v>19</v>
      </c>
      <c r="I82" s="29" t="str">
        <f t="shared" si="6"/>
        <v>*</v>
      </c>
      <c r="J82" s="29" t="s">
        <v>19</v>
      </c>
      <c r="K82" s="3" t="str">
        <f t="shared" si="7"/>
        <v>*</v>
      </c>
    </row>
    <row r="83" spans="1:11" ht="14.5" x14ac:dyDescent="0.35">
      <c r="A83" s="31">
        <v>4177</v>
      </c>
      <c r="B83" s="12" t="s">
        <v>202</v>
      </c>
      <c r="C83" s="32" t="s">
        <v>203</v>
      </c>
      <c r="D83" s="15" t="s">
        <v>19</v>
      </c>
      <c r="E83" s="36" t="str">
        <f t="shared" si="4"/>
        <v>*</v>
      </c>
      <c r="F83" s="29" t="s">
        <v>19</v>
      </c>
      <c r="G83" s="29" t="str">
        <f t="shared" si="5"/>
        <v>*</v>
      </c>
      <c r="H83" s="29" t="s">
        <v>19</v>
      </c>
      <c r="I83" s="29" t="str">
        <f t="shared" si="6"/>
        <v>*</v>
      </c>
      <c r="J83" s="29" t="s">
        <v>19</v>
      </c>
      <c r="K83" s="3" t="str">
        <f t="shared" si="7"/>
        <v>*</v>
      </c>
    </row>
    <row r="84" spans="1:11" ht="14.5" x14ac:dyDescent="0.35">
      <c r="A84" s="31">
        <v>1001669</v>
      </c>
      <c r="B84" s="12" t="s">
        <v>204</v>
      </c>
      <c r="C84" s="32" t="s">
        <v>205</v>
      </c>
      <c r="D84" s="15" t="s">
        <v>19</v>
      </c>
      <c r="E84" s="36" t="str">
        <f t="shared" si="4"/>
        <v>*</v>
      </c>
      <c r="F84" s="29" t="s">
        <v>19</v>
      </c>
      <c r="G84" s="29" t="str">
        <f t="shared" si="5"/>
        <v>*</v>
      </c>
      <c r="H84" s="29" t="s">
        <v>19</v>
      </c>
      <c r="I84" s="29" t="str">
        <f t="shared" si="6"/>
        <v>*</v>
      </c>
      <c r="J84" s="29" t="s">
        <v>19</v>
      </c>
      <c r="K84" s="3" t="str">
        <f t="shared" si="7"/>
        <v>*</v>
      </c>
    </row>
    <row r="85" spans="1:11" ht="14.5" x14ac:dyDescent="0.35">
      <c r="A85" s="31">
        <v>4370</v>
      </c>
      <c r="B85" s="12" t="s">
        <v>206</v>
      </c>
      <c r="C85" s="32" t="s">
        <v>207</v>
      </c>
      <c r="D85" s="15" t="s">
        <v>19</v>
      </c>
      <c r="E85" s="36" t="str">
        <f t="shared" si="4"/>
        <v>*</v>
      </c>
      <c r="F85" s="29" t="s">
        <v>19</v>
      </c>
      <c r="G85" s="29" t="str">
        <f t="shared" si="5"/>
        <v>*</v>
      </c>
      <c r="H85" s="29" t="s">
        <v>19</v>
      </c>
      <c r="I85" s="29" t="str">
        <f t="shared" si="6"/>
        <v>*</v>
      </c>
      <c r="J85" s="29" t="s">
        <v>19</v>
      </c>
      <c r="K85" s="3" t="str">
        <f t="shared" si="7"/>
        <v>*</v>
      </c>
    </row>
    <row r="86" spans="1:11" ht="14.5" x14ac:dyDescent="0.35">
      <c r="A86" s="31">
        <v>90533</v>
      </c>
      <c r="B86" s="12" t="s">
        <v>893</v>
      </c>
      <c r="C86" s="32" t="s">
        <v>894</v>
      </c>
      <c r="D86" s="15" t="s">
        <v>19</v>
      </c>
      <c r="E86" s="36" t="str">
        <f t="shared" si="4"/>
        <v>*</v>
      </c>
      <c r="F86" s="29" t="s">
        <v>19</v>
      </c>
      <c r="G86" s="29" t="str">
        <f t="shared" si="5"/>
        <v>*</v>
      </c>
      <c r="H86" s="29" t="s">
        <v>19</v>
      </c>
      <c r="I86" s="29" t="str">
        <f t="shared" si="6"/>
        <v>*</v>
      </c>
      <c r="J86" s="29" t="s">
        <v>19</v>
      </c>
      <c r="K86" s="3" t="str">
        <f t="shared" si="7"/>
        <v>*</v>
      </c>
    </row>
    <row r="87" spans="1:11" ht="14.5" x14ac:dyDescent="0.35">
      <c r="A87" s="31">
        <v>4160</v>
      </c>
      <c r="B87" s="12" t="s">
        <v>208</v>
      </c>
      <c r="C87" s="32" t="s">
        <v>209</v>
      </c>
      <c r="D87" s="15" t="s">
        <v>19</v>
      </c>
      <c r="E87" s="36" t="str">
        <f t="shared" si="4"/>
        <v>*</v>
      </c>
      <c r="F87" s="29" t="s">
        <v>19</v>
      </c>
      <c r="G87" s="29" t="str">
        <f t="shared" si="5"/>
        <v>*</v>
      </c>
      <c r="H87" s="29" t="s">
        <v>19</v>
      </c>
      <c r="I87" s="29" t="str">
        <f t="shared" si="6"/>
        <v>*</v>
      </c>
      <c r="J87" s="29" t="s">
        <v>19</v>
      </c>
      <c r="K87" s="3" t="str">
        <f t="shared" si="7"/>
        <v>*</v>
      </c>
    </row>
    <row r="88" spans="1:11" ht="14.5" x14ac:dyDescent="0.35">
      <c r="A88" s="31">
        <v>4479</v>
      </c>
      <c r="B88" s="12" t="s">
        <v>895</v>
      </c>
      <c r="C88" s="32" t="s">
        <v>896</v>
      </c>
      <c r="D88" s="15" t="s">
        <v>19</v>
      </c>
      <c r="E88" s="36" t="str">
        <f t="shared" si="4"/>
        <v>*</v>
      </c>
      <c r="F88" s="29" t="s">
        <v>19</v>
      </c>
      <c r="G88" s="29" t="str">
        <f t="shared" si="5"/>
        <v>*</v>
      </c>
      <c r="H88" s="29" t="s">
        <v>19</v>
      </c>
      <c r="I88" s="29" t="str">
        <f t="shared" si="6"/>
        <v>*</v>
      </c>
      <c r="J88" s="29" t="s">
        <v>19</v>
      </c>
      <c r="K88" s="3" t="str">
        <f t="shared" si="7"/>
        <v>*</v>
      </c>
    </row>
    <row r="89" spans="1:11" ht="14.5" x14ac:dyDescent="0.35">
      <c r="A89" s="31">
        <v>4416</v>
      </c>
      <c r="B89" s="12" t="s">
        <v>212</v>
      </c>
      <c r="C89" s="32" t="s">
        <v>213</v>
      </c>
      <c r="D89" s="15" t="s">
        <v>19</v>
      </c>
      <c r="E89" s="36" t="str">
        <f t="shared" si="4"/>
        <v>*</v>
      </c>
      <c r="F89" s="29" t="s">
        <v>19</v>
      </c>
      <c r="G89" s="29" t="str">
        <f t="shared" si="5"/>
        <v>*</v>
      </c>
      <c r="H89" s="29" t="s">
        <v>19</v>
      </c>
      <c r="I89" s="29" t="str">
        <f t="shared" si="6"/>
        <v>*</v>
      </c>
      <c r="J89" s="29" t="s">
        <v>19</v>
      </c>
      <c r="K89" s="3" t="str">
        <f t="shared" si="7"/>
        <v>*</v>
      </c>
    </row>
    <row r="90" spans="1:11" ht="14.5" x14ac:dyDescent="0.35">
      <c r="A90" s="31">
        <v>4442</v>
      </c>
      <c r="B90" s="12" t="s">
        <v>214</v>
      </c>
      <c r="C90" s="32" t="s">
        <v>215</v>
      </c>
      <c r="D90" s="15" t="s">
        <v>18</v>
      </c>
      <c r="E90" s="36" t="str">
        <f t="shared" si="4"/>
        <v>Met</v>
      </c>
      <c r="F90" s="29" t="s">
        <v>37</v>
      </c>
      <c r="G90" s="29" t="str">
        <f t="shared" si="5"/>
        <v>Met</v>
      </c>
      <c r="H90" s="29" t="s">
        <v>19</v>
      </c>
      <c r="I90" s="29" t="str">
        <f t="shared" si="6"/>
        <v>*</v>
      </c>
      <c r="J90" s="29">
        <v>14.32</v>
      </c>
      <c r="K90" s="3" t="str">
        <f t="shared" si="7"/>
        <v>Met</v>
      </c>
    </row>
    <row r="91" spans="1:11" ht="14.5" x14ac:dyDescent="0.35">
      <c r="A91" s="31">
        <v>79988</v>
      </c>
      <c r="B91" s="12" t="s">
        <v>897</v>
      </c>
      <c r="C91" s="32" t="s">
        <v>898</v>
      </c>
      <c r="D91" s="15" t="s">
        <v>19</v>
      </c>
      <c r="E91" s="36" t="str">
        <f t="shared" si="4"/>
        <v>*</v>
      </c>
      <c r="F91" s="29" t="s">
        <v>19</v>
      </c>
      <c r="G91" s="29" t="str">
        <f t="shared" si="5"/>
        <v>*</v>
      </c>
      <c r="H91" s="29" t="s">
        <v>19</v>
      </c>
      <c r="I91" s="29" t="str">
        <f t="shared" si="6"/>
        <v>*</v>
      </c>
      <c r="J91" s="29" t="s">
        <v>19</v>
      </c>
      <c r="K91" s="3" t="str">
        <f t="shared" si="7"/>
        <v>*</v>
      </c>
    </row>
    <row r="92" spans="1:11" ht="14.5" x14ac:dyDescent="0.35">
      <c r="A92" s="31">
        <v>4487</v>
      </c>
      <c r="B92" s="12" t="s">
        <v>216</v>
      </c>
      <c r="C92" s="32" t="s">
        <v>217</v>
      </c>
      <c r="D92" s="15" t="s">
        <v>18</v>
      </c>
      <c r="E92" s="36" t="str">
        <f t="shared" si="4"/>
        <v>Met</v>
      </c>
      <c r="F92" s="29">
        <v>4</v>
      </c>
      <c r="G92" s="29" t="str">
        <f t="shared" si="5"/>
        <v>Not Met</v>
      </c>
      <c r="H92" s="29" t="s">
        <v>19</v>
      </c>
      <c r="I92" s="29" t="str">
        <f t="shared" si="6"/>
        <v>*</v>
      </c>
      <c r="J92" s="29">
        <v>22.73</v>
      </c>
      <c r="K92" s="3" t="str">
        <f t="shared" si="7"/>
        <v>Met</v>
      </c>
    </row>
    <row r="93" spans="1:11" ht="14.5" x14ac:dyDescent="0.35">
      <c r="A93" s="31">
        <v>79074</v>
      </c>
      <c r="B93" s="12" t="s">
        <v>218</v>
      </c>
      <c r="C93" s="32" t="s">
        <v>219</v>
      </c>
      <c r="D93" s="15" t="s">
        <v>19</v>
      </c>
      <c r="E93" s="36" t="str">
        <f t="shared" si="4"/>
        <v>*</v>
      </c>
      <c r="F93" s="29" t="s">
        <v>19</v>
      </c>
      <c r="G93" s="29" t="str">
        <f t="shared" si="5"/>
        <v>*</v>
      </c>
      <c r="H93" s="29" t="s">
        <v>19</v>
      </c>
      <c r="I93" s="29" t="str">
        <f t="shared" si="6"/>
        <v>*</v>
      </c>
      <c r="J93" s="29" t="s">
        <v>19</v>
      </c>
      <c r="K93" s="3" t="str">
        <f t="shared" si="7"/>
        <v>*</v>
      </c>
    </row>
    <row r="94" spans="1:11" ht="14.5" x14ac:dyDescent="0.35">
      <c r="A94" s="31">
        <v>4501</v>
      </c>
      <c r="B94" s="12" t="s">
        <v>220</v>
      </c>
      <c r="C94" s="32" t="s">
        <v>221</v>
      </c>
      <c r="D94" s="15" t="s">
        <v>18</v>
      </c>
      <c r="E94" s="36" t="str">
        <f t="shared" si="4"/>
        <v>Met</v>
      </c>
      <c r="F94" s="29">
        <v>3.08</v>
      </c>
      <c r="G94" s="29" t="str">
        <f t="shared" si="5"/>
        <v>Not Met</v>
      </c>
      <c r="H94" s="29" t="s">
        <v>19</v>
      </c>
      <c r="I94" s="29" t="str">
        <f t="shared" si="6"/>
        <v>*</v>
      </c>
      <c r="J94" s="29">
        <v>22.38</v>
      </c>
      <c r="K94" s="3" t="str">
        <f t="shared" si="7"/>
        <v>Met</v>
      </c>
    </row>
    <row r="95" spans="1:11" ht="14.5" x14ac:dyDescent="0.35">
      <c r="A95" s="31">
        <v>4263</v>
      </c>
      <c r="B95" s="12" t="s">
        <v>222</v>
      </c>
      <c r="C95" s="32" t="s">
        <v>223</v>
      </c>
      <c r="D95" s="15" t="s">
        <v>18</v>
      </c>
      <c r="E95" s="36" t="str">
        <f t="shared" si="4"/>
        <v>Met</v>
      </c>
      <c r="F95" s="29">
        <v>3.08</v>
      </c>
      <c r="G95" s="29" t="str">
        <f t="shared" si="5"/>
        <v>Not Met</v>
      </c>
      <c r="H95" s="29" t="s">
        <v>19</v>
      </c>
      <c r="I95" s="29" t="str">
        <f t="shared" si="6"/>
        <v>*</v>
      </c>
      <c r="J95" s="5">
        <v>15.01</v>
      </c>
      <c r="K95" s="3" t="str">
        <f t="shared" si="7"/>
        <v>Met</v>
      </c>
    </row>
    <row r="96" spans="1:11" ht="14.5" x14ac:dyDescent="0.35">
      <c r="A96" s="31">
        <v>89917</v>
      </c>
      <c r="B96" s="12" t="s">
        <v>899</v>
      </c>
      <c r="C96" s="32" t="s">
        <v>900</v>
      </c>
      <c r="D96" s="15" t="s">
        <v>19</v>
      </c>
      <c r="E96" s="36" t="str">
        <f t="shared" si="4"/>
        <v>*</v>
      </c>
      <c r="F96" s="29" t="s">
        <v>19</v>
      </c>
      <c r="G96" s="29" t="str">
        <f t="shared" si="5"/>
        <v>*</v>
      </c>
      <c r="H96" s="29" t="s">
        <v>19</v>
      </c>
      <c r="I96" s="29" t="str">
        <f t="shared" si="6"/>
        <v>*</v>
      </c>
      <c r="J96" s="29" t="s">
        <v>19</v>
      </c>
      <c r="K96" s="3" t="str">
        <f t="shared" si="7"/>
        <v>*</v>
      </c>
    </row>
    <row r="97" spans="1:11" ht="14.5" x14ac:dyDescent="0.35">
      <c r="A97" s="31">
        <v>79049</v>
      </c>
      <c r="B97" s="12" t="s">
        <v>226</v>
      </c>
      <c r="C97" s="32" t="s">
        <v>227</v>
      </c>
      <c r="D97" s="15" t="s">
        <v>19</v>
      </c>
      <c r="E97" s="36" t="str">
        <f t="shared" si="4"/>
        <v>*</v>
      </c>
      <c r="F97" s="29" t="s">
        <v>19</v>
      </c>
      <c r="G97" s="29" t="str">
        <f t="shared" si="5"/>
        <v>*</v>
      </c>
      <c r="H97" s="29" t="s">
        <v>19</v>
      </c>
      <c r="I97" s="29" t="str">
        <f t="shared" si="6"/>
        <v>*</v>
      </c>
      <c r="J97" s="5" t="s">
        <v>19</v>
      </c>
      <c r="K97" s="3" t="str">
        <f t="shared" si="7"/>
        <v>*</v>
      </c>
    </row>
    <row r="98" spans="1:11" ht="14.5" x14ac:dyDescent="0.35">
      <c r="A98" s="31">
        <v>89914</v>
      </c>
      <c r="B98" s="12" t="s">
        <v>228</v>
      </c>
      <c r="C98" s="32" t="s">
        <v>229</v>
      </c>
      <c r="D98" s="15" t="s">
        <v>19</v>
      </c>
      <c r="E98" s="36" t="str">
        <f t="shared" si="4"/>
        <v>*</v>
      </c>
      <c r="F98" s="29" t="s">
        <v>19</v>
      </c>
      <c r="G98" s="29" t="str">
        <f t="shared" si="5"/>
        <v>*</v>
      </c>
      <c r="H98" s="29" t="s">
        <v>19</v>
      </c>
      <c r="I98" s="29" t="str">
        <f t="shared" si="6"/>
        <v>*</v>
      </c>
      <c r="J98" s="29" t="s">
        <v>19</v>
      </c>
      <c r="K98" s="3" t="str">
        <f t="shared" si="7"/>
        <v>*</v>
      </c>
    </row>
    <row r="99" spans="1:11" ht="14.5" x14ac:dyDescent="0.35">
      <c r="A99" s="31">
        <v>89915</v>
      </c>
      <c r="B99" s="12" t="s">
        <v>230</v>
      </c>
      <c r="C99" s="32" t="s">
        <v>231</v>
      </c>
      <c r="D99" s="15" t="s">
        <v>19</v>
      </c>
      <c r="E99" s="36" t="str">
        <f t="shared" si="4"/>
        <v>*</v>
      </c>
      <c r="F99" s="29" t="s">
        <v>19</v>
      </c>
      <c r="G99" s="29" t="str">
        <f t="shared" si="5"/>
        <v>*</v>
      </c>
      <c r="H99" s="29" t="s">
        <v>19</v>
      </c>
      <c r="I99" s="29" t="str">
        <f t="shared" si="6"/>
        <v>*</v>
      </c>
      <c r="J99" s="29" t="s">
        <v>19</v>
      </c>
      <c r="K99" s="3" t="str">
        <f t="shared" si="7"/>
        <v>*</v>
      </c>
    </row>
    <row r="100" spans="1:11" ht="14.5" x14ac:dyDescent="0.35">
      <c r="A100" s="31">
        <v>90284</v>
      </c>
      <c r="B100" s="12" t="s">
        <v>901</v>
      </c>
      <c r="C100" s="32" t="s">
        <v>902</v>
      </c>
      <c r="D100" s="15" t="s">
        <v>19</v>
      </c>
      <c r="E100" s="36" t="str">
        <f t="shared" si="4"/>
        <v>*</v>
      </c>
      <c r="F100" s="29" t="s">
        <v>19</v>
      </c>
      <c r="G100" s="29" t="str">
        <f t="shared" si="5"/>
        <v>*</v>
      </c>
      <c r="H100" s="29" t="s">
        <v>19</v>
      </c>
      <c r="I100" s="29" t="str">
        <f t="shared" si="6"/>
        <v>*</v>
      </c>
      <c r="J100" s="29" t="s">
        <v>19</v>
      </c>
      <c r="K100" s="3" t="str">
        <f t="shared" si="7"/>
        <v>*</v>
      </c>
    </row>
    <row r="101" spans="1:11" ht="14.5" x14ac:dyDescent="0.35">
      <c r="A101" s="31">
        <v>4246</v>
      </c>
      <c r="B101" s="12" t="s">
        <v>234</v>
      </c>
      <c r="C101" s="32" t="s">
        <v>235</v>
      </c>
      <c r="D101" s="15" t="s">
        <v>18</v>
      </c>
      <c r="E101" s="36" t="str">
        <f t="shared" si="4"/>
        <v>Met</v>
      </c>
      <c r="F101" s="29">
        <v>7.11</v>
      </c>
      <c r="G101" s="29" t="str">
        <f t="shared" si="5"/>
        <v>Met</v>
      </c>
      <c r="H101" s="29">
        <v>58.33</v>
      </c>
      <c r="I101" s="29" t="str">
        <f t="shared" si="6"/>
        <v>Met</v>
      </c>
      <c r="J101" s="29">
        <v>41.25</v>
      </c>
      <c r="K101" s="3" t="str">
        <f t="shared" si="7"/>
        <v>Not Met</v>
      </c>
    </row>
    <row r="102" spans="1:11" ht="14.5" x14ac:dyDescent="0.35">
      <c r="A102" s="31">
        <v>81099</v>
      </c>
      <c r="B102" s="12" t="s">
        <v>236</v>
      </c>
      <c r="C102" s="32" t="s">
        <v>237</v>
      </c>
      <c r="D102" s="15" t="s">
        <v>19</v>
      </c>
      <c r="E102" s="36" t="str">
        <f t="shared" si="4"/>
        <v>*</v>
      </c>
      <c r="F102" s="29" t="s">
        <v>19</v>
      </c>
      <c r="G102" s="29" t="str">
        <f t="shared" si="5"/>
        <v>*</v>
      </c>
      <c r="H102" s="29" t="s">
        <v>19</v>
      </c>
      <c r="I102" s="29" t="str">
        <f t="shared" si="6"/>
        <v>*</v>
      </c>
      <c r="J102" s="29" t="s">
        <v>19</v>
      </c>
      <c r="K102" s="3" t="str">
        <f t="shared" si="7"/>
        <v>*</v>
      </c>
    </row>
    <row r="103" spans="1:11" ht="14.5" x14ac:dyDescent="0.35">
      <c r="A103" s="31">
        <v>92302</v>
      </c>
      <c r="B103" s="12" t="s">
        <v>238</v>
      </c>
      <c r="C103" s="32" t="s">
        <v>239</v>
      </c>
      <c r="D103" s="15">
        <v>92.86</v>
      </c>
      <c r="E103" s="36" t="str">
        <f t="shared" si="4"/>
        <v>Not Met</v>
      </c>
      <c r="F103" s="29" t="s">
        <v>37</v>
      </c>
      <c r="G103" s="29" t="str">
        <f t="shared" si="5"/>
        <v>Met</v>
      </c>
      <c r="H103" s="29" t="s">
        <v>19</v>
      </c>
      <c r="I103" s="29" t="str">
        <f t="shared" si="6"/>
        <v>*</v>
      </c>
      <c r="J103" s="29">
        <v>17.760000000000002</v>
      </c>
      <c r="K103" s="3" t="str">
        <f t="shared" si="7"/>
        <v>Met</v>
      </c>
    </row>
    <row r="104" spans="1:11" ht="14.5" x14ac:dyDescent="0.35">
      <c r="A104" s="31">
        <v>88321</v>
      </c>
      <c r="B104" s="12" t="s">
        <v>240</v>
      </c>
      <c r="C104" s="32" t="s">
        <v>241</v>
      </c>
      <c r="D104" s="15" t="s">
        <v>19</v>
      </c>
      <c r="E104" s="36" t="str">
        <f t="shared" si="4"/>
        <v>*</v>
      </c>
      <c r="F104" s="29" t="s">
        <v>19</v>
      </c>
      <c r="G104" s="29" t="str">
        <f t="shared" si="5"/>
        <v>*</v>
      </c>
      <c r="H104" s="29" t="s">
        <v>19</v>
      </c>
      <c r="I104" s="29" t="str">
        <f t="shared" si="6"/>
        <v>*</v>
      </c>
      <c r="J104" s="5" t="s">
        <v>19</v>
      </c>
      <c r="K104" s="3" t="str">
        <f t="shared" si="7"/>
        <v>*</v>
      </c>
    </row>
    <row r="105" spans="1:11" ht="14.5" x14ac:dyDescent="0.35">
      <c r="A105" s="31">
        <v>6258</v>
      </c>
      <c r="B105" s="12" t="s">
        <v>242</v>
      </c>
      <c r="C105" s="32" t="s">
        <v>243</v>
      </c>
      <c r="D105" s="15" t="s">
        <v>19</v>
      </c>
      <c r="E105" s="36" t="str">
        <f t="shared" si="4"/>
        <v>*</v>
      </c>
      <c r="F105" s="29" t="s">
        <v>19</v>
      </c>
      <c r="G105" s="29" t="str">
        <f t="shared" si="5"/>
        <v>*</v>
      </c>
      <c r="H105" s="29" t="s">
        <v>19</v>
      </c>
      <c r="I105" s="29" t="str">
        <f t="shared" si="6"/>
        <v>*</v>
      </c>
      <c r="J105" s="29" t="s">
        <v>19</v>
      </c>
      <c r="K105" s="3" t="str">
        <f t="shared" si="7"/>
        <v>*</v>
      </c>
    </row>
    <row r="106" spans="1:11" ht="14.5" x14ac:dyDescent="0.35">
      <c r="A106" s="31">
        <v>4174</v>
      </c>
      <c r="B106" s="12" t="s">
        <v>246</v>
      </c>
      <c r="C106" s="32" t="s">
        <v>247</v>
      </c>
      <c r="D106" s="15" t="s">
        <v>18</v>
      </c>
      <c r="E106" s="36" t="str">
        <f t="shared" si="4"/>
        <v>Met</v>
      </c>
      <c r="F106" s="29" t="s">
        <v>37</v>
      </c>
      <c r="G106" s="29" t="str">
        <f t="shared" si="5"/>
        <v>Met</v>
      </c>
      <c r="H106" s="29" t="s">
        <v>19</v>
      </c>
      <c r="I106" s="29" t="str">
        <f t="shared" si="6"/>
        <v>*</v>
      </c>
      <c r="J106" s="29">
        <v>26.16</v>
      </c>
      <c r="K106" s="3" t="str">
        <f t="shared" si="7"/>
        <v>Met</v>
      </c>
    </row>
    <row r="107" spans="1:11" ht="14.5" x14ac:dyDescent="0.35">
      <c r="A107" s="31">
        <v>4228</v>
      </c>
      <c r="B107" s="12" t="s">
        <v>248</v>
      </c>
      <c r="C107" s="32" t="s">
        <v>249</v>
      </c>
      <c r="D107" s="15" t="s">
        <v>19</v>
      </c>
      <c r="E107" s="36" t="str">
        <f t="shared" si="4"/>
        <v>*</v>
      </c>
      <c r="F107" s="29" t="s">
        <v>19</v>
      </c>
      <c r="G107" s="29" t="str">
        <f t="shared" si="5"/>
        <v>*</v>
      </c>
      <c r="H107" s="29" t="s">
        <v>19</v>
      </c>
      <c r="I107" s="29" t="str">
        <f t="shared" si="6"/>
        <v>*</v>
      </c>
      <c r="J107" s="29" t="s">
        <v>19</v>
      </c>
      <c r="K107" s="3" t="str">
        <f t="shared" si="7"/>
        <v>*</v>
      </c>
    </row>
    <row r="108" spans="1:11" ht="14.5" x14ac:dyDescent="0.35">
      <c r="A108" s="31">
        <v>4243</v>
      </c>
      <c r="B108" s="12" t="s">
        <v>250</v>
      </c>
      <c r="C108" s="32" t="s">
        <v>251</v>
      </c>
      <c r="D108" s="15">
        <v>97.14</v>
      </c>
      <c r="E108" s="36" t="str">
        <f t="shared" si="4"/>
        <v>Met</v>
      </c>
      <c r="F108" s="29">
        <v>10.07</v>
      </c>
      <c r="G108" s="29" t="str">
        <f t="shared" si="5"/>
        <v>Met</v>
      </c>
      <c r="H108" s="29">
        <v>61.9</v>
      </c>
      <c r="I108" s="29" t="str">
        <f t="shared" si="6"/>
        <v>Met</v>
      </c>
      <c r="J108" s="29">
        <v>26.76</v>
      </c>
      <c r="K108" s="3" t="str">
        <f t="shared" si="7"/>
        <v>Met</v>
      </c>
    </row>
    <row r="109" spans="1:11" ht="14.5" x14ac:dyDescent="0.35">
      <c r="A109" s="31">
        <v>91170</v>
      </c>
      <c r="B109" s="12" t="s">
        <v>252</v>
      </c>
      <c r="C109" s="32" t="s">
        <v>253</v>
      </c>
      <c r="D109" s="15" t="s">
        <v>19</v>
      </c>
      <c r="E109" s="36" t="str">
        <f t="shared" si="4"/>
        <v>*</v>
      </c>
      <c r="F109" s="29" t="s">
        <v>19</v>
      </c>
      <c r="G109" s="29" t="str">
        <f t="shared" si="5"/>
        <v>*</v>
      </c>
      <c r="H109" s="29" t="s">
        <v>19</v>
      </c>
      <c r="I109" s="29" t="str">
        <f t="shared" si="6"/>
        <v>*</v>
      </c>
      <c r="J109" s="29" t="s">
        <v>19</v>
      </c>
      <c r="K109" s="3" t="str">
        <f t="shared" si="7"/>
        <v>*</v>
      </c>
    </row>
    <row r="110" spans="1:11" ht="14.5" x14ac:dyDescent="0.35">
      <c r="A110" s="31">
        <v>91938</v>
      </c>
      <c r="B110" s="12" t="s">
        <v>254</v>
      </c>
      <c r="C110" s="32" t="s">
        <v>255</v>
      </c>
      <c r="D110" s="15" t="s">
        <v>19</v>
      </c>
      <c r="E110" s="36" t="str">
        <f t="shared" si="4"/>
        <v>*</v>
      </c>
      <c r="F110" s="29" t="s">
        <v>19</v>
      </c>
      <c r="G110" s="29" t="str">
        <f t="shared" si="5"/>
        <v>*</v>
      </c>
      <c r="H110" s="29" t="s">
        <v>19</v>
      </c>
      <c r="I110" s="29" t="str">
        <f t="shared" si="6"/>
        <v>*</v>
      </c>
      <c r="J110" s="5" t="s">
        <v>19</v>
      </c>
      <c r="K110" s="3" t="str">
        <f t="shared" si="7"/>
        <v>*</v>
      </c>
    </row>
    <row r="111" spans="1:11" ht="14.5" x14ac:dyDescent="0.35">
      <c r="A111" s="31">
        <v>89850</v>
      </c>
      <c r="B111" s="12" t="s">
        <v>256</v>
      </c>
      <c r="C111" s="32" t="s">
        <v>257</v>
      </c>
      <c r="D111" s="15" t="s">
        <v>19</v>
      </c>
      <c r="E111" s="36" t="str">
        <f t="shared" si="4"/>
        <v>*</v>
      </c>
      <c r="F111" s="29" t="s">
        <v>19</v>
      </c>
      <c r="G111" s="29" t="str">
        <f t="shared" si="5"/>
        <v>*</v>
      </c>
      <c r="H111" s="29" t="s">
        <v>19</v>
      </c>
      <c r="I111" s="29" t="str">
        <f t="shared" si="6"/>
        <v>*</v>
      </c>
      <c r="J111" s="29" t="s">
        <v>19</v>
      </c>
      <c r="K111" s="3" t="str">
        <f t="shared" si="7"/>
        <v>*</v>
      </c>
    </row>
    <row r="112" spans="1:11" ht="14.5" x14ac:dyDescent="0.35">
      <c r="A112" s="31">
        <v>743644</v>
      </c>
      <c r="B112" s="12" t="s">
        <v>262</v>
      </c>
      <c r="C112" s="32" t="s">
        <v>263</v>
      </c>
      <c r="D112" s="15" t="s">
        <v>19</v>
      </c>
      <c r="E112" s="36" t="str">
        <f t="shared" si="4"/>
        <v>*</v>
      </c>
      <c r="F112" s="29" t="s">
        <v>19</v>
      </c>
      <c r="G112" s="29" t="str">
        <f t="shared" si="5"/>
        <v>*</v>
      </c>
      <c r="H112" s="29" t="s">
        <v>19</v>
      </c>
      <c r="I112" s="29" t="str">
        <f t="shared" si="6"/>
        <v>*</v>
      </c>
      <c r="J112" s="29" t="s">
        <v>19</v>
      </c>
      <c r="K112" s="3" t="str">
        <f t="shared" si="7"/>
        <v>*</v>
      </c>
    </row>
    <row r="113" spans="1:11" ht="14.5" x14ac:dyDescent="0.35">
      <c r="A113" s="31">
        <v>6365</v>
      </c>
      <c r="B113" s="12" t="s">
        <v>264</v>
      </c>
      <c r="C113" s="32" t="s">
        <v>265</v>
      </c>
      <c r="D113" s="15" t="s">
        <v>19</v>
      </c>
      <c r="E113" s="36" t="str">
        <f t="shared" si="4"/>
        <v>*</v>
      </c>
      <c r="F113" s="29" t="s">
        <v>19</v>
      </c>
      <c r="G113" s="29" t="str">
        <f t="shared" si="5"/>
        <v>*</v>
      </c>
      <c r="H113" s="29" t="s">
        <v>19</v>
      </c>
      <c r="I113" s="29" t="str">
        <f t="shared" si="6"/>
        <v>*</v>
      </c>
      <c r="J113" s="29" t="s">
        <v>19</v>
      </c>
      <c r="K113" s="3" t="str">
        <f t="shared" si="7"/>
        <v>*</v>
      </c>
    </row>
    <row r="114" spans="1:11" ht="14.5" x14ac:dyDescent="0.35">
      <c r="A114" s="31">
        <v>85749</v>
      </c>
      <c r="B114" s="12" t="s">
        <v>266</v>
      </c>
      <c r="C114" s="32" t="s">
        <v>267</v>
      </c>
      <c r="D114" s="15" t="s">
        <v>19</v>
      </c>
      <c r="E114" s="36" t="str">
        <f t="shared" si="4"/>
        <v>*</v>
      </c>
      <c r="F114" s="29" t="s">
        <v>19</v>
      </c>
      <c r="G114" s="29" t="str">
        <f t="shared" si="5"/>
        <v>*</v>
      </c>
      <c r="H114" s="29" t="s">
        <v>19</v>
      </c>
      <c r="I114" s="29" t="str">
        <f t="shared" si="6"/>
        <v>*</v>
      </c>
      <c r="J114" s="5" t="s">
        <v>19</v>
      </c>
      <c r="K114" s="3" t="str">
        <f t="shared" si="7"/>
        <v>*</v>
      </c>
    </row>
    <row r="115" spans="1:11" ht="14.5" x14ac:dyDescent="0.35">
      <c r="A115" s="31">
        <v>79981</v>
      </c>
      <c r="B115" s="12" t="s">
        <v>903</v>
      </c>
      <c r="C115" s="32" t="s">
        <v>904</v>
      </c>
      <c r="D115" s="15" t="s">
        <v>19</v>
      </c>
      <c r="E115" s="36" t="str">
        <f t="shared" si="4"/>
        <v>*</v>
      </c>
      <c r="F115" s="29" t="s">
        <v>19</v>
      </c>
      <c r="G115" s="29" t="str">
        <f t="shared" si="5"/>
        <v>*</v>
      </c>
      <c r="H115" s="29" t="s">
        <v>19</v>
      </c>
      <c r="I115" s="29" t="str">
        <f t="shared" si="6"/>
        <v>*</v>
      </c>
      <c r="J115" s="29" t="s">
        <v>19</v>
      </c>
      <c r="K115" s="3" t="str">
        <f t="shared" si="7"/>
        <v>*</v>
      </c>
    </row>
    <row r="116" spans="1:11" ht="14.5" x14ac:dyDescent="0.35">
      <c r="A116" s="31">
        <v>81045</v>
      </c>
      <c r="B116" s="12" t="s">
        <v>268</v>
      </c>
      <c r="C116" s="32" t="s">
        <v>269</v>
      </c>
      <c r="D116" s="15" t="s">
        <v>19</v>
      </c>
      <c r="E116" s="36" t="str">
        <f t="shared" si="4"/>
        <v>*</v>
      </c>
      <c r="F116" s="29" t="s">
        <v>19</v>
      </c>
      <c r="G116" s="29" t="str">
        <f t="shared" si="5"/>
        <v>*</v>
      </c>
      <c r="H116" s="29" t="s">
        <v>19</v>
      </c>
      <c r="I116" s="29" t="str">
        <f t="shared" si="6"/>
        <v>*</v>
      </c>
      <c r="J116" s="29" t="s">
        <v>19</v>
      </c>
      <c r="K116" s="3" t="str">
        <f t="shared" si="7"/>
        <v>*</v>
      </c>
    </row>
    <row r="117" spans="1:11" ht="14.5" x14ac:dyDescent="0.35">
      <c r="A117" s="31">
        <v>6446</v>
      </c>
      <c r="B117" s="12" t="s">
        <v>272</v>
      </c>
      <c r="C117" s="32" t="s">
        <v>273</v>
      </c>
      <c r="D117" s="15" t="s">
        <v>18</v>
      </c>
      <c r="E117" s="36" t="str">
        <f t="shared" si="4"/>
        <v>Met</v>
      </c>
      <c r="F117" s="29" t="s">
        <v>37</v>
      </c>
      <c r="G117" s="29" t="str">
        <f t="shared" si="5"/>
        <v>Met</v>
      </c>
      <c r="H117" s="29" t="s">
        <v>19</v>
      </c>
      <c r="I117" s="29" t="str">
        <f t="shared" si="6"/>
        <v>*</v>
      </c>
      <c r="J117" s="29">
        <v>8.43</v>
      </c>
      <c r="K117" s="3" t="str">
        <f t="shared" si="7"/>
        <v>Met</v>
      </c>
    </row>
    <row r="118" spans="1:11" ht="14.5" x14ac:dyDescent="0.35">
      <c r="A118" s="31">
        <v>4329</v>
      </c>
      <c r="B118" s="12" t="s">
        <v>274</v>
      </c>
      <c r="C118" s="32" t="s">
        <v>275</v>
      </c>
      <c r="D118" s="15">
        <v>70.37</v>
      </c>
      <c r="E118" s="36" t="str">
        <f t="shared" si="4"/>
        <v>Not Met</v>
      </c>
      <c r="F118" s="29" t="s">
        <v>37</v>
      </c>
      <c r="G118" s="29" t="str">
        <f t="shared" si="5"/>
        <v>Met</v>
      </c>
      <c r="H118" s="29" t="s">
        <v>19</v>
      </c>
      <c r="I118" s="29" t="str">
        <f t="shared" si="6"/>
        <v>*</v>
      </c>
      <c r="J118" s="29">
        <v>26.93</v>
      </c>
      <c r="K118" s="3" t="str">
        <f t="shared" si="7"/>
        <v>Met</v>
      </c>
    </row>
    <row r="119" spans="1:11" ht="14.5" x14ac:dyDescent="0.35">
      <c r="A119" s="31">
        <v>92226</v>
      </c>
      <c r="B119" s="12" t="s">
        <v>276</v>
      </c>
      <c r="C119" s="32" t="s">
        <v>277</v>
      </c>
      <c r="D119" s="15" t="s">
        <v>19</v>
      </c>
      <c r="E119" s="36" t="str">
        <f t="shared" si="4"/>
        <v>*</v>
      </c>
      <c r="F119" s="29" t="s">
        <v>19</v>
      </c>
      <c r="G119" s="29" t="str">
        <f t="shared" si="5"/>
        <v>*</v>
      </c>
      <c r="H119" s="29" t="s">
        <v>19</v>
      </c>
      <c r="I119" s="29" t="str">
        <f t="shared" si="6"/>
        <v>*</v>
      </c>
      <c r="J119" s="5" t="s">
        <v>19</v>
      </c>
      <c r="K119" s="3" t="str">
        <f t="shared" si="7"/>
        <v>*</v>
      </c>
    </row>
    <row r="120" spans="1:11" ht="14.5" x14ac:dyDescent="0.35">
      <c r="A120" s="31">
        <v>81052</v>
      </c>
      <c r="B120" s="12" t="s">
        <v>278</v>
      </c>
      <c r="C120" s="32" t="s">
        <v>279</v>
      </c>
      <c r="D120" s="15" t="s">
        <v>19</v>
      </c>
      <c r="E120" s="36" t="str">
        <f t="shared" si="4"/>
        <v>*</v>
      </c>
      <c r="F120" s="29" t="s">
        <v>19</v>
      </c>
      <c r="G120" s="29" t="str">
        <f t="shared" si="5"/>
        <v>*</v>
      </c>
      <c r="H120" s="29" t="s">
        <v>19</v>
      </c>
      <c r="I120" s="29" t="str">
        <f t="shared" si="6"/>
        <v>*</v>
      </c>
      <c r="J120" s="5" t="s">
        <v>19</v>
      </c>
      <c r="K120" s="3" t="str">
        <f t="shared" si="7"/>
        <v>*</v>
      </c>
    </row>
    <row r="121" spans="1:11" ht="14.5" x14ac:dyDescent="0.35">
      <c r="A121" s="31">
        <v>81050</v>
      </c>
      <c r="B121" s="12" t="s">
        <v>280</v>
      </c>
      <c r="C121" s="32" t="s">
        <v>281</v>
      </c>
      <c r="D121" s="15" t="s">
        <v>19</v>
      </c>
      <c r="E121" s="36" t="str">
        <f t="shared" si="4"/>
        <v>*</v>
      </c>
      <c r="F121" s="29" t="s">
        <v>19</v>
      </c>
      <c r="G121" s="29" t="str">
        <f t="shared" si="5"/>
        <v>*</v>
      </c>
      <c r="H121" s="29" t="s">
        <v>19</v>
      </c>
      <c r="I121" s="29" t="str">
        <f t="shared" si="6"/>
        <v>*</v>
      </c>
      <c r="J121" s="29" t="s">
        <v>19</v>
      </c>
      <c r="K121" s="3" t="str">
        <f t="shared" si="7"/>
        <v>*</v>
      </c>
    </row>
    <row r="122" spans="1:11" ht="14.5" x14ac:dyDescent="0.35">
      <c r="A122" s="31">
        <v>79211</v>
      </c>
      <c r="B122" s="12" t="s">
        <v>282</v>
      </c>
      <c r="C122" s="32" t="s">
        <v>283</v>
      </c>
      <c r="D122" s="15" t="s">
        <v>19</v>
      </c>
      <c r="E122" s="36" t="str">
        <f t="shared" si="4"/>
        <v>*</v>
      </c>
      <c r="F122" s="29" t="s">
        <v>19</v>
      </c>
      <c r="G122" s="29" t="str">
        <f t="shared" si="5"/>
        <v>*</v>
      </c>
      <c r="H122" s="29" t="s">
        <v>19</v>
      </c>
      <c r="I122" s="29" t="str">
        <f t="shared" si="6"/>
        <v>*</v>
      </c>
      <c r="J122" s="29" t="s">
        <v>19</v>
      </c>
      <c r="K122" s="3" t="str">
        <f t="shared" si="7"/>
        <v>*</v>
      </c>
    </row>
    <row r="123" spans="1:11" ht="14.5" x14ac:dyDescent="0.35">
      <c r="A123" s="31">
        <v>81123</v>
      </c>
      <c r="B123" s="12" t="s">
        <v>284</v>
      </c>
      <c r="C123" s="32" t="s">
        <v>285</v>
      </c>
      <c r="D123" s="15" t="s">
        <v>19</v>
      </c>
      <c r="E123" s="36" t="str">
        <f t="shared" si="4"/>
        <v>*</v>
      </c>
      <c r="F123" s="29" t="s">
        <v>19</v>
      </c>
      <c r="G123" s="29" t="str">
        <f t="shared" si="5"/>
        <v>*</v>
      </c>
      <c r="H123" s="29" t="s">
        <v>19</v>
      </c>
      <c r="I123" s="29" t="str">
        <f t="shared" si="6"/>
        <v>*</v>
      </c>
      <c r="J123" s="29" t="s">
        <v>19</v>
      </c>
      <c r="K123" s="3" t="str">
        <f t="shared" si="7"/>
        <v>*</v>
      </c>
    </row>
    <row r="124" spans="1:11" ht="14.5" x14ac:dyDescent="0.35">
      <c r="A124" s="31">
        <v>89412</v>
      </c>
      <c r="B124" s="12" t="s">
        <v>288</v>
      </c>
      <c r="C124" s="32" t="s">
        <v>289</v>
      </c>
      <c r="D124" s="15" t="s">
        <v>18</v>
      </c>
      <c r="E124" s="36" t="str">
        <f t="shared" si="4"/>
        <v>Met</v>
      </c>
      <c r="F124" s="29">
        <v>13.04</v>
      </c>
      <c r="G124" s="29" t="str">
        <f t="shared" si="5"/>
        <v>Met</v>
      </c>
      <c r="H124" s="29" t="s">
        <v>19</v>
      </c>
      <c r="I124" s="29" t="str">
        <f t="shared" si="6"/>
        <v>*</v>
      </c>
      <c r="J124" s="29">
        <v>29.12</v>
      </c>
      <c r="K124" s="3" t="str">
        <f t="shared" si="7"/>
        <v>Not Met</v>
      </c>
    </row>
    <row r="125" spans="1:11" ht="14.5" x14ac:dyDescent="0.35">
      <c r="A125" s="31">
        <v>4185</v>
      </c>
      <c r="B125" s="12" t="s">
        <v>290</v>
      </c>
      <c r="C125" s="32" t="s">
        <v>291</v>
      </c>
      <c r="D125" s="15" t="s">
        <v>19</v>
      </c>
      <c r="E125" s="36" t="str">
        <f t="shared" si="4"/>
        <v>*</v>
      </c>
      <c r="F125" s="29" t="s">
        <v>19</v>
      </c>
      <c r="G125" s="29" t="str">
        <f t="shared" si="5"/>
        <v>*</v>
      </c>
      <c r="H125" s="29" t="s">
        <v>19</v>
      </c>
      <c r="I125" s="29" t="str">
        <f t="shared" si="6"/>
        <v>*</v>
      </c>
      <c r="J125" s="29" t="s">
        <v>19</v>
      </c>
      <c r="K125" s="3" t="str">
        <f t="shared" si="7"/>
        <v>*</v>
      </c>
    </row>
    <row r="126" spans="1:11" ht="14.5" x14ac:dyDescent="0.35">
      <c r="A126" s="31">
        <v>4448</v>
      </c>
      <c r="B126" s="12" t="s">
        <v>292</v>
      </c>
      <c r="C126" s="32" t="s">
        <v>293</v>
      </c>
      <c r="D126" s="15" t="s">
        <v>19</v>
      </c>
      <c r="E126" s="36" t="str">
        <f t="shared" si="4"/>
        <v>*</v>
      </c>
      <c r="F126" s="29" t="s">
        <v>19</v>
      </c>
      <c r="G126" s="29" t="str">
        <f t="shared" si="5"/>
        <v>*</v>
      </c>
      <c r="H126" s="29" t="s">
        <v>19</v>
      </c>
      <c r="I126" s="29" t="str">
        <f t="shared" si="6"/>
        <v>*</v>
      </c>
      <c r="J126" s="29" t="s">
        <v>19</v>
      </c>
      <c r="K126" s="3" t="str">
        <f t="shared" si="7"/>
        <v>*</v>
      </c>
    </row>
    <row r="127" spans="1:11" ht="14.5" x14ac:dyDescent="0.35">
      <c r="A127" s="31">
        <v>91277</v>
      </c>
      <c r="B127" s="12" t="s">
        <v>294</v>
      </c>
      <c r="C127" s="32" t="s">
        <v>295</v>
      </c>
      <c r="D127" s="15" t="s">
        <v>18</v>
      </c>
      <c r="E127" s="36" t="str">
        <f t="shared" si="4"/>
        <v>Met</v>
      </c>
      <c r="F127" s="29" t="s">
        <v>37</v>
      </c>
      <c r="G127" s="29" t="str">
        <f t="shared" si="5"/>
        <v>Met</v>
      </c>
      <c r="H127" s="29" t="s">
        <v>37</v>
      </c>
      <c r="I127" s="29" t="str">
        <f t="shared" si="6"/>
        <v>Met</v>
      </c>
      <c r="J127" s="29">
        <v>18.38</v>
      </c>
      <c r="K127" s="3" t="str">
        <f t="shared" si="7"/>
        <v>Met</v>
      </c>
    </row>
    <row r="128" spans="1:11" ht="14.5" x14ac:dyDescent="0.35">
      <c r="A128" s="31">
        <v>4335</v>
      </c>
      <c r="B128" s="12" t="s">
        <v>905</v>
      </c>
      <c r="C128" s="32" t="s">
        <v>297</v>
      </c>
      <c r="D128" s="15" t="s">
        <v>19</v>
      </c>
      <c r="E128" s="36" t="str">
        <f t="shared" si="4"/>
        <v>*</v>
      </c>
      <c r="F128" s="29" t="s">
        <v>19</v>
      </c>
      <c r="G128" s="29" t="str">
        <f t="shared" si="5"/>
        <v>*</v>
      </c>
      <c r="H128" s="29" t="s">
        <v>19</v>
      </c>
      <c r="I128" s="29" t="str">
        <f t="shared" si="6"/>
        <v>*</v>
      </c>
      <c r="J128" s="29" t="s">
        <v>19</v>
      </c>
      <c r="K128" s="3" t="str">
        <f t="shared" si="7"/>
        <v>*</v>
      </c>
    </row>
    <row r="129" spans="1:11" ht="14.5" x14ac:dyDescent="0.35">
      <c r="A129" s="31">
        <v>92902</v>
      </c>
      <c r="B129" s="12" t="s">
        <v>906</v>
      </c>
      <c r="C129" s="32" t="s">
        <v>907</v>
      </c>
      <c r="D129" s="15" t="s">
        <v>19</v>
      </c>
      <c r="E129" s="36" t="str">
        <f t="shared" si="4"/>
        <v>*</v>
      </c>
      <c r="F129" s="29" t="s">
        <v>19</v>
      </c>
      <c r="G129" s="29" t="str">
        <f t="shared" si="5"/>
        <v>*</v>
      </c>
      <c r="H129" s="29" t="s">
        <v>19</v>
      </c>
      <c r="I129" s="29" t="str">
        <f t="shared" si="6"/>
        <v>*</v>
      </c>
      <c r="J129" s="29" t="s">
        <v>19</v>
      </c>
      <c r="K129" s="3" t="str">
        <f t="shared" si="7"/>
        <v>*</v>
      </c>
    </row>
    <row r="130" spans="1:11" ht="14.5" x14ac:dyDescent="0.35">
      <c r="A130" s="31">
        <v>92379</v>
      </c>
      <c r="B130" s="12" t="s">
        <v>908</v>
      </c>
      <c r="C130" s="32" t="s">
        <v>909</v>
      </c>
      <c r="D130" s="15" t="s">
        <v>19</v>
      </c>
      <c r="E130" s="36" t="str">
        <f t="shared" si="4"/>
        <v>*</v>
      </c>
      <c r="F130" s="29" t="s">
        <v>19</v>
      </c>
      <c r="G130" s="29" t="str">
        <f t="shared" si="5"/>
        <v>*</v>
      </c>
      <c r="H130" s="29" t="s">
        <v>19</v>
      </c>
      <c r="I130" s="29" t="str">
        <f t="shared" si="6"/>
        <v>*</v>
      </c>
      <c r="J130" s="29" t="s">
        <v>19</v>
      </c>
      <c r="K130" s="3" t="str">
        <f t="shared" si="7"/>
        <v>*</v>
      </c>
    </row>
    <row r="131" spans="1:11" ht="14.5" x14ac:dyDescent="0.35">
      <c r="A131" s="31">
        <v>79214</v>
      </c>
      <c r="B131" s="12" t="s">
        <v>298</v>
      </c>
      <c r="C131" s="32" t="s">
        <v>299</v>
      </c>
      <c r="D131" s="15" t="s">
        <v>19</v>
      </c>
      <c r="E131" s="36" t="str">
        <f t="shared" ref="E131:E194" si="8">IF(D131="*","*",IF(D131&gt;=95,"Met","Not Met"))</f>
        <v>*</v>
      </c>
      <c r="F131" s="29" t="s">
        <v>19</v>
      </c>
      <c r="G131" s="29" t="str">
        <f t="shared" ref="G131:G194" si="9">IF(F131="*","*",IF(F131&gt;=6.3,"Met","Not Met"))</f>
        <v>*</v>
      </c>
      <c r="H131" s="29" t="s">
        <v>19</v>
      </c>
      <c r="I131" s="29" t="str">
        <f t="shared" ref="I131:I194" si="10">IF(H131="*","*",IF(H131&gt;=39.17,"Met","Not Met"))</f>
        <v>*</v>
      </c>
      <c r="J131" s="29" t="s">
        <v>19</v>
      </c>
      <c r="K131" s="3" t="str">
        <f t="shared" ref="K131:K194" si="11">IF(J131="*","*",IF(J131&lt;=28.57,"Met","Not Met"))</f>
        <v>*</v>
      </c>
    </row>
    <row r="132" spans="1:11" ht="14.5" x14ac:dyDescent="0.35">
      <c r="A132" s="31">
        <v>78783</v>
      </c>
      <c r="B132" s="12" t="s">
        <v>300</v>
      </c>
      <c r="C132" s="32" t="s">
        <v>301</v>
      </c>
      <c r="D132" s="15" t="s">
        <v>18</v>
      </c>
      <c r="E132" s="36" t="str">
        <f t="shared" si="8"/>
        <v>Met</v>
      </c>
      <c r="F132" s="29" t="s">
        <v>37</v>
      </c>
      <c r="G132" s="29" t="str">
        <f t="shared" si="9"/>
        <v>Met</v>
      </c>
      <c r="H132" s="29" t="s">
        <v>37</v>
      </c>
      <c r="I132" s="29" t="str">
        <f t="shared" si="10"/>
        <v>Met</v>
      </c>
      <c r="J132" s="29">
        <v>27.41</v>
      </c>
      <c r="K132" s="3" t="str">
        <f t="shared" si="11"/>
        <v>Met</v>
      </c>
    </row>
    <row r="133" spans="1:11" ht="14.5" x14ac:dyDescent="0.35">
      <c r="A133" s="31">
        <v>4202</v>
      </c>
      <c r="B133" s="12" t="s">
        <v>910</v>
      </c>
      <c r="C133" s="32" t="s">
        <v>911</v>
      </c>
      <c r="D133" s="15" t="s">
        <v>19</v>
      </c>
      <c r="E133" s="36" t="str">
        <f t="shared" si="8"/>
        <v>*</v>
      </c>
      <c r="F133" s="29" t="s">
        <v>19</v>
      </c>
      <c r="G133" s="29" t="str">
        <f t="shared" si="9"/>
        <v>*</v>
      </c>
      <c r="H133" s="29" t="s">
        <v>19</v>
      </c>
      <c r="I133" s="29" t="str">
        <f t="shared" si="10"/>
        <v>*</v>
      </c>
      <c r="J133" s="29" t="s">
        <v>19</v>
      </c>
      <c r="K133" s="3" t="str">
        <f t="shared" si="11"/>
        <v>*</v>
      </c>
    </row>
    <row r="134" spans="1:11" ht="14.5" x14ac:dyDescent="0.35">
      <c r="A134" s="31">
        <v>4207</v>
      </c>
      <c r="B134" s="12" t="s">
        <v>302</v>
      </c>
      <c r="C134" s="32" t="s">
        <v>303</v>
      </c>
      <c r="D134" s="15" t="s">
        <v>19</v>
      </c>
      <c r="E134" s="36" t="str">
        <f t="shared" si="8"/>
        <v>*</v>
      </c>
      <c r="F134" s="29" t="s">
        <v>19</v>
      </c>
      <c r="G134" s="29" t="str">
        <f t="shared" si="9"/>
        <v>*</v>
      </c>
      <c r="H134" s="29" t="s">
        <v>19</v>
      </c>
      <c r="I134" s="29" t="str">
        <f t="shared" si="10"/>
        <v>*</v>
      </c>
      <c r="J134" s="29" t="s">
        <v>19</v>
      </c>
      <c r="K134" s="3" t="str">
        <f t="shared" si="11"/>
        <v>*</v>
      </c>
    </row>
    <row r="135" spans="1:11" ht="14.5" x14ac:dyDescent="0.35">
      <c r="A135" s="31">
        <v>4192</v>
      </c>
      <c r="B135" s="12" t="s">
        <v>306</v>
      </c>
      <c r="C135" s="32" t="s">
        <v>307</v>
      </c>
      <c r="D135" s="15">
        <v>97.75</v>
      </c>
      <c r="E135" s="36" t="str">
        <f t="shared" si="8"/>
        <v>Met</v>
      </c>
      <c r="F135" s="29" t="s">
        <v>37</v>
      </c>
      <c r="G135" s="29" t="str">
        <f t="shared" si="9"/>
        <v>Met</v>
      </c>
      <c r="H135" s="29" t="s">
        <v>19</v>
      </c>
      <c r="I135" s="29" t="str">
        <f t="shared" si="10"/>
        <v>*</v>
      </c>
      <c r="J135" s="29">
        <v>15.53</v>
      </c>
      <c r="K135" s="3" t="str">
        <f t="shared" si="11"/>
        <v>Met</v>
      </c>
    </row>
    <row r="136" spans="1:11" ht="14.5" x14ac:dyDescent="0.35">
      <c r="A136" s="31">
        <v>4437</v>
      </c>
      <c r="B136" s="12" t="s">
        <v>308</v>
      </c>
      <c r="C136" s="32" t="s">
        <v>309</v>
      </c>
      <c r="D136" s="15" t="s">
        <v>18</v>
      </c>
      <c r="E136" s="36" t="str">
        <f t="shared" si="8"/>
        <v>Met</v>
      </c>
      <c r="F136" s="29">
        <v>5.3</v>
      </c>
      <c r="G136" s="29" t="str">
        <f t="shared" si="9"/>
        <v>Not Met</v>
      </c>
      <c r="H136" s="29" t="s">
        <v>19</v>
      </c>
      <c r="I136" s="29" t="str">
        <f t="shared" si="10"/>
        <v>*</v>
      </c>
      <c r="J136" s="29">
        <v>15.05</v>
      </c>
      <c r="K136" s="3" t="str">
        <f t="shared" si="11"/>
        <v>Met</v>
      </c>
    </row>
    <row r="137" spans="1:11" ht="14.5" x14ac:dyDescent="0.35">
      <c r="A137" s="31">
        <v>4405</v>
      </c>
      <c r="B137" s="12" t="s">
        <v>310</v>
      </c>
      <c r="C137" s="32" t="s">
        <v>311</v>
      </c>
      <c r="D137" s="15" t="s">
        <v>18</v>
      </c>
      <c r="E137" s="36" t="str">
        <f t="shared" si="8"/>
        <v>Met</v>
      </c>
      <c r="F137" s="29">
        <v>7.84</v>
      </c>
      <c r="G137" s="29" t="str">
        <f t="shared" si="9"/>
        <v>Met</v>
      </c>
      <c r="H137" s="29" t="s">
        <v>19</v>
      </c>
      <c r="I137" s="29" t="str">
        <f t="shared" si="10"/>
        <v>*</v>
      </c>
      <c r="J137" s="29">
        <v>18.79</v>
      </c>
      <c r="K137" s="3" t="str">
        <f t="shared" si="11"/>
        <v>Met</v>
      </c>
    </row>
    <row r="138" spans="1:11" ht="14.5" x14ac:dyDescent="0.35">
      <c r="A138" s="31">
        <v>4167</v>
      </c>
      <c r="B138" s="12" t="s">
        <v>312</v>
      </c>
      <c r="C138" s="32" t="s">
        <v>313</v>
      </c>
      <c r="D138" s="15">
        <v>92.31</v>
      </c>
      <c r="E138" s="36" t="str">
        <f t="shared" si="8"/>
        <v>Not Met</v>
      </c>
      <c r="F138" s="29">
        <v>8.33</v>
      </c>
      <c r="G138" s="29" t="str">
        <f t="shared" si="9"/>
        <v>Met</v>
      </c>
      <c r="H138" s="29" t="s">
        <v>19</v>
      </c>
      <c r="I138" s="29" t="str">
        <f t="shared" si="10"/>
        <v>*</v>
      </c>
      <c r="J138" s="29">
        <v>34.520000000000003</v>
      </c>
      <c r="K138" s="3" t="str">
        <f t="shared" si="11"/>
        <v>Not Met</v>
      </c>
    </row>
    <row r="139" spans="1:11" ht="14.5" x14ac:dyDescent="0.35">
      <c r="A139" s="31">
        <v>4221</v>
      </c>
      <c r="B139" s="12" t="s">
        <v>314</v>
      </c>
      <c r="C139" s="32" t="s">
        <v>315</v>
      </c>
      <c r="D139" s="15" t="s">
        <v>18</v>
      </c>
      <c r="E139" s="36" t="str">
        <f t="shared" si="8"/>
        <v>Met</v>
      </c>
      <c r="F139" s="29" t="s">
        <v>37</v>
      </c>
      <c r="G139" s="29" t="str">
        <f t="shared" si="9"/>
        <v>Met</v>
      </c>
      <c r="H139" s="29" t="s">
        <v>19</v>
      </c>
      <c r="I139" s="29" t="str">
        <f t="shared" si="10"/>
        <v>*</v>
      </c>
      <c r="J139" s="5">
        <v>4.25</v>
      </c>
      <c r="K139" s="3" t="str">
        <f t="shared" si="11"/>
        <v>Met</v>
      </c>
    </row>
    <row r="140" spans="1:11" ht="14.5" x14ac:dyDescent="0.35">
      <c r="A140" s="31">
        <v>4247</v>
      </c>
      <c r="B140" s="12" t="s">
        <v>316</v>
      </c>
      <c r="C140" s="32" t="s">
        <v>317</v>
      </c>
      <c r="D140" s="15" t="s">
        <v>19</v>
      </c>
      <c r="E140" s="36" t="str">
        <f t="shared" si="8"/>
        <v>*</v>
      </c>
      <c r="F140" s="29" t="s">
        <v>19</v>
      </c>
      <c r="G140" s="29" t="str">
        <f t="shared" si="9"/>
        <v>*</v>
      </c>
      <c r="H140" s="29" t="s">
        <v>19</v>
      </c>
      <c r="I140" s="29" t="str">
        <f t="shared" si="10"/>
        <v>*</v>
      </c>
      <c r="J140" s="5" t="s">
        <v>19</v>
      </c>
      <c r="K140" s="3" t="str">
        <f t="shared" si="11"/>
        <v>*</v>
      </c>
    </row>
    <row r="141" spans="1:11" ht="14.5" x14ac:dyDescent="0.35">
      <c r="A141" s="31">
        <v>4273</v>
      </c>
      <c r="B141" s="12" t="s">
        <v>318</v>
      </c>
      <c r="C141" s="32" t="s">
        <v>319</v>
      </c>
      <c r="D141" s="15">
        <v>97.37</v>
      </c>
      <c r="E141" s="36" t="str">
        <f t="shared" si="8"/>
        <v>Met</v>
      </c>
      <c r="F141" s="29" t="s">
        <v>37</v>
      </c>
      <c r="G141" s="29" t="str">
        <f t="shared" si="9"/>
        <v>Met</v>
      </c>
      <c r="H141" s="29" t="s">
        <v>19</v>
      </c>
      <c r="I141" s="29" t="str">
        <f t="shared" si="10"/>
        <v>*</v>
      </c>
      <c r="J141" s="29">
        <v>15.09</v>
      </c>
      <c r="K141" s="3" t="str">
        <f t="shared" si="11"/>
        <v>Met</v>
      </c>
    </row>
    <row r="142" spans="1:11" ht="14.5" x14ac:dyDescent="0.35">
      <c r="A142" s="31">
        <v>4495</v>
      </c>
      <c r="B142" s="12" t="s">
        <v>320</v>
      </c>
      <c r="C142" s="32" t="s">
        <v>321</v>
      </c>
      <c r="D142" s="15" t="s">
        <v>19</v>
      </c>
      <c r="E142" s="36" t="str">
        <f t="shared" si="8"/>
        <v>*</v>
      </c>
      <c r="F142" s="29" t="s">
        <v>19</v>
      </c>
      <c r="G142" s="29" t="str">
        <f t="shared" si="9"/>
        <v>*</v>
      </c>
      <c r="H142" s="29" t="s">
        <v>19</v>
      </c>
      <c r="I142" s="29" t="str">
        <f t="shared" si="10"/>
        <v>*</v>
      </c>
      <c r="J142" s="29" t="s">
        <v>19</v>
      </c>
      <c r="K142" s="3" t="str">
        <f t="shared" si="11"/>
        <v>*</v>
      </c>
    </row>
    <row r="143" spans="1:11" ht="14.5" x14ac:dyDescent="0.35">
      <c r="A143" s="31">
        <v>4195</v>
      </c>
      <c r="B143" s="12" t="s">
        <v>323</v>
      </c>
      <c r="C143" s="32" t="s">
        <v>324</v>
      </c>
      <c r="D143" s="15" t="s">
        <v>19</v>
      </c>
      <c r="E143" s="36" t="str">
        <f t="shared" si="8"/>
        <v>*</v>
      </c>
      <c r="F143" s="29" t="s">
        <v>19</v>
      </c>
      <c r="G143" s="29" t="str">
        <f t="shared" si="9"/>
        <v>*</v>
      </c>
      <c r="H143" s="29" t="s">
        <v>19</v>
      </c>
      <c r="I143" s="29" t="str">
        <f t="shared" si="10"/>
        <v>*</v>
      </c>
      <c r="J143" s="29" t="s">
        <v>19</v>
      </c>
      <c r="K143" s="3" t="str">
        <f t="shared" si="11"/>
        <v>*</v>
      </c>
    </row>
    <row r="144" spans="1:11" ht="14.5" x14ac:dyDescent="0.35">
      <c r="A144" s="31">
        <v>89506</v>
      </c>
      <c r="B144" s="12" t="s">
        <v>325</v>
      </c>
      <c r="C144" s="32" t="s">
        <v>326</v>
      </c>
      <c r="D144" s="15" t="s">
        <v>19</v>
      </c>
      <c r="E144" s="36" t="str">
        <f t="shared" si="8"/>
        <v>*</v>
      </c>
      <c r="F144" s="29" t="s">
        <v>19</v>
      </c>
      <c r="G144" s="29" t="str">
        <f t="shared" si="9"/>
        <v>*</v>
      </c>
      <c r="H144" s="29" t="s">
        <v>19</v>
      </c>
      <c r="I144" s="29" t="str">
        <f t="shared" si="10"/>
        <v>*</v>
      </c>
      <c r="J144" s="29" t="s">
        <v>19</v>
      </c>
      <c r="K144" s="3" t="str">
        <f t="shared" si="11"/>
        <v>*</v>
      </c>
    </row>
    <row r="145" spans="1:11" ht="14.5" x14ac:dyDescent="0.35">
      <c r="A145" s="31">
        <v>1000979</v>
      </c>
      <c r="B145" s="12" t="s">
        <v>912</v>
      </c>
      <c r="C145" s="32" t="s">
        <v>913</v>
      </c>
      <c r="D145" s="15" t="s">
        <v>19</v>
      </c>
      <c r="E145" s="36" t="str">
        <f t="shared" si="8"/>
        <v>*</v>
      </c>
      <c r="F145" s="29" t="s">
        <v>19</v>
      </c>
      <c r="G145" s="29" t="str">
        <f t="shared" si="9"/>
        <v>*</v>
      </c>
      <c r="H145" s="29" t="s">
        <v>19</v>
      </c>
      <c r="I145" s="29" t="str">
        <f t="shared" si="10"/>
        <v>*</v>
      </c>
      <c r="J145" s="29" t="s">
        <v>19</v>
      </c>
      <c r="K145" s="3" t="str">
        <f t="shared" si="11"/>
        <v>*</v>
      </c>
    </row>
    <row r="146" spans="1:11" ht="14.5" x14ac:dyDescent="0.35">
      <c r="A146" s="31">
        <v>4303</v>
      </c>
      <c r="B146" s="12" t="s">
        <v>327</v>
      </c>
      <c r="C146" s="32" t="s">
        <v>328</v>
      </c>
      <c r="D146" s="15" t="s">
        <v>19</v>
      </c>
      <c r="E146" s="36" t="str">
        <f t="shared" si="8"/>
        <v>*</v>
      </c>
      <c r="F146" s="29" t="s">
        <v>19</v>
      </c>
      <c r="G146" s="29" t="str">
        <f t="shared" si="9"/>
        <v>*</v>
      </c>
      <c r="H146" s="29" t="s">
        <v>19</v>
      </c>
      <c r="I146" s="29" t="str">
        <f t="shared" si="10"/>
        <v>*</v>
      </c>
      <c r="J146" s="5" t="s">
        <v>19</v>
      </c>
      <c r="K146" s="3" t="str">
        <f t="shared" si="11"/>
        <v>*</v>
      </c>
    </row>
    <row r="147" spans="1:11" ht="14.5" x14ac:dyDescent="0.35">
      <c r="A147" s="31">
        <v>4505</v>
      </c>
      <c r="B147" s="12" t="s">
        <v>329</v>
      </c>
      <c r="C147" s="32" t="s">
        <v>330</v>
      </c>
      <c r="D147" s="15" t="s">
        <v>18</v>
      </c>
      <c r="E147" s="36" t="str">
        <f t="shared" si="8"/>
        <v>Met</v>
      </c>
      <c r="F147" s="29" t="s">
        <v>37</v>
      </c>
      <c r="G147" s="29" t="str">
        <f t="shared" si="9"/>
        <v>Met</v>
      </c>
      <c r="H147" s="29" t="s">
        <v>19</v>
      </c>
      <c r="I147" s="29" t="str">
        <f t="shared" si="10"/>
        <v>*</v>
      </c>
      <c r="J147" s="29">
        <v>22.79</v>
      </c>
      <c r="K147" s="3" t="str">
        <f t="shared" si="11"/>
        <v>Met</v>
      </c>
    </row>
    <row r="148" spans="1:11" ht="14.5" x14ac:dyDescent="0.35">
      <c r="A148" s="31">
        <v>4157</v>
      </c>
      <c r="B148" s="12" t="s">
        <v>331</v>
      </c>
      <c r="C148" s="32" t="s">
        <v>332</v>
      </c>
      <c r="D148" s="15" t="s">
        <v>19</v>
      </c>
      <c r="E148" s="36" t="str">
        <f t="shared" si="8"/>
        <v>*</v>
      </c>
      <c r="F148" s="29" t="s">
        <v>19</v>
      </c>
      <c r="G148" s="29" t="str">
        <f t="shared" si="9"/>
        <v>*</v>
      </c>
      <c r="H148" s="29" t="s">
        <v>19</v>
      </c>
      <c r="I148" s="29" t="str">
        <f t="shared" si="10"/>
        <v>*</v>
      </c>
      <c r="J148" s="29" t="s">
        <v>19</v>
      </c>
      <c r="K148" s="3" t="str">
        <f t="shared" si="11"/>
        <v>*</v>
      </c>
    </row>
    <row r="149" spans="1:11" ht="14.5" x14ac:dyDescent="0.35">
      <c r="A149" s="31">
        <v>90884</v>
      </c>
      <c r="B149" s="12" t="s">
        <v>335</v>
      </c>
      <c r="C149" s="32" t="s">
        <v>336</v>
      </c>
      <c r="D149" s="15" t="s">
        <v>19</v>
      </c>
      <c r="E149" s="36" t="str">
        <f t="shared" si="8"/>
        <v>*</v>
      </c>
      <c r="F149" s="29" t="s">
        <v>19</v>
      </c>
      <c r="G149" s="29" t="str">
        <f t="shared" si="9"/>
        <v>*</v>
      </c>
      <c r="H149" s="29" t="s">
        <v>19</v>
      </c>
      <c r="I149" s="29" t="str">
        <f t="shared" si="10"/>
        <v>*</v>
      </c>
      <c r="J149" s="29" t="s">
        <v>19</v>
      </c>
      <c r="K149" s="3" t="str">
        <f t="shared" si="11"/>
        <v>*</v>
      </c>
    </row>
    <row r="150" spans="1:11" ht="14.5" x14ac:dyDescent="0.35">
      <c r="A150" s="31">
        <v>4238</v>
      </c>
      <c r="B150" s="12" t="s">
        <v>337</v>
      </c>
      <c r="C150" s="32" t="s">
        <v>338</v>
      </c>
      <c r="D150" s="15" t="s">
        <v>19</v>
      </c>
      <c r="E150" s="36" t="str">
        <f t="shared" si="8"/>
        <v>*</v>
      </c>
      <c r="F150" s="29" t="s">
        <v>19</v>
      </c>
      <c r="G150" s="29" t="str">
        <f t="shared" si="9"/>
        <v>*</v>
      </c>
      <c r="H150" s="29" t="s">
        <v>19</v>
      </c>
      <c r="I150" s="29" t="str">
        <f t="shared" si="10"/>
        <v>*</v>
      </c>
      <c r="J150" s="29" t="s">
        <v>19</v>
      </c>
      <c r="K150" s="3" t="str">
        <f t="shared" si="11"/>
        <v>*</v>
      </c>
    </row>
    <row r="151" spans="1:11" ht="14.5" x14ac:dyDescent="0.35">
      <c r="A151" s="31">
        <v>4239</v>
      </c>
      <c r="B151" s="12" t="s">
        <v>339</v>
      </c>
      <c r="C151" s="32" t="s">
        <v>340</v>
      </c>
      <c r="D151" s="15">
        <v>97.95</v>
      </c>
      <c r="E151" s="36" t="str">
        <f t="shared" si="8"/>
        <v>Met</v>
      </c>
      <c r="F151" s="29">
        <v>9</v>
      </c>
      <c r="G151" s="29" t="str">
        <f t="shared" si="9"/>
        <v>Met</v>
      </c>
      <c r="H151" s="29">
        <v>40</v>
      </c>
      <c r="I151" s="29" t="str">
        <f t="shared" si="10"/>
        <v>Met</v>
      </c>
      <c r="J151" s="29">
        <v>34.700000000000003</v>
      </c>
      <c r="K151" s="3" t="str">
        <f t="shared" si="11"/>
        <v>Not Met</v>
      </c>
    </row>
    <row r="152" spans="1:11" ht="14.5" x14ac:dyDescent="0.35">
      <c r="A152" s="31">
        <v>4271</v>
      </c>
      <c r="B152" s="12" t="s">
        <v>341</v>
      </c>
      <c r="C152" s="32" t="s">
        <v>342</v>
      </c>
      <c r="D152" s="15" t="s">
        <v>18</v>
      </c>
      <c r="E152" s="36" t="str">
        <f t="shared" si="8"/>
        <v>Met</v>
      </c>
      <c r="F152" s="29" t="s">
        <v>37</v>
      </c>
      <c r="G152" s="29" t="str">
        <f t="shared" si="9"/>
        <v>Met</v>
      </c>
      <c r="H152" s="29">
        <v>36.36</v>
      </c>
      <c r="I152" s="29" t="str">
        <f t="shared" si="10"/>
        <v>Not Met</v>
      </c>
      <c r="J152" s="29">
        <v>19.55</v>
      </c>
      <c r="K152" s="3" t="str">
        <f t="shared" si="11"/>
        <v>Met</v>
      </c>
    </row>
    <row r="153" spans="1:11" ht="14.5" x14ac:dyDescent="0.35">
      <c r="A153" s="31">
        <v>89829</v>
      </c>
      <c r="B153" s="12" t="s">
        <v>914</v>
      </c>
      <c r="C153" s="32" t="s">
        <v>915</v>
      </c>
      <c r="D153" s="15" t="s">
        <v>19</v>
      </c>
      <c r="E153" s="36" t="str">
        <f t="shared" si="8"/>
        <v>*</v>
      </c>
      <c r="F153" s="29" t="s">
        <v>19</v>
      </c>
      <c r="G153" s="29" t="str">
        <f t="shared" si="9"/>
        <v>*</v>
      </c>
      <c r="H153" s="29" t="s">
        <v>19</v>
      </c>
      <c r="I153" s="29" t="str">
        <f t="shared" si="10"/>
        <v>*</v>
      </c>
      <c r="J153" s="29" t="s">
        <v>19</v>
      </c>
      <c r="K153" s="3" t="str">
        <f t="shared" si="11"/>
        <v>*</v>
      </c>
    </row>
    <row r="154" spans="1:11" ht="14.5" x14ac:dyDescent="0.35">
      <c r="A154" s="31">
        <v>4208</v>
      </c>
      <c r="B154" s="12" t="s">
        <v>343</v>
      </c>
      <c r="C154" s="32" t="s">
        <v>344</v>
      </c>
      <c r="D154" s="15" t="s">
        <v>18</v>
      </c>
      <c r="E154" s="36" t="str">
        <f t="shared" si="8"/>
        <v>Met</v>
      </c>
      <c r="F154" s="29" t="s">
        <v>37</v>
      </c>
      <c r="G154" s="29" t="str">
        <f t="shared" si="9"/>
        <v>Met</v>
      </c>
      <c r="H154" s="29" t="s">
        <v>19</v>
      </c>
      <c r="I154" s="29" t="str">
        <f t="shared" si="10"/>
        <v>*</v>
      </c>
      <c r="J154" s="29">
        <v>16.39</v>
      </c>
      <c r="K154" s="3" t="str">
        <f t="shared" si="11"/>
        <v>Met</v>
      </c>
    </row>
    <row r="155" spans="1:11" ht="14.5" x14ac:dyDescent="0.35">
      <c r="A155" s="31">
        <v>4194</v>
      </c>
      <c r="B155" s="12" t="s">
        <v>345</v>
      </c>
      <c r="C155" s="32" t="s">
        <v>346</v>
      </c>
      <c r="D155" s="15" t="s">
        <v>19</v>
      </c>
      <c r="E155" s="36" t="str">
        <f t="shared" si="8"/>
        <v>*</v>
      </c>
      <c r="F155" s="29" t="s">
        <v>19</v>
      </c>
      <c r="G155" s="29" t="str">
        <f t="shared" si="9"/>
        <v>*</v>
      </c>
      <c r="H155" s="29" t="s">
        <v>19</v>
      </c>
      <c r="I155" s="29" t="str">
        <f t="shared" si="10"/>
        <v>*</v>
      </c>
      <c r="J155" s="29" t="s">
        <v>19</v>
      </c>
      <c r="K155" s="3" t="str">
        <f t="shared" si="11"/>
        <v>*</v>
      </c>
    </row>
    <row r="156" spans="1:11" ht="14.5" x14ac:dyDescent="0.35">
      <c r="A156" s="31">
        <v>79500</v>
      </c>
      <c r="B156" s="12" t="s">
        <v>349</v>
      </c>
      <c r="C156" s="32" t="s">
        <v>350</v>
      </c>
      <c r="D156" s="15" t="s">
        <v>19</v>
      </c>
      <c r="E156" s="36" t="str">
        <f t="shared" si="8"/>
        <v>*</v>
      </c>
      <c r="F156" s="29" t="s">
        <v>19</v>
      </c>
      <c r="G156" s="29" t="str">
        <f t="shared" si="9"/>
        <v>*</v>
      </c>
      <c r="H156" s="29" t="s">
        <v>19</v>
      </c>
      <c r="I156" s="29" t="str">
        <f t="shared" si="10"/>
        <v>*</v>
      </c>
      <c r="J156" s="29" t="s">
        <v>19</v>
      </c>
      <c r="K156" s="3" t="str">
        <f t="shared" si="11"/>
        <v>*</v>
      </c>
    </row>
    <row r="157" spans="1:11" ht="14.5" x14ac:dyDescent="0.35">
      <c r="A157" s="31">
        <v>79081</v>
      </c>
      <c r="B157" s="12" t="s">
        <v>355</v>
      </c>
      <c r="C157" s="32" t="s">
        <v>356</v>
      </c>
      <c r="D157" s="15" t="s">
        <v>19</v>
      </c>
      <c r="E157" s="36" t="str">
        <f t="shared" si="8"/>
        <v>*</v>
      </c>
      <c r="F157" s="29" t="s">
        <v>19</v>
      </c>
      <c r="G157" s="29" t="str">
        <f t="shared" si="9"/>
        <v>*</v>
      </c>
      <c r="H157" s="29" t="s">
        <v>19</v>
      </c>
      <c r="I157" s="29" t="str">
        <f t="shared" si="10"/>
        <v>*</v>
      </c>
      <c r="J157" s="29" t="s">
        <v>19</v>
      </c>
      <c r="K157" s="3" t="str">
        <f t="shared" si="11"/>
        <v>*</v>
      </c>
    </row>
    <row r="158" spans="1:11" ht="14.5" x14ac:dyDescent="0.35">
      <c r="A158" s="31">
        <v>79501</v>
      </c>
      <c r="B158" s="12" t="s">
        <v>357</v>
      </c>
      <c r="C158" s="32" t="s">
        <v>358</v>
      </c>
      <c r="D158" s="15" t="s">
        <v>19</v>
      </c>
      <c r="E158" s="36" t="str">
        <f t="shared" si="8"/>
        <v>*</v>
      </c>
      <c r="F158" s="29" t="s">
        <v>19</v>
      </c>
      <c r="G158" s="29" t="str">
        <f t="shared" si="9"/>
        <v>*</v>
      </c>
      <c r="H158" s="29" t="s">
        <v>19</v>
      </c>
      <c r="I158" s="29" t="str">
        <f t="shared" si="10"/>
        <v>*</v>
      </c>
      <c r="J158" s="29" t="s">
        <v>19</v>
      </c>
      <c r="K158" s="3" t="str">
        <f t="shared" si="11"/>
        <v>*</v>
      </c>
    </row>
    <row r="159" spans="1:11" ht="14.5" x14ac:dyDescent="0.35">
      <c r="A159" s="31">
        <v>4212</v>
      </c>
      <c r="B159" s="12" t="s">
        <v>361</v>
      </c>
      <c r="C159" s="32" t="s">
        <v>362</v>
      </c>
      <c r="D159" s="15" t="s">
        <v>19</v>
      </c>
      <c r="E159" s="36" t="str">
        <f t="shared" si="8"/>
        <v>*</v>
      </c>
      <c r="F159" s="29" t="s">
        <v>19</v>
      </c>
      <c r="G159" s="29" t="str">
        <f t="shared" si="9"/>
        <v>*</v>
      </c>
      <c r="H159" s="29" t="s">
        <v>19</v>
      </c>
      <c r="I159" s="29" t="str">
        <f t="shared" si="10"/>
        <v>*</v>
      </c>
      <c r="J159" s="5" t="s">
        <v>19</v>
      </c>
      <c r="K159" s="3" t="str">
        <f t="shared" si="11"/>
        <v>*</v>
      </c>
    </row>
    <row r="160" spans="1:11" ht="14.5" x14ac:dyDescent="0.35">
      <c r="A160" s="31">
        <v>4392</v>
      </c>
      <c r="B160" s="12" t="s">
        <v>363</v>
      </c>
      <c r="C160" s="32" t="s">
        <v>364</v>
      </c>
      <c r="D160" s="15" t="s">
        <v>19</v>
      </c>
      <c r="E160" s="36" t="str">
        <f t="shared" si="8"/>
        <v>*</v>
      </c>
      <c r="F160" s="29" t="s">
        <v>19</v>
      </c>
      <c r="G160" s="29" t="str">
        <f t="shared" si="9"/>
        <v>*</v>
      </c>
      <c r="H160" s="29" t="s">
        <v>19</v>
      </c>
      <c r="I160" s="29" t="str">
        <f t="shared" si="10"/>
        <v>*</v>
      </c>
      <c r="J160" s="29" t="s">
        <v>19</v>
      </c>
      <c r="K160" s="3" t="str">
        <f t="shared" si="11"/>
        <v>*</v>
      </c>
    </row>
    <row r="161" spans="1:11" ht="14.5" x14ac:dyDescent="0.35">
      <c r="A161" s="31">
        <v>92519</v>
      </c>
      <c r="B161" s="12" t="s">
        <v>916</v>
      </c>
      <c r="C161" s="32" t="s">
        <v>917</v>
      </c>
      <c r="D161" s="15" t="s">
        <v>19</v>
      </c>
      <c r="E161" s="36" t="str">
        <f t="shared" si="8"/>
        <v>*</v>
      </c>
      <c r="F161" s="29" t="s">
        <v>19</v>
      </c>
      <c r="G161" s="29" t="str">
        <f t="shared" si="9"/>
        <v>*</v>
      </c>
      <c r="H161" s="29" t="s">
        <v>19</v>
      </c>
      <c r="I161" s="29" t="str">
        <f t="shared" si="10"/>
        <v>*</v>
      </c>
      <c r="J161" s="29" t="s">
        <v>19</v>
      </c>
      <c r="K161" s="3" t="str">
        <f t="shared" si="11"/>
        <v>*</v>
      </c>
    </row>
    <row r="162" spans="1:11" ht="14.5" x14ac:dyDescent="0.35">
      <c r="A162" s="31">
        <v>92520</v>
      </c>
      <c r="B162" s="12" t="s">
        <v>918</v>
      </c>
      <c r="C162" s="32" t="s">
        <v>919</v>
      </c>
      <c r="D162" s="15" t="s">
        <v>19</v>
      </c>
      <c r="E162" s="36" t="str">
        <f t="shared" si="8"/>
        <v>*</v>
      </c>
      <c r="F162" s="29" t="s">
        <v>19</v>
      </c>
      <c r="G162" s="29" t="str">
        <f t="shared" si="9"/>
        <v>*</v>
      </c>
      <c r="H162" s="29" t="s">
        <v>19</v>
      </c>
      <c r="I162" s="29" t="str">
        <f t="shared" si="10"/>
        <v>*</v>
      </c>
      <c r="J162" s="29" t="s">
        <v>19</v>
      </c>
      <c r="K162" s="3" t="str">
        <f t="shared" si="11"/>
        <v>*</v>
      </c>
    </row>
    <row r="163" spans="1:11" ht="14.5" x14ac:dyDescent="0.35">
      <c r="A163" s="31">
        <v>4336</v>
      </c>
      <c r="B163" s="12" t="s">
        <v>920</v>
      </c>
      <c r="C163" s="32" t="s">
        <v>921</v>
      </c>
      <c r="D163" s="15" t="s">
        <v>18</v>
      </c>
      <c r="E163" s="36" t="str">
        <f t="shared" si="8"/>
        <v>Met</v>
      </c>
      <c r="F163" s="29">
        <v>9.09</v>
      </c>
      <c r="G163" s="29" t="str">
        <f t="shared" si="9"/>
        <v>Met</v>
      </c>
      <c r="H163" s="29" t="s">
        <v>19</v>
      </c>
      <c r="I163" s="29" t="str">
        <f t="shared" si="10"/>
        <v>*</v>
      </c>
      <c r="J163" s="29">
        <v>43.43</v>
      </c>
      <c r="K163" s="3" t="str">
        <f t="shared" si="11"/>
        <v>Not Met</v>
      </c>
    </row>
    <row r="164" spans="1:11" ht="14.5" x14ac:dyDescent="0.35">
      <c r="A164" s="31">
        <v>81076</v>
      </c>
      <c r="B164" s="12" t="s">
        <v>365</v>
      </c>
      <c r="C164" s="32" t="s">
        <v>366</v>
      </c>
      <c r="D164" s="15" t="s">
        <v>19</v>
      </c>
      <c r="E164" s="36" t="str">
        <f t="shared" si="8"/>
        <v>*</v>
      </c>
      <c r="F164" s="29" t="s">
        <v>19</v>
      </c>
      <c r="G164" s="29" t="str">
        <f t="shared" si="9"/>
        <v>*</v>
      </c>
      <c r="H164" s="29" t="s">
        <v>19</v>
      </c>
      <c r="I164" s="29" t="str">
        <f t="shared" si="10"/>
        <v>*</v>
      </c>
      <c r="J164" s="5" t="s">
        <v>19</v>
      </c>
      <c r="K164" s="3" t="str">
        <f t="shared" si="11"/>
        <v>*</v>
      </c>
    </row>
    <row r="165" spans="1:11" ht="14.5" x14ac:dyDescent="0.35">
      <c r="A165" s="31">
        <v>4426</v>
      </c>
      <c r="B165" s="12" t="s">
        <v>367</v>
      </c>
      <c r="C165" s="32" t="s">
        <v>368</v>
      </c>
      <c r="D165" s="15" t="s">
        <v>19</v>
      </c>
      <c r="E165" s="36" t="str">
        <f t="shared" si="8"/>
        <v>*</v>
      </c>
      <c r="F165" s="29" t="s">
        <v>19</v>
      </c>
      <c r="G165" s="29" t="str">
        <f t="shared" si="9"/>
        <v>*</v>
      </c>
      <c r="H165" s="29" t="s">
        <v>19</v>
      </c>
      <c r="I165" s="29" t="str">
        <f t="shared" si="10"/>
        <v>*</v>
      </c>
      <c r="J165" s="29" t="s">
        <v>19</v>
      </c>
      <c r="K165" s="3" t="str">
        <f t="shared" si="11"/>
        <v>*</v>
      </c>
    </row>
    <row r="166" spans="1:11" ht="14.5" x14ac:dyDescent="0.35">
      <c r="A166" s="31">
        <v>4248</v>
      </c>
      <c r="B166" s="12" t="s">
        <v>371</v>
      </c>
      <c r="C166" s="32" t="s">
        <v>372</v>
      </c>
      <c r="D166" s="15">
        <v>96.4</v>
      </c>
      <c r="E166" s="36" t="str">
        <f t="shared" si="8"/>
        <v>Met</v>
      </c>
      <c r="F166" s="29">
        <v>14.06</v>
      </c>
      <c r="G166" s="29" t="str">
        <f t="shared" si="9"/>
        <v>Met</v>
      </c>
      <c r="H166" s="29" t="s">
        <v>19</v>
      </c>
      <c r="I166" s="29" t="str">
        <f t="shared" si="10"/>
        <v>*</v>
      </c>
      <c r="J166" s="29">
        <v>31.35</v>
      </c>
      <c r="K166" s="3" t="str">
        <f t="shared" si="11"/>
        <v>Not Met</v>
      </c>
    </row>
    <row r="167" spans="1:11" ht="14.5" x14ac:dyDescent="0.35">
      <c r="A167" s="31">
        <v>4389</v>
      </c>
      <c r="B167" s="12" t="s">
        <v>375</v>
      </c>
      <c r="C167" s="32" t="s">
        <v>376</v>
      </c>
      <c r="D167" s="15" t="s">
        <v>18</v>
      </c>
      <c r="E167" s="36" t="str">
        <f t="shared" si="8"/>
        <v>Met</v>
      </c>
      <c r="F167" s="29" t="s">
        <v>37</v>
      </c>
      <c r="G167" s="29" t="str">
        <f t="shared" si="9"/>
        <v>Met</v>
      </c>
      <c r="H167" s="29" t="s">
        <v>19</v>
      </c>
      <c r="I167" s="29" t="str">
        <f t="shared" si="10"/>
        <v>*</v>
      </c>
      <c r="J167" s="29">
        <v>19.54</v>
      </c>
      <c r="K167" s="3" t="str">
        <f t="shared" si="11"/>
        <v>Met</v>
      </c>
    </row>
    <row r="168" spans="1:11" ht="14.5" x14ac:dyDescent="0.35">
      <c r="A168" s="31">
        <v>79264</v>
      </c>
      <c r="B168" s="12" t="s">
        <v>922</v>
      </c>
      <c r="C168" s="32" t="s">
        <v>378</v>
      </c>
      <c r="D168" s="15" t="s">
        <v>19</v>
      </c>
      <c r="E168" s="36" t="str">
        <f t="shared" si="8"/>
        <v>*</v>
      </c>
      <c r="F168" s="29" t="s">
        <v>19</v>
      </c>
      <c r="G168" s="29" t="str">
        <f t="shared" si="9"/>
        <v>*</v>
      </c>
      <c r="H168" s="29" t="s">
        <v>19</v>
      </c>
      <c r="I168" s="29" t="str">
        <f t="shared" si="10"/>
        <v>*</v>
      </c>
      <c r="J168" s="29" t="s">
        <v>19</v>
      </c>
      <c r="K168" s="3" t="str">
        <f t="shared" si="11"/>
        <v>*</v>
      </c>
    </row>
    <row r="169" spans="1:11" ht="14.5" x14ac:dyDescent="0.35">
      <c r="A169" s="31">
        <v>4469</v>
      </c>
      <c r="B169" s="12" t="s">
        <v>379</v>
      </c>
      <c r="C169" s="32" t="s">
        <v>380</v>
      </c>
      <c r="D169" s="15" t="s">
        <v>18</v>
      </c>
      <c r="E169" s="36" t="str">
        <f t="shared" si="8"/>
        <v>Met</v>
      </c>
      <c r="F169" s="29">
        <v>7.69</v>
      </c>
      <c r="G169" s="29" t="str">
        <f t="shared" si="9"/>
        <v>Met</v>
      </c>
      <c r="H169" s="29" t="s">
        <v>19</v>
      </c>
      <c r="I169" s="29" t="str">
        <f t="shared" si="10"/>
        <v>*</v>
      </c>
      <c r="J169" s="29">
        <v>24.78</v>
      </c>
      <c r="K169" s="3" t="str">
        <f t="shared" si="11"/>
        <v>Met</v>
      </c>
    </row>
    <row r="170" spans="1:11" ht="14.5" x14ac:dyDescent="0.35">
      <c r="A170" s="31">
        <v>4502</v>
      </c>
      <c r="B170" s="12" t="s">
        <v>381</v>
      </c>
      <c r="C170" s="32" t="s">
        <v>382</v>
      </c>
      <c r="D170" s="15" t="s">
        <v>19</v>
      </c>
      <c r="E170" s="36" t="str">
        <f t="shared" si="8"/>
        <v>*</v>
      </c>
      <c r="F170" s="29" t="s">
        <v>19</v>
      </c>
      <c r="G170" s="29" t="str">
        <f t="shared" si="9"/>
        <v>*</v>
      </c>
      <c r="H170" s="29" t="s">
        <v>19</v>
      </c>
      <c r="I170" s="29" t="str">
        <f t="shared" si="10"/>
        <v>*</v>
      </c>
      <c r="J170" s="29" t="s">
        <v>19</v>
      </c>
      <c r="K170" s="3" t="str">
        <f t="shared" si="11"/>
        <v>*</v>
      </c>
    </row>
    <row r="171" spans="1:11" ht="14.5" x14ac:dyDescent="0.35">
      <c r="A171" s="31">
        <v>90162</v>
      </c>
      <c r="B171" s="12" t="s">
        <v>923</v>
      </c>
      <c r="C171" s="32" t="s">
        <v>924</v>
      </c>
      <c r="D171" s="15" t="s">
        <v>19</v>
      </c>
      <c r="E171" s="36" t="str">
        <f t="shared" si="8"/>
        <v>*</v>
      </c>
      <c r="F171" s="29" t="s">
        <v>19</v>
      </c>
      <c r="G171" s="29" t="str">
        <f t="shared" si="9"/>
        <v>*</v>
      </c>
      <c r="H171" s="29" t="s">
        <v>19</v>
      </c>
      <c r="I171" s="29" t="str">
        <f t="shared" si="10"/>
        <v>*</v>
      </c>
      <c r="J171" s="5" t="s">
        <v>19</v>
      </c>
      <c r="K171" s="3" t="str">
        <f t="shared" si="11"/>
        <v>*</v>
      </c>
    </row>
    <row r="172" spans="1:11" ht="14.5" x14ac:dyDescent="0.35">
      <c r="A172" s="31">
        <v>89561</v>
      </c>
      <c r="B172" s="12" t="s">
        <v>925</v>
      </c>
      <c r="C172" s="32" t="s">
        <v>926</v>
      </c>
      <c r="D172" s="15" t="s">
        <v>19</v>
      </c>
      <c r="E172" s="36" t="str">
        <f t="shared" si="8"/>
        <v>*</v>
      </c>
      <c r="F172" s="29" t="s">
        <v>19</v>
      </c>
      <c r="G172" s="29" t="str">
        <f t="shared" si="9"/>
        <v>*</v>
      </c>
      <c r="H172" s="29" t="s">
        <v>19</v>
      </c>
      <c r="I172" s="29" t="str">
        <f t="shared" si="10"/>
        <v>*</v>
      </c>
      <c r="J172" s="29" t="s">
        <v>19</v>
      </c>
      <c r="K172" s="3" t="str">
        <f t="shared" si="11"/>
        <v>*</v>
      </c>
    </row>
    <row r="173" spans="1:11" ht="14.5" x14ac:dyDescent="0.35">
      <c r="A173" s="31">
        <v>89563</v>
      </c>
      <c r="B173" s="12" t="s">
        <v>927</v>
      </c>
      <c r="C173" s="32" t="s">
        <v>928</v>
      </c>
      <c r="D173" s="15" t="s">
        <v>18</v>
      </c>
      <c r="E173" s="36" t="str">
        <f t="shared" si="8"/>
        <v>Met</v>
      </c>
      <c r="F173" s="29">
        <v>7.14</v>
      </c>
      <c r="G173" s="29" t="str">
        <f t="shared" si="9"/>
        <v>Met</v>
      </c>
      <c r="H173" s="29">
        <v>7.14</v>
      </c>
      <c r="I173" s="29" t="str">
        <f t="shared" si="10"/>
        <v>Not Met</v>
      </c>
      <c r="J173" s="29">
        <v>3.22</v>
      </c>
      <c r="K173" s="3" t="str">
        <f t="shared" si="11"/>
        <v>Met</v>
      </c>
    </row>
    <row r="174" spans="1:11" ht="14.5" x14ac:dyDescent="0.35">
      <c r="A174" s="31">
        <v>88369</v>
      </c>
      <c r="B174" s="12" t="s">
        <v>929</v>
      </c>
      <c r="C174" s="32" t="s">
        <v>930</v>
      </c>
      <c r="D174" s="15" t="s">
        <v>19</v>
      </c>
      <c r="E174" s="36" t="str">
        <f t="shared" si="8"/>
        <v>*</v>
      </c>
      <c r="F174" s="29" t="s">
        <v>19</v>
      </c>
      <c r="G174" s="29" t="str">
        <f t="shared" si="9"/>
        <v>*</v>
      </c>
      <c r="H174" s="29" t="s">
        <v>19</v>
      </c>
      <c r="I174" s="29" t="str">
        <f t="shared" si="10"/>
        <v>*</v>
      </c>
      <c r="J174" s="29" t="s">
        <v>19</v>
      </c>
      <c r="K174" s="3" t="str">
        <f t="shared" si="11"/>
        <v>*</v>
      </c>
    </row>
    <row r="175" spans="1:11" ht="14.5" x14ac:dyDescent="0.35">
      <c r="A175" s="31">
        <v>88372</v>
      </c>
      <c r="B175" s="12" t="s">
        <v>931</v>
      </c>
      <c r="C175" s="32" t="s">
        <v>932</v>
      </c>
      <c r="D175" s="15">
        <v>86.67</v>
      </c>
      <c r="E175" s="36" t="str">
        <f t="shared" si="8"/>
        <v>Not Met</v>
      </c>
      <c r="F175" s="29" t="s">
        <v>37</v>
      </c>
      <c r="G175" s="29" t="str">
        <f t="shared" si="9"/>
        <v>Met</v>
      </c>
      <c r="H175" s="29" t="s">
        <v>37</v>
      </c>
      <c r="I175" s="29" t="str">
        <f t="shared" si="10"/>
        <v>Met</v>
      </c>
      <c r="J175" s="29">
        <v>30.94</v>
      </c>
      <c r="K175" s="3" t="str">
        <f t="shared" si="11"/>
        <v>Not Met</v>
      </c>
    </row>
    <row r="176" spans="1:11" ht="14.5" x14ac:dyDescent="0.35">
      <c r="A176" s="31">
        <v>90034</v>
      </c>
      <c r="B176" s="12" t="s">
        <v>933</v>
      </c>
      <c r="C176" s="32" t="s">
        <v>934</v>
      </c>
      <c r="D176" s="15" t="s">
        <v>19</v>
      </c>
      <c r="E176" s="36" t="str">
        <f t="shared" si="8"/>
        <v>*</v>
      </c>
      <c r="F176" s="29" t="s">
        <v>19</v>
      </c>
      <c r="G176" s="29" t="str">
        <f t="shared" si="9"/>
        <v>*</v>
      </c>
      <c r="H176" s="29" t="s">
        <v>19</v>
      </c>
      <c r="I176" s="29" t="str">
        <f t="shared" si="10"/>
        <v>*</v>
      </c>
      <c r="J176" s="29" t="s">
        <v>19</v>
      </c>
      <c r="K176" s="3" t="str">
        <f t="shared" si="11"/>
        <v>*</v>
      </c>
    </row>
    <row r="177" spans="1:11" ht="14.5" x14ac:dyDescent="0.35">
      <c r="A177" s="31">
        <v>90160</v>
      </c>
      <c r="B177" s="12" t="s">
        <v>935</v>
      </c>
      <c r="C177" s="32" t="s">
        <v>936</v>
      </c>
      <c r="D177" s="15" t="s">
        <v>19</v>
      </c>
      <c r="E177" s="36" t="str">
        <f t="shared" si="8"/>
        <v>*</v>
      </c>
      <c r="F177" s="29" t="s">
        <v>19</v>
      </c>
      <c r="G177" s="29" t="str">
        <f t="shared" si="9"/>
        <v>*</v>
      </c>
      <c r="H177" s="29" t="s">
        <v>19</v>
      </c>
      <c r="I177" s="29" t="str">
        <f t="shared" si="10"/>
        <v>*</v>
      </c>
      <c r="J177" s="29" t="s">
        <v>19</v>
      </c>
      <c r="K177" s="3" t="str">
        <f t="shared" si="11"/>
        <v>*</v>
      </c>
    </row>
    <row r="178" spans="1:11" ht="14.5" x14ac:dyDescent="0.35">
      <c r="A178" s="31">
        <v>91326</v>
      </c>
      <c r="B178" s="12" t="s">
        <v>391</v>
      </c>
      <c r="C178" s="32" t="s">
        <v>392</v>
      </c>
      <c r="D178" s="15" t="s">
        <v>19</v>
      </c>
      <c r="E178" s="36" t="str">
        <f t="shared" si="8"/>
        <v>*</v>
      </c>
      <c r="F178" s="29" t="s">
        <v>19</v>
      </c>
      <c r="G178" s="29" t="str">
        <f t="shared" si="9"/>
        <v>*</v>
      </c>
      <c r="H178" s="29" t="s">
        <v>19</v>
      </c>
      <c r="I178" s="29" t="str">
        <f t="shared" si="10"/>
        <v>*</v>
      </c>
      <c r="J178" s="5" t="s">
        <v>19</v>
      </c>
      <c r="K178" s="3" t="str">
        <f t="shared" si="11"/>
        <v>*</v>
      </c>
    </row>
    <row r="179" spans="1:11" ht="14.5" x14ac:dyDescent="0.35">
      <c r="A179" s="31">
        <v>4259</v>
      </c>
      <c r="B179" s="12" t="s">
        <v>393</v>
      </c>
      <c r="C179" s="32" t="s">
        <v>394</v>
      </c>
      <c r="D179" s="15" t="s">
        <v>18</v>
      </c>
      <c r="E179" s="36" t="str">
        <f t="shared" si="8"/>
        <v>Met</v>
      </c>
      <c r="F179" s="29" t="s">
        <v>37</v>
      </c>
      <c r="G179" s="29" t="str">
        <f t="shared" si="9"/>
        <v>Met</v>
      </c>
      <c r="H179" s="29" t="s">
        <v>19</v>
      </c>
      <c r="I179" s="29" t="str">
        <f t="shared" si="10"/>
        <v>*</v>
      </c>
      <c r="J179" s="29">
        <v>10.76</v>
      </c>
      <c r="K179" s="3" t="str">
        <f t="shared" si="11"/>
        <v>Met</v>
      </c>
    </row>
    <row r="180" spans="1:11" ht="14.5" x14ac:dyDescent="0.35">
      <c r="A180" s="31">
        <v>4445</v>
      </c>
      <c r="B180" s="12" t="s">
        <v>395</v>
      </c>
      <c r="C180" s="32" t="s">
        <v>396</v>
      </c>
      <c r="D180" s="15">
        <v>92</v>
      </c>
      <c r="E180" s="36" t="str">
        <f t="shared" si="8"/>
        <v>Not Met</v>
      </c>
      <c r="F180" s="29">
        <v>5.26</v>
      </c>
      <c r="G180" s="29" t="str">
        <f t="shared" si="9"/>
        <v>Not Met</v>
      </c>
      <c r="H180" s="29" t="s">
        <v>19</v>
      </c>
      <c r="I180" s="29" t="str">
        <f t="shared" si="10"/>
        <v>*</v>
      </c>
      <c r="J180" s="29">
        <v>17.96</v>
      </c>
      <c r="K180" s="3" t="str">
        <f t="shared" si="11"/>
        <v>Met</v>
      </c>
    </row>
    <row r="181" spans="1:11" ht="14.5" x14ac:dyDescent="0.35">
      <c r="A181" s="31">
        <v>79063</v>
      </c>
      <c r="B181" s="12" t="s">
        <v>937</v>
      </c>
      <c r="C181" s="32" t="s">
        <v>938</v>
      </c>
      <c r="D181" s="15" t="s">
        <v>19</v>
      </c>
      <c r="E181" s="36" t="str">
        <f t="shared" si="8"/>
        <v>*</v>
      </c>
      <c r="F181" s="29" t="s">
        <v>19</v>
      </c>
      <c r="G181" s="29" t="str">
        <f t="shared" si="9"/>
        <v>*</v>
      </c>
      <c r="H181" s="29" t="s">
        <v>19</v>
      </c>
      <c r="I181" s="29" t="str">
        <f t="shared" si="10"/>
        <v>*</v>
      </c>
      <c r="J181" s="5" t="s">
        <v>19</v>
      </c>
      <c r="K181" s="3" t="str">
        <f t="shared" si="11"/>
        <v>*</v>
      </c>
    </row>
    <row r="182" spans="1:11" ht="14.5" x14ac:dyDescent="0.35">
      <c r="A182" s="31">
        <v>4388</v>
      </c>
      <c r="B182" s="12" t="s">
        <v>397</v>
      </c>
      <c r="C182" s="32" t="s">
        <v>398</v>
      </c>
      <c r="D182" s="15" t="s">
        <v>19</v>
      </c>
      <c r="E182" s="36" t="str">
        <f t="shared" si="8"/>
        <v>*</v>
      </c>
      <c r="F182" s="29" t="s">
        <v>19</v>
      </c>
      <c r="G182" s="29" t="str">
        <f t="shared" si="9"/>
        <v>*</v>
      </c>
      <c r="H182" s="29" t="s">
        <v>19</v>
      </c>
      <c r="I182" s="29" t="str">
        <f t="shared" si="10"/>
        <v>*</v>
      </c>
      <c r="J182" s="29" t="s">
        <v>19</v>
      </c>
      <c r="K182" s="3" t="str">
        <f t="shared" si="11"/>
        <v>*</v>
      </c>
    </row>
    <row r="183" spans="1:11" ht="14.5" x14ac:dyDescent="0.35">
      <c r="A183" s="31">
        <v>90333</v>
      </c>
      <c r="B183" s="12" t="s">
        <v>405</v>
      </c>
      <c r="C183" s="32" t="s">
        <v>406</v>
      </c>
      <c r="D183" s="15" t="s">
        <v>19</v>
      </c>
      <c r="E183" s="36" t="str">
        <f t="shared" si="8"/>
        <v>*</v>
      </c>
      <c r="F183" s="29" t="s">
        <v>19</v>
      </c>
      <c r="G183" s="29" t="str">
        <f t="shared" si="9"/>
        <v>*</v>
      </c>
      <c r="H183" s="29" t="s">
        <v>19</v>
      </c>
      <c r="I183" s="29" t="str">
        <f t="shared" si="10"/>
        <v>*</v>
      </c>
      <c r="J183" s="29" t="s">
        <v>19</v>
      </c>
      <c r="K183" s="3" t="str">
        <f t="shared" si="11"/>
        <v>*</v>
      </c>
    </row>
    <row r="184" spans="1:11" ht="14.5" x14ac:dyDescent="0.35">
      <c r="A184" s="31">
        <v>90535</v>
      </c>
      <c r="B184" s="12" t="s">
        <v>407</v>
      </c>
      <c r="C184" s="32" t="s">
        <v>408</v>
      </c>
      <c r="D184" s="15" t="s">
        <v>19</v>
      </c>
      <c r="E184" s="36" t="str">
        <f t="shared" si="8"/>
        <v>*</v>
      </c>
      <c r="F184" s="29" t="s">
        <v>19</v>
      </c>
      <c r="G184" s="29" t="str">
        <f t="shared" si="9"/>
        <v>*</v>
      </c>
      <c r="H184" s="29" t="s">
        <v>19</v>
      </c>
      <c r="I184" s="29" t="str">
        <f t="shared" si="10"/>
        <v>*</v>
      </c>
      <c r="J184" s="29" t="s">
        <v>19</v>
      </c>
      <c r="K184" s="3" t="str">
        <f t="shared" si="11"/>
        <v>*</v>
      </c>
    </row>
    <row r="185" spans="1:11" ht="14.5" x14ac:dyDescent="0.35">
      <c r="A185" s="31">
        <v>90334</v>
      </c>
      <c r="B185" s="12" t="s">
        <v>409</v>
      </c>
      <c r="C185" s="32" t="s">
        <v>410</v>
      </c>
      <c r="D185" s="15" t="s">
        <v>19</v>
      </c>
      <c r="E185" s="36" t="str">
        <f t="shared" si="8"/>
        <v>*</v>
      </c>
      <c r="F185" s="29" t="s">
        <v>19</v>
      </c>
      <c r="G185" s="29" t="str">
        <f t="shared" si="9"/>
        <v>*</v>
      </c>
      <c r="H185" s="29" t="s">
        <v>19</v>
      </c>
      <c r="I185" s="29" t="str">
        <f t="shared" si="10"/>
        <v>*</v>
      </c>
      <c r="J185" s="29" t="s">
        <v>19</v>
      </c>
      <c r="K185" s="3" t="str">
        <f t="shared" si="11"/>
        <v>*</v>
      </c>
    </row>
    <row r="186" spans="1:11" ht="14.5" x14ac:dyDescent="0.35">
      <c r="A186" s="31">
        <v>78965</v>
      </c>
      <c r="B186" s="12" t="s">
        <v>939</v>
      </c>
      <c r="C186" s="32" t="s">
        <v>940</v>
      </c>
      <c r="D186" s="15" t="s">
        <v>19</v>
      </c>
      <c r="E186" s="36" t="str">
        <f t="shared" si="8"/>
        <v>*</v>
      </c>
      <c r="F186" s="29" t="s">
        <v>19</v>
      </c>
      <c r="G186" s="29" t="str">
        <f t="shared" si="9"/>
        <v>*</v>
      </c>
      <c r="H186" s="29" t="s">
        <v>19</v>
      </c>
      <c r="I186" s="29" t="str">
        <f t="shared" si="10"/>
        <v>*</v>
      </c>
      <c r="J186" s="29" t="s">
        <v>19</v>
      </c>
      <c r="K186" s="3" t="str">
        <f t="shared" si="11"/>
        <v>*</v>
      </c>
    </row>
    <row r="187" spans="1:11" ht="14.5" x14ac:dyDescent="0.35">
      <c r="A187" s="31">
        <v>79871</v>
      </c>
      <c r="B187" s="12" t="s">
        <v>941</v>
      </c>
      <c r="C187" s="32" t="s">
        <v>942</v>
      </c>
      <c r="D187" s="15" t="s">
        <v>19</v>
      </c>
      <c r="E187" s="36" t="str">
        <f t="shared" si="8"/>
        <v>*</v>
      </c>
      <c r="F187" s="29" t="s">
        <v>19</v>
      </c>
      <c r="G187" s="29" t="str">
        <f t="shared" si="9"/>
        <v>*</v>
      </c>
      <c r="H187" s="29" t="s">
        <v>19</v>
      </c>
      <c r="I187" s="29" t="str">
        <f t="shared" si="10"/>
        <v>*</v>
      </c>
      <c r="J187" s="29" t="s">
        <v>19</v>
      </c>
      <c r="K187" s="3" t="str">
        <f t="shared" si="11"/>
        <v>*</v>
      </c>
    </row>
    <row r="188" spans="1:11" ht="14.5" x14ac:dyDescent="0.35">
      <c r="A188" s="31">
        <v>4396</v>
      </c>
      <c r="B188" s="12" t="s">
        <v>417</v>
      </c>
      <c r="C188" s="32" t="s">
        <v>418</v>
      </c>
      <c r="D188" s="15" t="s">
        <v>18</v>
      </c>
      <c r="E188" s="36" t="str">
        <f t="shared" si="8"/>
        <v>Met</v>
      </c>
      <c r="F188" s="29" t="s">
        <v>37</v>
      </c>
      <c r="G188" s="29" t="str">
        <f t="shared" si="9"/>
        <v>Met</v>
      </c>
      <c r="H188" s="29" t="s">
        <v>19</v>
      </c>
      <c r="I188" s="29" t="str">
        <f t="shared" si="10"/>
        <v>*</v>
      </c>
      <c r="J188" s="29">
        <v>13.26</v>
      </c>
      <c r="K188" s="3" t="str">
        <f t="shared" si="11"/>
        <v>Met</v>
      </c>
    </row>
    <row r="189" spans="1:11" ht="14.5" x14ac:dyDescent="0.35">
      <c r="A189" s="31">
        <v>10878</v>
      </c>
      <c r="B189" s="12" t="s">
        <v>419</v>
      </c>
      <c r="C189" s="32" t="s">
        <v>420</v>
      </c>
      <c r="D189" s="15" t="s">
        <v>19</v>
      </c>
      <c r="E189" s="36" t="str">
        <f t="shared" si="8"/>
        <v>*</v>
      </c>
      <c r="F189" s="29" t="s">
        <v>19</v>
      </c>
      <c r="G189" s="29" t="str">
        <f t="shared" si="9"/>
        <v>*</v>
      </c>
      <c r="H189" s="29" t="s">
        <v>19</v>
      </c>
      <c r="I189" s="29" t="str">
        <f t="shared" si="10"/>
        <v>*</v>
      </c>
      <c r="J189" s="29" t="s">
        <v>19</v>
      </c>
      <c r="K189" s="3" t="str">
        <f t="shared" si="11"/>
        <v>*</v>
      </c>
    </row>
    <row r="190" spans="1:11" ht="14.5" x14ac:dyDescent="0.35">
      <c r="A190" s="31">
        <v>79420</v>
      </c>
      <c r="B190" s="12" t="s">
        <v>421</v>
      </c>
      <c r="C190" s="32" t="s">
        <v>422</v>
      </c>
      <c r="D190" s="15" t="s">
        <v>19</v>
      </c>
      <c r="E190" s="36" t="str">
        <f t="shared" si="8"/>
        <v>*</v>
      </c>
      <c r="F190" s="29" t="s">
        <v>19</v>
      </c>
      <c r="G190" s="29" t="str">
        <f t="shared" si="9"/>
        <v>*</v>
      </c>
      <c r="H190" s="29" t="s">
        <v>19</v>
      </c>
      <c r="I190" s="29" t="str">
        <f t="shared" si="10"/>
        <v>*</v>
      </c>
      <c r="J190" s="29" t="s">
        <v>19</v>
      </c>
      <c r="K190" s="3" t="str">
        <f t="shared" si="11"/>
        <v>*</v>
      </c>
    </row>
    <row r="191" spans="1:11" ht="14.5" x14ac:dyDescent="0.35">
      <c r="A191" s="31">
        <v>4383</v>
      </c>
      <c r="B191" s="12" t="s">
        <v>425</v>
      </c>
      <c r="C191" s="32" t="s">
        <v>426</v>
      </c>
      <c r="D191" s="15" t="s">
        <v>19</v>
      </c>
      <c r="E191" s="36" t="str">
        <f t="shared" si="8"/>
        <v>*</v>
      </c>
      <c r="F191" s="29" t="s">
        <v>19</v>
      </c>
      <c r="G191" s="29" t="str">
        <f t="shared" si="9"/>
        <v>*</v>
      </c>
      <c r="H191" s="29" t="s">
        <v>19</v>
      </c>
      <c r="I191" s="29" t="str">
        <f t="shared" si="10"/>
        <v>*</v>
      </c>
      <c r="J191" s="29" t="s">
        <v>19</v>
      </c>
      <c r="K191" s="3" t="str">
        <f t="shared" si="11"/>
        <v>*</v>
      </c>
    </row>
    <row r="192" spans="1:11" ht="14.5" x14ac:dyDescent="0.35">
      <c r="A192" s="31">
        <v>79598</v>
      </c>
      <c r="B192" s="12" t="s">
        <v>427</v>
      </c>
      <c r="C192" s="32" t="s">
        <v>428</v>
      </c>
      <c r="D192" s="15">
        <v>93.88</v>
      </c>
      <c r="E192" s="36" t="str">
        <f t="shared" si="8"/>
        <v>Not Met</v>
      </c>
      <c r="F192" s="29">
        <v>2.2999999999999998</v>
      </c>
      <c r="G192" s="29" t="str">
        <f t="shared" si="9"/>
        <v>Not Met</v>
      </c>
      <c r="H192" s="29" t="s">
        <v>19</v>
      </c>
      <c r="I192" s="29" t="str">
        <f t="shared" si="10"/>
        <v>*</v>
      </c>
      <c r="J192" s="29">
        <v>17.170000000000002</v>
      </c>
      <c r="K192" s="3" t="str">
        <f t="shared" si="11"/>
        <v>Met</v>
      </c>
    </row>
    <row r="193" spans="1:11" ht="14.5" x14ac:dyDescent="0.35">
      <c r="A193" s="31">
        <v>4480</v>
      </c>
      <c r="B193" s="12" t="s">
        <v>429</v>
      </c>
      <c r="C193" s="32" t="s">
        <v>430</v>
      </c>
      <c r="D193" s="15" t="s">
        <v>19</v>
      </c>
      <c r="E193" s="36" t="str">
        <f t="shared" si="8"/>
        <v>*</v>
      </c>
      <c r="F193" s="29" t="s">
        <v>19</v>
      </c>
      <c r="G193" s="29" t="str">
        <f t="shared" si="9"/>
        <v>*</v>
      </c>
      <c r="H193" s="29" t="s">
        <v>19</v>
      </c>
      <c r="I193" s="29" t="str">
        <f t="shared" si="10"/>
        <v>*</v>
      </c>
      <c r="J193" s="29" t="s">
        <v>19</v>
      </c>
      <c r="K193" s="3" t="str">
        <f t="shared" si="11"/>
        <v>*</v>
      </c>
    </row>
    <row r="194" spans="1:11" ht="14.5" x14ac:dyDescent="0.35">
      <c r="A194" s="31">
        <v>4267</v>
      </c>
      <c r="B194" s="12" t="s">
        <v>943</v>
      </c>
      <c r="C194" s="32" t="s">
        <v>944</v>
      </c>
      <c r="D194" s="15" t="s">
        <v>18</v>
      </c>
      <c r="E194" s="36" t="str">
        <f t="shared" si="8"/>
        <v>Met</v>
      </c>
      <c r="F194" s="29">
        <v>23.33</v>
      </c>
      <c r="G194" s="29" t="str">
        <f t="shared" si="9"/>
        <v>Met</v>
      </c>
      <c r="H194" s="29" t="s">
        <v>19</v>
      </c>
      <c r="I194" s="29" t="str">
        <f t="shared" si="10"/>
        <v>*</v>
      </c>
      <c r="J194" s="29">
        <v>24.49</v>
      </c>
      <c r="K194" s="3" t="str">
        <f t="shared" si="11"/>
        <v>Met</v>
      </c>
    </row>
    <row r="195" spans="1:11" ht="14.5" x14ac:dyDescent="0.35">
      <c r="A195" s="31">
        <v>4368</v>
      </c>
      <c r="B195" s="12" t="s">
        <v>433</v>
      </c>
      <c r="C195" s="32" t="s">
        <v>434</v>
      </c>
      <c r="D195" s="15" t="s">
        <v>18</v>
      </c>
      <c r="E195" s="36" t="str">
        <f t="shared" ref="E195:E258" si="12">IF(D195="*","*",IF(D195&gt;=95,"Met","Not Met"))</f>
        <v>Met</v>
      </c>
      <c r="F195" s="29">
        <v>3.77</v>
      </c>
      <c r="G195" s="29" t="str">
        <f t="shared" ref="G195:G258" si="13">IF(F195="*","*",IF(F195&gt;=6.3,"Met","Not Met"))</f>
        <v>Not Met</v>
      </c>
      <c r="H195" s="29" t="s">
        <v>19</v>
      </c>
      <c r="I195" s="29" t="str">
        <f t="shared" ref="I195:I258" si="14">IF(H195="*","*",IF(H195&gt;=39.17,"Met","Not Met"))</f>
        <v>*</v>
      </c>
      <c r="J195" s="29">
        <v>26.24</v>
      </c>
      <c r="K195" s="3" t="str">
        <f t="shared" ref="K195:K258" si="15">IF(J195="*","*",IF(J195&lt;=28.57,"Met","Not Met"))</f>
        <v>Met</v>
      </c>
    </row>
    <row r="196" spans="1:11" ht="14.5" x14ac:dyDescent="0.35">
      <c r="A196" s="31">
        <v>4276</v>
      </c>
      <c r="B196" s="12" t="s">
        <v>435</v>
      </c>
      <c r="C196" s="32" t="s">
        <v>436</v>
      </c>
      <c r="D196" s="15" t="s">
        <v>18</v>
      </c>
      <c r="E196" s="36" t="str">
        <f t="shared" si="12"/>
        <v>Met</v>
      </c>
      <c r="F196" s="29">
        <v>5.0999999999999996</v>
      </c>
      <c r="G196" s="29" t="str">
        <f t="shared" si="13"/>
        <v>Not Met</v>
      </c>
      <c r="H196" s="29" t="s">
        <v>19</v>
      </c>
      <c r="I196" s="29" t="str">
        <f t="shared" si="14"/>
        <v>*</v>
      </c>
      <c r="J196" s="29">
        <v>25.49</v>
      </c>
      <c r="K196" s="3" t="str">
        <f t="shared" si="15"/>
        <v>Met</v>
      </c>
    </row>
    <row r="197" spans="1:11" ht="14.5" x14ac:dyDescent="0.35">
      <c r="A197" s="31">
        <v>79967</v>
      </c>
      <c r="B197" s="12" t="s">
        <v>437</v>
      </c>
      <c r="C197" s="32" t="s">
        <v>438</v>
      </c>
      <c r="D197" s="15" t="s">
        <v>18</v>
      </c>
      <c r="E197" s="36" t="str">
        <f t="shared" si="12"/>
        <v>Met</v>
      </c>
      <c r="F197" s="29">
        <v>7.69</v>
      </c>
      <c r="G197" s="29" t="str">
        <f t="shared" si="13"/>
        <v>Met</v>
      </c>
      <c r="H197" s="29">
        <v>7.69</v>
      </c>
      <c r="I197" s="29" t="str">
        <f t="shared" si="14"/>
        <v>Not Met</v>
      </c>
      <c r="J197" s="29">
        <v>12.74</v>
      </c>
      <c r="K197" s="3" t="str">
        <f t="shared" si="15"/>
        <v>Met</v>
      </c>
    </row>
    <row r="198" spans="1:11" ht="14.5" x14ac:dyDescent="0.35">
      <c r="A198" s="31">
        <v>90637</v>
      </c>
      <c r="B198" s="12" t="s">
        <v>439</v>
      </c>
      <c r="C198" s="32" t="s">
        <v>440</v>
      </c>
      <c r="D198" s="15" t="s">
        <v>19</v>
      </c>
      <c r="E198" s="36" t="str">
        <f t="shared" si="12"/>
        <v>*</v>
      </c>
      <c r="F198" s="29" t="s">
        <v>19</v>
      </c>
      <c r="G198" s="29" t="str">
        <f t="shared" si="13"/>
        <v>*</v>
      </c>
      <c r="H198" s="29" t="s">
        <v>19</v>
      </c>
      <c r="I198" s="29" t="str">
        <f t="shared" si="14"/>
        <v>*</v>
      </c>
      <c r="J198" s="5" t="s">
        <v>19</v>
      </c>
      <c r="K198" s="3" t="str">
        <f t="shared" si="15"/>
        <v>*</v>
      </c>
    </row>
    <row r="199" spans="1:11" ht="14.5" x14ac:dyDescent="0.35">
      <c r="A199" s="31">
        <v>91174</v>
      </c>
      <c r="B199" s="12" t="s">
        <v>441</v>
      </c>
      <c r="C199" s="32" t="s">
        <v>442</v>
      </c>
      <c r="D199" s="15" t="s">
        <v>19</v>
      </c>
      <c r="E199" s="36" t="str">
        <f t="shared" si="12"/>
        <v>*</v>
      </c>
      <c r="F199" s="29" t="s">
        <v>19</v>
      </c>
      <c r="G199" s="29" t="str">
        <f t="shared" si="13"/>
        <v>*</v>
      </c>
      <c r="H199" s="29" t="s">
        <v>19</v>
      </c>
      <c r="I199" s="29" t="str">
        <f t="shared" si="14"/>
        <v>*</v>
      </c>
      <c r="J199" s="29" t="s">
        <v>19</v>
      </c>
      <c r="K199" s="3" t="str">
        <f t="shared" si="15"/>
        <v>*</v>
      </c>
    </row>
    <row r="200" spans="1:11" ht="14.5" x14ac:dyDescent="0.35">
      <c r="A200" s="31">
        <v>91135</v>
      </c>
      <c r="B200" s="12" t="s">
        <v>443</v>
      </c>
      <c r="C200" s="32" t="s">
        <v>444</v>
      </c>
      <c r="D200" s="15" t="s">
        <v>19</v>
      </c>
      <c r="E200" s="36" t="str">
        <f t="shared" si="12"/>
        <v>*</v>
      </c>
      <c r="F200" s="29" t="s">
        <v>19</v>
      </c>
      <c r="G200" s="29" t="str">
        <f t="shared" si="13"/>
        <v>*</v>
      </c>
      <c r="H200" s="29" t="s">
        <v>19</v>
      </c>
      <c r="I200" s="29" t="str">
        <f t="shared" si="14"/>
        <v>*</v>
      </c>
      <c r="J200" s="29" t="s">
        <v>19</v>
      </c>
      <c r="K200" s="3" t="str">
        <f t="shared" si="15"/>
        <v>*</v>
      </c>
    </row>
    <row r="201" spans="1:11" ht="14.5" x14ac:dyDescent="0.35">
      <c r="A201" s="31">
        <v>92199</v>
      </c>
      <c r="B201" s="12" t="s">
        <v>445</v>
      </c>
      <c r="C201" s="32" t="s">
        <v>446</v>
      </c>
      <c r="D201" s="15" t="s">
        <v>18</v>
      </c>
      <c r="E201" s="36" t="str">
        <f t="shared" si="12"/>
        <v>Met</v>
      </c>
      <c r="F201" s="29">
        <v>14.29</v>
      </c>
      <c r="G201" s="29" t="str">
        <f t="shared" si="13"/>
        <v>Met</v>
      </c>
      <c r="H201" s="29" t="s">
        <v>19</v>
      </c>
      <c r="I201" s="29" t="str">
        <f t="shared" si="14"/>
        <v>*</v>
      </c>
      <c r="J201" s="5">
        <v>42.48</v>
      </c>
      <c r="K201" s="3" t="str">
        <f t="shared" si="15"/>
        <v>Not Met</v>
      </c>
    </row>
    <row r="202" spans="1:11" ht="14.5" x14ac:dyDescent="0.35">
      <c r="A202" s="31">
        <v>91133</v>
      </c>
      <c r="B202" s="12" t="s">
        <v>447</v>
      </c>
      <c r="C202" s="32" t="s">
        <v>448</v>
      </c>
      <c r="D202" s="15" t="s">
        <v>19</v>
      </c>
      <c r="E202" s="36" t="str">
        <f t="shared" si="12"/>
        <v>*</v>
      </c>
      <c r="F202" s="29" t="s">
        <v>19</v>
      </c>
      <c r="G202" s="29" t="str">
        <f t="shared" si="13"/>
        <v>*</v>
      </c>
      <c r="H202" s="29" t="s">
        <v>19</v>
      </c>
      <c r="I202" s="29" t="str">
        <f t="shared" si="14"/>
        <v>*</v>
      </c>
      <c r="J202" s="29" t="s">
        <v>19</v>
      </c>
      <c r="K202" s="3" t="str">
        <f t="shared" si="15"/>
        <v>*</v>
      </c>
    </row>
    <row r="203" spans="1:11" ht="14.5" x14ac:dyDescent="0.35">
      <c r="A203" s="31">
        <v>834265</v>
      </c>
      <c r="B203" s="12" t="s">
        <v>451</v>
      </c>
      <c r="C203" s="32" t="s">
        <v>452</v>
      </c>
      <c r="D203" s="15" t="s">
        <v>19</v>
      </c>
      <c r="E203" s="36" t="str">
        <f t="shared" si="12"/>
        <v>*</v>
      </c>
      <c r="F203" s="29" t="s">
        <v>19</v>
      </c>
      <c r="G203" s="29" t="str">
        <f t="shared" si="13"/>
        <v>*</v>
      </c>
      <c r="H203" s="29" t="s">
        <v>19</v>
      </c>
      <c r="I203" s="29" t="str">
        <f t="shared" si="14"/>
        <v>*</v>
      </c>
      <c r="J203" s="29" t="s">
        <v>19</v>
      </c>
      <c r="K203" s="3" t="str">
        <f t="shared" si="15"/>
        <v>*</v>
      </c>
    </row>
    <row r="204" spans="1:11" ht="14.5" x14ac:dyDescent="0.35">
      <c r="A204" s="31">
        <v>92047</v>
      </c>
      <c r="B204" s="12" t="s">
        <v>455</v>
      </c>
      <c r="C204" s="32" t="s">
        <v>456</v>
      </c>
      <c r="D204" s="15" t="s">
        <v>19</v>
      </c>
      <c r="E204" s="36" t="str">
        <f t="shared" si="12"/>
        <v>*</v>
      </c>
      <c r="F204" s="29" t="s">
        <v>19</v>
      </c>
      <c r="G204" s="29" t="str">
        <f t="shared" si="13"/>
        <v>*</v>
      </c>
      <c r="H204" s="29" t="s">
        <v>19</v>
      </c>
      <c r="I204" s="29" t="str">
        <f t="shared" si="14"/>
        <v>*</v>
      </c>
      <c r="J204" s="5" t="s">
        <v>19</v>
      </c>
      <c r="K204" s="3" t="str">
        <f t="shared" si="15"/>
        <v>*</v>
      </c>
    </row>
    <row r="205" spans="1:11" ht="14.5" x14ac:dyDescent="0.35">
      <c r="A205" s="31">
        <v>850100</v>
      </c>
      <c r="B205" s="12" t="s">
        <v>457</v>
      </c>
      <c r="C205" s="32" t="s">
        <v>458</v>
      </c>
      <c r="D205" s="15" t="s">
        <v>19</v>
      </c>
      <c r="E205" s="36" t="str">
        <f t="shared" si="12"/>
        <v>*</v>
      </c>
      <c r="F205" s="29" t="s">
        <v>19</v>
      </c>
      <c r="G205" s="29" t="str">
        <f t="shared" si="13"/>
        <v>*</v>
      </c>
      <c r="H205" s="29" t="s">
        <v>19</v>
      </c>
      <c r="I205" s="29" t="str">
        <f t="shared" si="14"/>
        <v>*</v>
      </c>
      <c r="J205" s="29" t="s">
        <v>19</v>
      </c>
      <c r="K205" s="3" t="str">
        <f t="shared" si="15"/>
        <v>*</v>
      </c>
    </row>
    <row r="206" spans="1:11" ht="14.5" x14ac:dyDescent="0.35">
      <c r="A206" s="31">
        <v>91763</v>
      </c>
      <c r="B206" s="12" t="s">
        <v>461</v>
      </c>
      <c r="C206" s="32" t="s">
        <v>462</v>
      </c>
      <c r="D206" s="15" t="s">
        <v>19</v>
      </c>
      <c r="E206" s="36" t="str">
        <f t="shared" si="12"/>
        <v>*</v>
      </c>
      <c r="F206" s="29" t="s">
        <v>19</v>
      </c>
      <c r="G206" s="29" t="str">
        <f t="shared" si="13"/>
        <v>*</v>
      </c>
      <c r="H206" s="29" t="s">
        <v>19</v>
      </c>
      <c r="I206" s="29" t="str">
        <f t="shared" si="14"/>
        <v>*</v>
      </c>
      <c r="J206" s="29" t="s">
        <v>19</v>
      </c>
      <c r="K206" s="3" t="str">
        <f t="shared" si="15"/>
        <v>*</v>
      </c>
    </row>
    <row r="207" spans="1:11" ht="14.5" x14ac:dyDescent="0.35">
      <c r="A207" s="31">
        <v>88360</v>
      </c>
      <c r="B207" s="12" t="s">
        <v>463</v>
      </c>
      <c r="C207" s="32" t="s">
        <v>464</v>
      </c>
      <c r="D207" s="15" t="s">
        <v>19</v>
      </c>
      <c r="E207" s="36" t="str">
        <f t="shared" si="12"/>
        <v>*</v>
      </c>
      <c r="F207" s="29" t="s">
        <v>19</v>
      </c>
      <c r="G207" s="29" t="str">
        <f t="shared" si="13"/>
        <v>*</v>
      </c>
      <c r="H207" s="29" t="s">
        <v>19</v>
      </c>
      <c r="I207" s="29" t="str">
        <f t="shared" si="14"/>
        <v>*</v>
      </c>
      <c r="J207" s="29" t="s">
        <v>19</v>
      </c>
      <c r="K207" s="3" t="str">
        <f t="shared" si="15"/>
        <v>*</v>
      </c>
    </row>
    <row r="208" spans="1:11" ht="14.5" x14ac:dyDescent="0.35">
      <c r="A208" s="31">
        <v>850101</v>
      </c>
      <c r="B208" s="12" t="s">
        <v>467</v>
      </c>
      <c r="C208" s="32" t="s">
        <v>468</v>
      </c>
      <c r="D208" s="15" t="s">
        <v>19</v>
      </c>
      <c r="E208" s="36" t="str">
        <f t="shared" si="12"/>
        <v>*</v>
      </c>
      <c r="F208" s="29" t="s">
        <v>19</v>
      </c>
      <c r="G208" s="29" t="str">
        <f t="shared" si="13"/>
        <v>*</v>
      </c>
      <c r="H208" s="29" t="s">
        <v>19</v>
      </c>
      <c r="I208" s="29" t="str">
        <f t="shared" si="14"/>
        <v>*</v>
      </c>
      <c r="J208" s="29" t="s">
        <v>19</v>
      </c>
      <c r="K208" s="3" t="str">
        <f t="shared" si="15"/>
        <v>*</v>
      </c>
    </row>
    <row r="209" spans="1:11" ht="14.5" x14ac:dyDescent="0.35">
      <c r="A209" s="31">
        <v>1000568</v>
      </c>
      <c r="B209" s="12" t="s">
        <v>945</v>
      </c>
      <c r="C209" s="32" t="s">
        <v>946</v>
      </c>
      <c r="D209" s="15" t="s">
        <v>18</v>
      </c>
      <c r="E209" s="36" t="str">
        <f t="shared" si="12"/>
        <v>Met</v>
      </c>
      <c r="F209" s="29" t="s">
        <v>37</v>
      </c>
      <c r="G209" s="29" t="str">
        <f t="shared" si="13"/>
        <v>Met</v>
      </c>
      <c r="H209" s="29" t="s">
        <v>37</v>
      </c>
      <c r="I209" s="29" t="str">
        <f t="shared" si="14"/>
        <v>Met</v>
      </c>
      <c r="J209" s="29">
        <v>42.01</v>
      </c>
      <c r="K209" s="3" t="str">
        <f t="shared" si="15"/>
        <v>Not Met</v>
      </c>
    </row>
    <row r="210" spans="1:11" ht="14.5" x14ac:dyDescent="0.35">
      <c r="A210" s="31">
        <v>91137</v>
      </c>
      <c r="B210" s="12" t="s">
        <v>469</v>
      </c>
      <c r="C210" s="32" t="s">
        <v>470</v>
      </c>
      <c r="D210" s="15" t="s">
        <v>19</v>
      </c>
      <c r="E210" s="36" t="str">
        <f t="shared" si="12"/>
        <v>*</v>
      </c>
      <c r="F210" s="29" t="s">
        <v>19</v>
      </c>
      <c r="G210" s="29" t="str">
        <f t="shared" si="13"/>
        <v>*</v>
      </c>
      <c r="H210" s="29" t="s">
        <v>19</v>
      </c>
      <c r="I210" s="29" t="str">
        <f t="shared" si="14"/>
        <v>*</v>
      </c>
      <c r="J210" s="29" t="s">
        <v>19</v>
      </c>
      <c r="K210" s="3" t="str">
        <f t="shared" si="15"/>
        <v>*</v>
      </c>
    </row>
    <row r="211" spans="1:11" ht="14.5" x14ac:dyDescent="0.35">
      <c r="A211" s="31">
        <v>850099</v>
      </c>
      <c r="B211" s="12" t="s">
        <v>471</v>
      </c>
      <c r="C211" s="32" t="s">
        <v>472</v>
      </c>
      <c r="D211" s="15" t="s">
        <v>19</v>
      </c>
      <c r="E211" s="36" t="str">
        <f t="shared" si="12"/>
        <v>*</v>
      </c>
      <c r="F211" s="29" t="s">
        <v>19</v>
      </c>
      <c r="G211" s="29" t="str">
        <f t="shared" si="13"/>
        <v>*</v>
      </c>
      <c r="H211" s="29" t="s">
        <v>19</v>
      </c>
      <c r="I211" s="29" t="str">
        <f t="shared" si="14"/>
        <v>*</v>
      </c>
      <c r="J211" s="29" t="s">
        <v>19</v>
      </c>
      <c r="K211" s="3" t="str">
        <f t="shared" si="15"/>
        <v>*</v>
      </c>
    </row>
    <row r="212" spans="1:11" ht="14.5" x14ac:dyDescent="0.35">
      <c r="A212" s="31">
        <v>92610</v>
      </c>
      <c r="B212" s="12" t="s">
        <v>475</v>
      </c>
      <c r="C212" s="32" t="s">
        <v>476</v>
      </c>
      <c r="D212" s="15" t="s">
        <v>18</v>
      </c>
      <c r="E212" s="36" t="str">
        <f t="shared" si="12"/>
        <v>Met</v>
      </c>
      <c r="F212" s="29" t="s">
        <v>37</v>
      </c>
      <c r="G212" s="29" t="str">
        <f t="shared" si="13"/>
        <v>Met</v>
      </c>
      <c r="H212" s="29" t="s">
        <v>19</v>
      </c>
      <c r="I212" s="29" t="str">
        <f t="shared" si="14"/>
        <v>*</v>
      </c>
      <c r="J212" s="29">
        <v>45.16</v>
      </c>
      <c r="K212" s="3" t="str">
        <f t="shared" si="15"/>
        <v>Not Met</v>
      </c>
    </row>
    <row r="213" spans="1:11" ht="14.5" x14ac:dyDescent="0.35">
      <c r="A213" s="31">
        <v>92879</v>
      </c>
      <c r="B213" s="12" t="s">
        <v>477</v>
      </c>
      <c r="C213" s="32" t="s">
        <v>478</v>
      </c>
      <c r="D213" s="15" t="s">
        <v>18</v>
      </c>
      <c r="E213" s="36" t="str">
        <f t="shared" si="12"/>
        <v>Met</v>
      </c>
      <c r="F213" s="29">
        <v>15.38</v>
      </c>
      <c r="G213" s="29" t="str">
        <f t="shared" si="13"/>
        <v>Met</v>
      </c>
      <c r="H213" s="29">
        <v>15.38</v>
      </c>
      <c r="I213" s="29" t="str">
        <f t="shared" si="14"/>
        <v>Not Met</v>
      </c>
      <c r="J213" s="29">
        <v>42.54</v>
      </c>
      <c r="K213" s="3" t="str">
        <f t="shared" si="15"/>
        <v>Not Met</v>
      </c>
    </row>
    <row r="214" spans="1:11" ht="14.5" x14ac:dyDescent="0.35">
      <c r="A214" s="31">
        <v>1000560</v>
      </c>
      <c r="B214" s="12" t="s">
        <v>479</v>
      </c>
      <c r="C214" s="32" t="s">
        <v>480</v>
      </c>
      <c r="D214" s="15" t="s">
        <v>19</v>
      </c>
      <c r="E214" s="36" t="str">
        <f t="shared" si="12"/>
        <v>*</v>
      </c>
      <c r="F214" s="29" t="s">
        <v>19</v>
      </c>
      <c r="G214" s="29" t="str">
        <f t="shared" si="13"/>
        <v>*</v>
      </c>
      <c r="H214" s="29" t="s">
        <v>19</v>
      </c>
      <c r="I214" s="29" t="str">
        <f t="shared" si="14"/>
        <v>*</v>
      </c>
      <c r="J214" s="29" t="s">
        <v>19</v>
      </c>
      <c r="K214" s="3" t="str">
        <f t="shared" si="15"/>
        <v>*</v>
      </c>
    </row>
    <row r="215" spans="1:11" ht="14.5" x14ac:dyDescent="0.35">
      <c r="A215" s="31">
        <v>92730</v>
      </c>
      <c r="B215" s="12" t="s">
        <v>481</v>
      </c>
      <c r="C215" s="32" t="s">
        <v>482</v>
      </c>
      <c r="D215" s="15">
        <v>93.75</v>
      </c>
      <c r="E215" s="36" t="str">
        <f t="shared" si="12"/>
        <v>Not Met</v>
      </c>
      <c r="F215" s="29">
        <v>16.670000000000002</v>
      </c>
      <c r="G215" s="29" t="str">
        <f t="shared" si="13"/>
        <v>Met</v>
      </c>
      <c r="H215" s="29">
        <v>16.670000000000002</v>
      </c>
      <c r="I215" s="29" t="str">
        <f t="shared" si="14"/>
        <v>Not Met</v>
      </c>
      <c r="J215" s="5">
        <v>35.33</v>
      </c>
      <c r="K215" s="3" t="str">
        <f t="shared" si="15"/>
        <v>Not Met</v>
      </c>
    </row>
    <row r="216" spans="1:11" ht="14.5" x14ac:dyDescent="0.35">
      <c r="A216" s="31">
        <v>4266</v>
      </c>
      <c r="B216" s="12" t="s">
        <v>483</v>
      </c>
      <c r="C216" s="32" t="s">
        <v>484</v>
      </c>
      <c r="D216" s="15">
        <v>93.94</v>
      </c>
      <c r="E216" s="36" t="str">
        <f t="shared" si="12"/>
        <v>Not Met</v>
      </c>
      <c r="F216" s="29">
        <v>9.8000000000000007</v>
      </c>
      <c r="G216" s="29" t="str">
        <f t="shared" si="13"/>
        <v>Met</v>
      </c>
      <c r="H216" s="29">
        <v>81.819999999999993</v>
      </c>
      <c r="I216" s="29" t="str">
        <f t="shared" si="14"/>
        <v>Met</v>
      </c>
      <c r="J216" s="29">
        <v>17.920000000000002</v>
      </c>
      <c r="K216" s="3" t="str">
        <f t="shared" si="15"/>
        <v>Met</v>
      </c>
    </row>
    <row r="217" spans="1:11" ht="14.5" x14ac:dyDescent="0.35">
      <c r="A217" s="31">
        <v>10968</v>
      </c>
      <c r="B217" s="12" t="s">
        <v>487</v>
      </c>
      <c r="C217" s="32" t="s">
        <v>488</v>
      </c>
      <c r="D217" s="15" t="s">
        <v>19</v>
      </c>
      <c r="E217" s="36" t="str">
        <f t="shared" si="12"/>
        <v>*</v>
      </c>
      <c r="F217" s="29" t="s">
        <v>19</v>
      </c>
      <c r="G217" s="29" t="str">
        <f t="shared" si="13"/>
        <v>*</v>
      </c>
      <c r="H217" s="29" t="s">
        <v>19</v>
      </c>
      <c r="I217" s="29" t="str">
        <f t="shared" si="14"/>
        <v>*</v>
      </c>
      <c r="J217" s="29" t="s">
        <v>19</v>
      </c>
      <c r="K217" s="3" t="str">
        <f t="shared" si="15"/>
        <v>*</v>
      </c>
    </row>
    <row r="218" spans="1:11" ht="14.5" x14ac:dyDescent="0.35">
      <c r="A218" s="31">
        <v>92657</v>
      </c>
      <c r="B218" s="12" t="s">
        <v>947</v>
      </c>
      <c r="C218" s="32" t="s">
        <v>948</v>
      </c>
      <c r="D218" s="15" t="s">
        <v>19</v>
      </c>
      <c r="E218" s="36" t="str">
        <f t="shared" si="12"/>
        <v>*</v>
      </c>
      <c r="F218" s="29" t="s">
        <v>19</v>
      </c>
      <c r="G218" s="29" t="str">
        <f t="shared" si="13"/>
        <v>*</v>
      </c>
      <c r="H218" s="29" t="s">
        <v>19</v>
      </c>
      <c r="I218" s="29" t="str">
        <f t="shared" si="14"/>
        <v>*</v>
      </c>
      <c r="J218" s="29" t="s">
        <v>19</v>
      </c>
      <c r="K218" s="3" t="str">
        <f t="shared" si="15"/>
        <v>*</v>
      </c>
    </row>
    <row r="219" spans="1:11" ht="14.5" x14ac:dyDescent="0.35">
      <c r="A219" s="31">
        <v>4281</v>
      </c>
      <c r="B219" s="12" t="s">
        <v>489</v>
      </c>
      <c r="C219" s="32" t="s">
        <v>490</v>
      </c>
      <c r="D219" s="15">
        <v>96.82</v>
      </c>
      <c r="E219" s="36" t="str">
        <f t="shared" si="12"/>
        <v>Met</v>
      </c>
      <c r="F219" s="29">
        <v>6.94</v>
      </c>
      <c r="G219" s="29" t="str">
        <f t="shared" si="13"/>
        <v>Met</v>
      </c>
      <c r="H219" s="29" t="s">
        <v>19</v>
      </c>
      <c r="I219" s="29" t="str">
        <f t="shared" si="14"/>
        <v>*</v>
      </c>
      <c r="J219" s="5">
        <v>38.28</v>
      </c>
      <c r="K219" s="3" t="str">
        <f t="shared" si="15"/>
        <v>Not Met</v>
      </c>
    </row>
    <row r="220" spans="1:11" ht="14.5" x14ac:dyDescent="0.35">
      <c r="A220" s="31">
        <v>4374</v>
      </c>
      <c r="B220" s="12" t="s">
        <v>493</v>
      </c>
      <c r="C220" s="32" t="s">
        <v>494</v>
      </c>
      <c r="D220" s="15" t="s">
        <v>19</v>
      </c>
      <c r="E220" s="36" t="str">
        <f t="shared" si="12"/>
        <v>*</v>
      </c>
      <c r="F220" s="29" t="s">
        <v>19</v>
      </c>
      <c r="G220" s="29" t="str">
        <f t="shared" si="13"/>
        <v>*</v>
      </c>
      <c r="H220" s="29" t="s">
        <v>19</v>
      </c>
      <c r="I220" s="29" t="str">
        <f t="shared" si="14"/>
        <v>*</v>
      </c>
      <c r="J220" s="29" t="s">
        <v>19</v>
      </c>
      <c r="K220" s="3" t="str">
        <f t="shared" si="15"/>
        <v>*</v>
      </c>
    </row>
    <row r="221" spans="1:11" ht="14.5" x14ac:dyDescent="0.35">
      <c r="A221" s="31">
        <v>4278</v>
      </c>
      <c r="B221" s="12" t="s">
        <v>495</v>
      </c>
      <c r="C221" s="32" t="s">
        <v>496</v>
      </c>
      <c r="D221" s="15" t="s">
        <v>18</v>
      </c>
      <c r="E221" s="36" t="str">
        <f t="shared" si="12"/>
        <v>Met</v>
      </c>
      <c r="F221" s="29">
        <v>4.49</v>
      </c>
      <c r="G221" s="29" t="str">
        <f t="shared" si="13"/>
        <v>Not Met</v>
      </c>
      <c r="H221" s="29" t="s">
        <v>19</v>
      </c>
      <c r="I221" s="29" t="str">
        <f t="shared" si="14"/>
        <v>*</v>
      </c>
      <c r="J221" s="29">
        <v>19.63</v>
      </c>
      <c r="K221" s="3" t="str">
        <f t="shared" si="15"/>
        <v>Met</v>
      </c>
    </row>
    <row r="222" spans="1:11" ht="14.5" x14ac:dyDescent="0.35">
      <c r="A222" s="31">
        <v>4270</v>
      </c>
      <c r="B222" s="12" t="s">
        <v>497</v>
      </c>
      <c r="C222" s="32" t="s">
        <v>498</v>
      </c>
      <c r="D222" s="15" t="s">
        <v>18</v>
      </c>
      <c r="E222" s="36" t="str">
        <f t="shared" si="12"/>
        <v>Met</v>
      </c>
      <c r="F222" s="29">
        <v>9.68</v>
      </c>
      <c r="G222" s="29" t="str">
        <f t="shared" si="13"/>
        <v>Met</v>
      </c>
      <c r="H222" s="29" t="s">
        <v>19</v>
      </c>
      <c r="I222" s="29" t="str">
        <f t="shared" si="14"/>
        <v>*</v>
      </c>
      <c r="J222" s="29">
        <v>30.39</v>
      </c>
      <c r="K222" s="3" t="str">
        <f t="shared" si="15"/>
        <v>Not Met</v>
      </c>
    </row>
    <row r="223" spans="1:11" ht="14.5" x14ac:dyDescent="0.35">
      <c r="A223" s="31">
        <v>4439</v>
      </c>
      <c r="B223" s="12" t="s">
        <v>501</v>
      </c>
      <c r="C223" s="32" t="s">
        <v>502</v>
      </c>
      <c r="D223" s="15" t="s">
        <v>18</v>
      </c>
      <c r="E223" s="36" t="str">
        <f t="shared" si="12"/>
        <v>Met</v>
      </c>
      <c r="F223" s="29" t="s">
        <v>37</v>
      </c>
      <c r="G223" s="29" t="str">
        <f t="shared" si="13"/>
        <v>Met</v>
      </c>
      <c r="H223" s="29" t="s">
        <v>19</v>
      </c>
      <c r="I223" s="29" t="str">
        <f t="shared" si="14"/>
        <v>*</v>
      </c>
      <c r="J223" s="29">
        <v>9.18</v>
      </c>
      <c r="K223" s="3" t="str">
        <f t="shared" si="15"/>
        <v>Met</v>
      </c>
    </row>
    <row r="224" spans="1:11" ht="14.5" x14ac:dyDescent="0.35">
      <c r="A224" s="31">
        <v>4404</v>
      </c>
      <c r="B224" s="12" t="s">
        <v>503</v>
      </c>
      <c r="C224" s="32" t="s">
        <v>504</v>
      </c>
      <c r="D224" s="15">
        <v>92.73</v>
      </c>
      <c r="E224" s="36" t="str">
        <f t="shared" si="12"/>
        <v>Not Met</v>
      </c>
      <c r="F224" s="29">
        <v>6.9</v>
      </c>
      <c r="G224" s="29" t="str">
        <f t="shared" si="13"/>
        <v>Met</v>
      </c>
      <c r="H224" s="29" t="s">
        <v>19</v>
      </c>
      <c r="I224" s="29" t="str">
        <f t="shared" si="14"/>
        <v>*</v>
      </c>
      <c r="J224" s="29">
        <v>23.52</v>
      </c>
      <c r="K224" s="3" t="str">
        <f t="shared" si="15"/>
        <v>Met</v>
      </c>
    </row>
    <row r="225" spans="1:11" ht="14.5" x14ac:dyDescent="0.35">
      <c r="A225" s="31">
        <v>4234</v>
      </c>
      <c r="B225" s="12" t="s">
        <v>505</v>
      </c>
      <c r="C225" s="32" t="s">
        <v>506</v>
      </c>
      <c r="D225" s="15" t="s">
        <v>19</v>
      </c>
      <c r="E225" s="36" t="str">
        <f t="shared" si="12"/>
        <v>*</v>
      </c>
      <c r="F225" s="29" t="s">
        <v>19</v>
      </c>
      <c r="G225" s="29" t="str">
        <f t="shared" si="13"/>
        <v>*</v>
      </c>
      <c r="H225" s="29" t="s">
        <v>19</v>
      </c>
      <c r="I225" s="29" t="str">
        <f t="shared" si="14"/>
        <v>*</v>
      </c>
      <c r="J225" s="29" t="s">
        <v>19</v>
      </c>
      <c r="K225" s="3" t="str">
        <f t="shared" si="15"/>
        <v>*</v>
      </c>
    </row>
    <row r="226" spans="1:11" ht="14.5" x14ac:dyDescent="0.35">
      <c r="A226" s="31">
        <v>4441</v>
      </c>
      <c r="B226" s="12" t="s">
        <v>507</v>
      </c>
      <c r="C226" s="32" t="s">
        <v>508</v>
      </c>
      <c r="D226" s="15">
        <v>96.67</v>
      </c>
      <c r="E226" s="36" t="str">
        <f t="shared" si="12"/>
        <v>Met</v>
      </c>
      <c r="F226" s="29">
        <v>4.88</v>
      </c>
      <c r="G226" s="29" t="str">
        <f t="shared" si="13"/>
        <v>Not Met</v>
      </c>
      <c r="H226" s="29" t="s">
        <v>19</v>
      </c>
      <c r="I226" s="29" t="str">
        <f t="shared" si="14"/>
        <v>*</v>
      </c>
      <c r="J226" s="29">
        <v>19.88</v>
      </c>
      <c r="K226" s="3" t="str">
        <f t="shared" si="15"/>
        <v>Met</v>
      </c>
    </row>
    <row r="227" spans="1:11" ht="14.5" x14ac:dyDescent="0.35">
      <c r="A227" s="31">
        <v>10965</v>
      </c>
      <c r="B227" s="12" t="s">
        <v>949</v>
      </c>
      <c r="C227" s="32" t="s">
        <v>950</v>
      </c>
      <c r="D227" s="15" t="s">
        <v>19</v>
      </c>
      <c r="E227" s="36" t="str">
        <f t="shared" si="12"/>
        <v>*</v>
      </c>
      <c r="F227" s="29" t="s">
        <v>19</v>
      </c>
      <c r="G227" s="29" t="str">
        <f t="shared" si="13"/>
        <v>*</v>
      </c>
      <c r="H227" s="29" t="s">
        <v>19</v>
      </c>
      <c r="I227" s="29" t="str">
        <f t="shared" si="14"/>
        <v>*</v>
      </c>
      <c r="J227" s="29" t="s">
        <v>19</v>
      </c>
      <c r="K227" s="3" t="str">
        <f t="shared" si="15"/>
        <v>*</v>
      </c>
    </row>
    <row r="228" spans="1:11" ht="14.5" x14ac:dyDescent="0.35">
      <c r="A228" s="31">
        <v>90861</v>
      </c>
      <c r="B228" s="12" t="s">
        <v>511</v>
      </c>
      <c r="C228" s="32" t="s">
        <v>512</v>
      </c>
      <c r="D228" s="15" t="s">
        <v>19</v>
      </c>
      <c r="E228" s="36" t="str">
        <f t="shared" si="12"/>
        <v>*</v>
      </c>
      <c r="F228" s="29" t="s">
        <v>19</v>
      </c>
      <c r="G228" s="29" t="str">
        <f t="shared" si="13"/>
        <v>*</v>
      </c>
      <c r="H228" s="29" t="s">
        <v>19</v>
      </c>
      <c r="I228" s="29" t="str">
        <f t="shared" si="14"/>
        <v>*</v>
      </c>
      <c r="J228" s="29" t="s">
        <v>19</v>
      </c>
      <c r="K228" s="3" t="str">
        <f t="shared" si="15"/>
        <v>*</v>
      </c>
    </row>
    <row r="229" spans="1:11" ht="14.5" x14ac:dyDescent="0.35">
      <c r="A229" s="31">
        <v>79499</v>
      </c>
      <c r="B229" s="12" t="s">
        <v>513</v>
      </c>
      <c r="C229" s="32" t="s">
        <v>514</v>
      </c>
      <c r="D229" s="15" t="s">
        <v>18</v>
      </c>
      <c r="E229" s="36" t="str">
        <f t="shared" si="12"/>
        <v>Met</v>
      </c>
      <c r="F229" s="29">
        <v>16.670000000000002</v>
      </c>
      <c r="G229" s="29" t="str">
        <f t="shared" si="13"/>
        <v>Met</v>
      </c>
      <c r="H229" s="29">
        <v>16.670000000000002</v>
      </c>
      <c r="I229" s="29" t="str">
        <f t="shared" si="14"/>
        <v>Not Met</v>
      </c>
      <c r="J229" s="29">
        <v>36.58</v>
      </c>
      <c r="K229" s="3" t="str">
        <f t="shared" si="15"/>
        <v>Not Met</v>
      </c>
    </row>
    <row r="230" spans="1:11" ht="14.5" x14ac:dyDescent="0.35">
      <c r="A230" s="31">
        <v>89852</v>
      </c>
      <c r="B230" s="12" t="s">
        <v>515</v>
      </c>
      <c r="C230" s="32" t="s">
        <v>516</v>
      </c>
      <c r="D230" s="15" t="s">
        <v>19</v>
      </c>
      <c r="E230" s="36" t="str">
        <f t="shared" si="12"/>
        <v>*</v>
      </c>
      <c r="F230" s="29" t="s">
        <v>19</v>
      </c>
      <c r="G230" s="29" t="str">
        <f t="shared" si="13"/>
        <v>*</v>
      </c>
      <c r="H230" s="29" t="s">
        <v>19</v>
      </c>
      <c r="I230" s="29" t="str">
        <f t="shared" si="14"/>
        <v>*</v>
      </c>
      <c r="J230" s="29" t="s">
        <v>19</v>
      </c>
      <c r="K230" s="3" t="str">
        <f t="shared" si="15"/>
        <v>*</v>
      </c>
    </row>
    <row r="231" spans="1:11" ht="14.5" x14ac:dyDescent="0.35">
      <c r="A231" s="31">
        <v>4473</v>
      </c>
      <c r="B231" s="12" t="s">
        <v>517</v>
      </c>
      <c r="C231" s="32" t="s">
        <v>518</v>
      </c>
      <c r="D231" s="15" t="s">
        <v>18</v>
      </c>
      <c r="E231" s="36" t="str">
        <f t="shared" si="12"/>
        <v>Met</v>
      </c>
      <c r="F231" s="29" t="s">
        <v>37</v>
      </c>
      <c r="G231" s="29" t="str">
        <f t="shared" si="13"/>
        <v>Met</v>
      </c>
      <c r="H231" s="29" t="s">
        <v>37</v>
      </c>
      <c r="I231" s="29" t="str">
        <f t="shared" si="14"/>
        <v>Met</v>
      </c>
      <c r="J231" s="29">
        <v>23.93</v>
      </c>
      <c r="K231" s="3" t="str">
        <f t="shared" si="15"/>
        <v>Met</v>
      </c>
    </row>
    <row r="232" spans="1:11" ht="14.5" x14ac:dyDescent="0.35">
      <c r="A232" s="31">
        <v>4163</v>
      </c>
      <c r="B232" s="12" t="s">
        <v>519</v>
      </c>
      <c r="C232" s="32" t="s">
        <v>520</v>
      </c>
      <c r="D232" s="15" t="s">
        <v>19</v>
      </c>
      <c r="E232" s="36" t="str">
        <f t="shared" si="12"/>
        <v>*</v>
      </c>
      <c r="F232" s="29" t="s">
        <v>19</v>
      </c>
      <c r="G232" s="29" t="str">
        <f t="shared" si="13"/>
        <v>*</v>
      </c>
      <c r="H232" s="29" t="s">
        <v>19</v>
      </c>
      <c r="I232" s="29" t="str">
        <f t="shared" si="14"/>
        <v>*</v>
      </c>
      <c r="J232" s="29" t="s">
        <v>19</v>
      </c>
      <c r="K232" s="3" t="str">
        <f t="shared" si="15"/>
        <v>*</v>
      </c>
    </row>
    <row r="233" spans="1:11" ht="14.5" x14ac:dyDescent="0.35">
      <c r="A233" s="31">
        <v>4235</v>
      </c>
      <c r="B233" s="12" t="s">
        <v>523</v>
      </c>
      <c r="C233" s="32" t="s">
        <v>524</v>
      </c>
      <c r="D233" s="15">
        <v>94.54</v>
      </c>
      <c r="E233" s="36" t="str">
        <f t="shared" si="12"/>
        <v>Not Met</v>
      </c>
      <c r="F233" s="29">
        <v>7.32</v>
      </c>
      <c r="G233" s="29" t="str">
        <f t="shared" si="13"/>
        <v>Met</v>
      </c>
      <c r="H233" s="29">
        <v>38.299999999999997</v>
      </c>
      <c r="I233" s="29" t="str">
        <f t="shared" si="14"/>
        <v>Not Met</v>
      </c>
      <c r="J233" s="5">
        <v>18.12</v>
      </c>
      <c r="K233" s="3" t="str">
        <f t="shared" si="15"/>
        <v>Met</v>
      </c>
    </row>
    <row r="234" spans="1:11" ht="14.5" x14ac:dyDescent="0.35">
      <c r="A234" s="31">
        <v>5181</v>
      </c>
      <c r="B234" s="12" t="s">
        <v>951</v>
      </c>
      <c r="C234" s="32" t="s">
        <v>952</v>
      </c>
      <c r="D234" s="15" t="s">
        <v>19</v>
      </c>
      <c r="E234" s="36" t="str">
        <f t="shared" si="12"/>
        <v>*</v>
      </c>
      <c r="F234" s="29" t="s">
        <v>19</v>
      </c>
      <c r="G234" s="29" t="str">
        <f t="shared" si="13"/>
        <v>*</v>
      </c>
      <c r="H234" s="29" t="s">
        <v>19</v>
      </c>
      <c r="I234" s="29" t="str">
        <f t="shared" si="14"/>
        <v>*</v>
      </c>
      <c r="J234" s="29" t="s">
        <v>19</v>
      </c>
      <c r="K234" s="3" t="str">
        <f t="shared" si="15"/>
        <v>*</v>
      </c>
    </row>
    <row r="235" spans="1:11" ht="14.5" x14ac:dyDescent="0.35">
      <c r="A235" s="31">
        <v>4211</v>
      </c>
      <c r="B235" s="12" t="s">
        <v>527</v>
      </c>
      <c r="C235" s="32" t="s">
        <v>528</v>
      </c>
      <c r="D235" s="15">
        <v>94.44</v>
      </c>
      <c r="E235" s="36" t="str">
        <f t="shared" si="12"/>
        <v>Not Met</v>
      </c>
      <c r="F235" s="29" t="s">
        <v>37</v>
      </c>
      <c r="G235" s="29" t="str">
        <f t="shared" si="13"/>
        <v>Met</v>
      </c>
      <c r="H235" s="29" t="s">
        <v>19</v>
      </c>
      <c r="I235" s="29" t="str">
        <f t="shared" si="14"/>
        <v>*</v>
      </c>
      <c r="J235" s="5">
        <v>15.29</v>
      </c>
      <c r="K235" s="3" t="str">
        <f t="shared" si="15"/>
        <v>Met</v>
      </c>
    </row>
    <row r="236" spans="1:11" ht="14.5" x14ac:dyDescent="0.35">
      <c r="A236" s="31">
        <v>79207</v>
      </c>
      <c r="B236" s="12" t="s">
        <v>531</v>
      </c>
      <c r="C236" s="32" t="s">
        <v>532</v>
      </c>
      <c r="D236" s="15" t="s">
        <v>19</v>
      </c>
      <c r="E236" s="36" t="str">
        <f t="shared" si="12"/>
        <v>*</v>
      </c>
      <c r="F236" s="29" t="s">
        <v>19</v>
      </c>
      <c r="G236" s="29" t="str">
        <f t="shared" si="13"/>
        <v>*</v>
      </c>
      <c r="H236" s="29" t="s">
        <v>19</v>
      </c>
      <c r="I236" s="29" t="str">
        <f t="shared" si="14"/>
        <v>*</v>
      </c>
      <c r="J236" s="29" t="s">
        <v>19</v>
      </c>
      <c r="K236" s="3" t="str">
        <f t="shared" si="15"/>
        <v>*</v>
      </c>
    </row>
    <row r="237" spans="1:11" ht="14.5" x14ac:dyDescent="0.35">
      <c r="A237" s="31">
        <v>79498</v>
      </c>
      <c r="B237" s="12" t="s">
        <v>953</v>
      </c>
      <c r="C237" s="32" t="s">
        <v>954</v>
      </c>
      <c r="D237" s="15" t="s">
        <v>19</v>
      </c>
      <c r="E237" s="36" t="str">
        <f t="shared" si="12"/>
        <v>*</v>
      </c>
      <c r="F237" s="29" t="s">
        <v>19</v>
      </c>
      <c r="G237" s="29" t="str">
        <f t="shared" si="13"/>
        <v>*</v>
      </c>
      <c r="H237" s="29" t="s">
        <v>19</v>
      </c>
      <c r="I237" s="29" t="str">
        <f t="shared" si="14"/>
        <v>*</v>
      </c>
      <c r="J237" s="5" t="s">
        <v>19</v>
      </c>
      <c r="K237" s="3" t="str">
        <f t="shared" si="15"/>
        <v>*</v>
      </c>
    </row>
    <row r="238" spans="1:11" ht="14.5" x14ac:dyDescent="0.35">
      <c r="A238" s="31">
        <v>4379</v>
      </c>
      <c r="B238" s="12" t="s">
        <v>537</v>
      </c>
      <c r="C238" s="32" t="s">
        <v>538</v>
      </c>
      <c r="D238" s="15" t="s">
        <v>18</v>
      </c>
      <c r="E238" s="36" t="str">
        <f t="shared" si="12"/>
        <v>Met</v>
      </c>
      <c r="F238" s="29" t="s">
        <v>37</v>
      </c>
      <c r="G238" s="29" t="str">
        <f t="shared" si="13"/>
        <v>Met</v>
      </c>
      <c r="H238" s="29" t="s">
        <v>19</v>
      </c>
      <c r="I238" s="29" t="str">
        <f t="shared" si="14"/>
        <v>*</v>
      </c>
      <c r="J238" s="29">
        <v>36.28</v>
      </c>
      <c r="K238" s="3" t="str">
        <f t="shared" si="15"/>
        <v>Not Met</v>
      </c>
    </row>
    <row r="239" spans="1:11" ht="14.5" x14ac:dyDescent="0.35">
      <c r="A239" s="31">
        <v>4503</v>
      </c>
      <c r="B239" s="12" t="s">
        <v>539</v>
      </c>
      <c r="C239" s="32" t="s">
        <v>540</v>
      </c>
      <c r="D239" s="15" t="s">
        <v>19</v>
      </c>
      <c r="E239" s="36" t="str">
        <f t="shared" si="12"/>
        <v>*</v>
      </c>
      <c r="F239" s="29" t="s">
        <v>19</v>
      </c>
      <c r="G239" s="29" t="str">
        <f t="shared" si="13"/>
        <v>*</v>
      </c>
      <c r="H239" s="29" t="s">
        <v>19</v>
      </c>
      <c r="I239" s="29" t="str">
        <f t="shared" si="14"/>
        <v>*</v>
      </c>
      <c r="J239" s="29" t="s">
        <v>19</v>
      </c>
      <c r="K239" s="3" t="str">
        <f t="shared" si="15"/>
        <v>*</v>
      </c>
    </row>
    <row r="240" spans="1:11" ht="14.5" x14ac:dyDescent="0.35">
      <c r="A240" s="31">
        <v>80011</v>
      </c>
      <c r="B240" s="12" t="s">
        <v>541</v>
      </c>
      <c r="C240" s="32" t="s">
        <v>542</v>
      </c>
      <c r="D240" s="15" t="s">
        <v>19</v>
      </c>
      <c r="E240" s="36" t="str">
        <f t="shared" si="12"/>
        <v>*</v>
      </c>
      <c r="F240" s="29" t="s">
        <v>19</v>
      </c>
      <c r="G240" s="29" t="str">
        <f t="shared" si="13"/>
        <v>*</v>
      </c>
      <c r="H240" s="29" t="s">
        <v>19</v>
      </c>
      <c r="I240" s="29" t="str">
        <f t="shared" si="14"/>
        <v>*</v>
      </c>
      <c r="J240" s="29" t="s">
        <v>19</v>
      </c>
      <c r="K240" s="3" t="str">
        <f t="shared" si="15"/>
        <v>*</v>
      </c>
    </row>
    <row r="241" spans="1:11" ht="14.5" x14ac:dyDescent="0.35">
      <c r="A241" s="31">
        <v>4230</v>
      </c>
      <c r="B241" s="12" t="s">
        <v>545</v>
      </c>
      <c r="C241" s="32" t="s">
        <v>546</v>
      </c>
      <c r="D241" s="15" t="s">
        <v>19</v>
      </c>
      <c r="E241" s="36" t="str">
        <f t="shared" si="12"/>
        <v>*</v>
      </c>
      <c r="F241" s="29" t="s">
        <v>19</v>
      </c>
      <c r="G241" s="29" t="str">
        <f t="shared" si="13"/>
        <v>*</v>
      </c>
      <c r="H241" s="29" t="s">
        <v>19</v>
      </c>
      <c r="I241" s="29" t="str">
        <f t="shared" si="14"/>
        <v>*</v>
      </c>
      <c r="J241" s="29" t="s">
        <v>19</v>
      </c>
      <c r="K241" s="3" t="str">
        <f t="shared" si="15"/>
        <v>*</v>
      </c>
    </row>
    <row r="242" spans="1:11" ht="14.5" x14ac:dyDescent="0.35">
      <c r="A242" s="31">
        <v>90192</v>
      </c>
      <c r="B242" s="12" t="s">
        <v>547</v>
      </c>
      <c r="C242" s="32" t="s">
        <v>548</v>
      </c>
      <c r="D242" s="15" t="s">
        <v>19</v>
      </c>
      <c r="E242" s="36" t="str">
        <f t="shared" si="12"/>
        <v>*</v>
      </c>
      <c r="F242" s="29" t="s">
        <v>19</v>
      </c>
      <c r="G242" s="29" t="str">
        <f t="shared" si="13"/>
        <v>*</v>
      </c>
      <c r="H242" s="29" t="s">
        <v>19</v>
      </c>
      <c r="I242" s="29" t="str">
        <f t="shared" si="14"/>
        <v>*</v>
      </c>
      <c r="J242" s="29" t="s">
        <v>19</v>
      </c>
      <c r="K242" s="3" t="str">
        <f t="shared" si="15"/>
        <v>*</v>
      </c>
    </row>
    <row r="243" spans="1:11" ht="14.5" x14ac:dyDescent="0.35">
      <c r="A243" s="31">
        <v>1001157</v>
      </c>
      <c r="B243" s="12" t="s">
        <v>549</v>
      </c>
      <c r="C243" s="32" t="s">
        <v>548</v>
      </c>
      <c r="D243" s="15" t="s">
        <v>19</v>
      </c>
      <c r="E243" s="36" t="str">
        <f t="shared" si="12"/>
        <v>*</v>
      </c>
      <c r="F243" s="29" t="s">
        <v>19</v>
      </c>
      <c r="G243" s="29" t="str">
        <f t="shared" si="13"/>
        <v>*</v>
      </c>
      <c r="H243" s="29" t="s">
        <v>19</v>
      </c>
      <c r="I243" s="29" t="str">
        <f t="shared" si="14"/>
        <v>*</v>
      </c>
      <c r="J243" s="29" t="s">
        <v>19</v>
      </c>
      <c r="K243" s="3" t="str">
        <f t="shared" si="15"/>
        <v>*</v>
      </c>
    </row>
    <row r="244" spans="1:11" ht="14.5" x14ac:dyDescent="0.35">
      <c r="A244" s="31">
        <v>4251</v>
      </c>
      <c r="B244" s="12" t="s">
        <v>550</v>
      </c>
      <c r="C244" s="32" t="s">
        <v>551</v>
      </c>
      <c r="D244" s="15" t="s">
        <v>19</v>
      </c>
      <c r="E244" s="36" t="str">
        <f t="shared" si="12"/>
        <v>*</v>
      </c>
      <c r="F244" s="29" t="s">
        <v>19</v>
      </c>
      <c r="G244" s="29" t="str">
        <f t="shared" si="13"/>
        <v>*</v>
      </c>
      <c r="H244" s="29" t="s">
        <v>19</v>
      </c>
      <c r="I244" s="29" t="str">
        <f t="shared" si="14"/>
        <v>*</v>
      </c>
      <c r="J244" s="29" t="s">
        <v>19</v>
      </c>
      <c r="K244" s="3" t="str">
        <f t="shared" si="15"/>
        <v>*</v>
      </c>
    </row>
    <row r="245" spans="1:11" ht="14.5" x14ac:dyDescent="0.35">
      <c r="A245" s="31">
        <v>4265</v>
      </c>
      <c r="B245" s="12" t="s">
        <v>556</v>
      </c>
      <c r="C245" s="32" t="s">
        <v>557</v>
      </c>
      <c r="D245" s="15" t="s">
        <v>18</v>
      </c>
      <c r="E245" s="36" t="str">
        <f t="shared" si="12"/>
        <v>Met</v>
      </c>
      <c r="F245" s="29" t="s">
        <v>37</v>
      </c>
      <c r="G245" s="29" t="str">
        <f t="shared" si="13"/>
        <v>Met</v>
      </c>
      <c r="H245" s="29" t="s">
        <v>19</v>
      </c>
      <c r="I245" s="29" t="str">
        <f t="shared" si="14"/>
        <v>*</v>
      </c>
      <c r="J245" s="29">
        <v>12.35</v>
      </c>
      <c r="K245" s="3" t="str">
        <f t="shared" si="15"/>
        <v>Met</v>
      </c>
    </row>
    <row r="246" spans="1:11" ht="14.5" x14ac:dyDescent="0.35">
      <c r="A246" s="31">
        <v>4176</v>
      </c>
      <c r="B246" s="12" t="s">
        <v>558</v>
      </c>
      <c r="C246" s="32" t="s">
        <v>559</v>
      </c>
      <c r="D246" s="15" t="s">
        <v>19</v>
      </c>
      <c r="E246" s="36" t="str">
        <f t="shared" si="12"/>
        <v>*</v>
      </c>
      <c r="F246" s="29" t="s">
        <v>19</v>
      </c>
      <c r="G246" s="29" t="str">
        <f t="shared" si="13"/>
        <v>*</v>
      </c>
      <c r="H246" s="29" t="s">
        <v>19</v>
      </c>
      <c r="I246" s="29" t="str">
        <f t="shared" si="14"/>
        <v>*</v>
      </c>
      <c r="J246" s="29" t="s">
        <v>19</v>
      </c>
      <c r="K246" s="3" t="str">
        <f t="shared" si="15"/>
        <v>*</v>
      </c>
    </row>
    <row r="247" spans="1:11" ht="14.5" x14ac:dyDescent="0.35">
      <c r="A247" s="31">
        <v>4252</v>
      </c>
      <c r="B247" s="12" t="s">
        <v>560</v>
      </c>
      <c r="C247" s="32" t="s">
        <v>561</v>
      </c>
      <c r="D247" s="15" t="s">
        <v>18</v>
      </c>
      <c r="E247" s="36" t="str">
        <f t="shared" si="12"/>
        <v>Met</v>
      </c>
      <c r="F247" s="29">
        <v>6.67</v>
      </c>
      <c r="G247" s="29" t="str">
        <f t="shared" si="13"/>
        <v>Met</v>
      </c>
      <c r="H247" s="29" t="s">
        <v>19</v>
      </c>
      <c r="I247" s="29" t="str">
        <f t="shared" si="14"/>
        <v>*</v>
      </c>
      <c r="J247" s="29">
        <v>29.95</v>
      </c>
      <c r="K247" s="3" t="str">
        <f t="shared" si="15"/>
        <v>Not Met</v>
      </c>
    </row>
    <row r="248" spans="1:11" ht="14.5" x14ac:dyDescent="0.35">
      <c r="A248" s="31">
        <v>80985</v>
      </c>
      <c r="B248" s="12" t="s">
        <v>955</v>
      </c>
      <c r="C248" s="32" t="s">
        <v>956</v>
      </c>
      <c r="D248" s="15" t="s">
        <v>19</v>
      </c>
      <c r="E248" s="36" t="str">
        <f t="shared" si="12"/>
        <v>*</v>
      </c>
      <c r="F248" s="29" t="s">
        <v>19</v>
      </c>
      <c r="G248" s="29" t="str">
        <f t="shared" si="13"/>
        <v>*</v>
      </c>
      <c r="H248" s="29" t="s">
        <v>19</v>
      </c>
      <c r="I248" s="29" t="str">
        <f t="shared" si="14"/>
        <v>*</v>
      </c>
      <c r="J248" s="29" t="s">
        <v>19</v>
      </c>
      <c r="K248" s="3" t="str">
        <f t="shared" si="15"/>
        <v>*</v>
      </c>
    </row>
    <row r="249" spans="1:11" ht="14.5" x14ac:dyDescent="0.35">
      <c r="A249" s="31">
        <v>78882</v>
      </c>
      <c r="B249" s="12" t="s">
        <v>566</v>
      </c>
      <c r="C249" s="32" t="s">
        <v>567</v>
      </c>
      <c r="D249" s="15" t="s">
        <v>19</v>
      </c>
      <c r="E249" s="36" t="str">
        <f t="shared" si="12"/>
        <v>*</v>
      </c>
      <c r="F249" s="29" t="s">
        <v>19</v>
      </c>
      <c r="G249" s="29" t="str">
        <f t="shared" si="13"/>
        <v>*</v>
      </c>
      <c r="H249" s="29" t="s">
        <v>19</v>
      </c>
      <c r="I249" s="29" t="str">
        <f t="shared" si="14"/>
        <v>*</v>
      </c>
      <c r="J249" s="29" t="s">
        <v>19</v>
      </c>
      <c r="K249" s="3" t="str">
        <f t="shared" si="15"/>
        <v>*</v>
      </c>
    </row>
    <row r="250" spans="1:11" ht="14.5" x14ac:dyDescent="0.35">
      <c r="A250" s="31">
        <v>4457</v>
      </c>
      <c r="B250" s="12" t="s">
        <v>572</v>
      </c>
      <c r="C250" s="32" t="s">
        <v>573</v>
      </c>
      <c r="D250" s="15" t="s">
        <v>18</v>
      </c>
      <c r="E250" s="36" t="str">
        <f t="shared" si="12"/>
        <v>Met</v>
      </c>
      <c r="F250" s="29">
        <v>5.88</v>
      </c>
      <c r="G250" s="29" t="str">
        <f t="shared" si="13"/>
        <v>Not Met</v>
      </c>
      <c r="H250" s="29" t="s">
        <v>19</v>
      </c>
      <c r="I250" s="29" t="str">
        <f t="shared" si="14"/>
        <v>*</v>
      </c>
      <c r="J250" s="29">
        <v>20.43</v>
      </c>
      <c r="K250" s="3" t="str">
        <f t="shared" si="15"/>
        <v>Met</v>
      </c>
    </row>
    <row r="251" spans="1:11" ht="14.5" x14ac:dyDescent="0.35">
      <c r="A251" s="31">
        <v>90879</v>
      </c>
      <c r="B251" s="12" t="s">
        <v>957</v>
      </c>
      <c r="C251" s="32" t="s">
        <v>958</v>
      </c>
      <c r="D251" s="15" t="s">
        <v>19</v>
      </c>
      <c r="E251" s="36" t="str">
        <f t="shared" si="12"/>
        <v>*</v>
      </c>
      <c r="F251" s="29" t="s">
        <v>19</v>
      </c>
      <c r="G251" s="29" t="str">
        <f t="shared" si="13"/>
        <v>*</v>
      </c>
      <c r="H251" s="29" t="s">
        <v>19</v>
      </c>
      <c r="I251" s="29" t="str">
        <f t="shared" si="14"/>
        <v>*</v>
      </c>
      <c r="J251" s="29" t="s">
        <v>19</v>
      </c>
      <c r="K251" s="3" t="str">
        <f t="shared" si="15"/>
        <v>*</v>
      </c>
    </row>
    <row r="252" spans="1:11" ht="14.5" x14ac:dyDescent="0.35">
      <c r="A252" s="31">
        <v>4204</v>
      </c>
      <c r="B252" s="12" t="s">
        <v>959</v>
      </c>
      <c r="C252" s="32" t="s">
        <v>960</v>
      </c>
      <c r="D252" s="15" t="s">
        <v>19</v>
      </c>
      <c r="E252" s="36" t="str">
        <f t="shared" si="12"/>
        <v>*</v>
      </c>
      <c r="F252" s="29" t="s">
        <v>19</v>
      </c>
      <c r="G252" s="29" t="str">
        <f t="shared" si="13"/>
        <v>*</v>
      </c>
      <c r="H252" s="29" t="s">
        <v>19</v>
      </c>
      <c r="I252" s="29" t="str">
        <f t="shared" si="14"/>
        <v>*</v>
      </c>
      <c r="J252" s="29" t="s">
        <v>19</v>
      </c>
      <c r="K252" s="3" t="str">
        <f t="shared" si="15"/>
        <v>*</v>
      </c>
    </row>
    <row r="253" spans="1:11" ht="14.5" x14ac:dyDescent="0.35">
      <c r="A253" s="31">
        <v>79881</v>
      </c>
      <c r="B253" s="12" t="s">
        <v>574</v>
      </c>
      <c r="C253" s="32" t="s">
        <v>575</v>
      </c>
      <c r="D253" s="15" t="s">
        <v>19</v>
      </c>
      <c r="E253" s="36" t="str">
        <f t="shared" si="12"/>
        <v>*</v>
      </c>
      <c r="F253" s="29" t="s">
        <v>19</v>
      </c>
      <c r="G253" s="29" t="str">
        <f t="shared" si="13"/>
        <v>*</v>
      </c>
      <c r="H253" s="29" t="s">
        <v>19</v>
      </c>
      <c r="I253" s="29" t="str">
        <f t="shared" si="14"/>
        <v>*</v>
      </c>
      <c r="J253" s="29" t="s">
        <v>19</v>
      </c>
      <c r="K253" s="3" t="str">
        <f t="shared" si="15"/>
        <v>*</v>
      </c>
    </row>
    <row r="254" spans="1:11" ht="14.5" x14ac:dyDescent="0.35">
      <c r="A254" s="31">
        <v>91238</v>
      </c>
      <c r="B254" s="12" t="s">
        <v>576</v>
      </c>
      <c r="C254" s="32" t="s">
        <v>577</v>
      </c>
      <c r="D254" s="15" t="s">
        <v>19</v>
      </c>
      <c r="E254" s="36" t="str">
        <f t="shared" si="12"/>
        <v>*</v>
      </c>
      <c r="F254" s="29" t="s">
        <v>19</v>
      </c>
      <c r="G254" s="29" t="str">
        <f t="shared" si="13"/>
        <v>*</v>
      </c>
      <c r="H254" s="29" t="s">
        <v>19</v>
      </c>
      <c r="I254" s="29" t="str">
        <f t="shared" si="14"/>
        <v>*</v>
      </c>
      <c r="J254" s="29" t="s">
        <v>19</v>
      </c>
      <c r="K254" s="3" t="str">
        <f t="shared" si="15"/>
        <v>*</v>
      </c>
    </row>
    <row r="255" spans="1:11" ht="14.5" x14ac:dyDescent="0.35">
      <c r="A255" s="31">
        <v>4444</v>
      </c>
      <c r="B255" s="12" t="s">
        <v>578</v>
      </c>
      <c r="C255" s="32" t="s">
        <v>579</v>
      </c>
      <c r="D255" s="15" t="s">
        <v>19</v>
      </c>
      <c r="E255" s="36" t="str">
        <f t="shared" si="12"/>
        <v>*</v>
      </c>
      <c r="F255" s="29" t="s">
        <v>19</v>
      </c>
      <c r="G255" s="29" t="str">
        <f t="shared" si="13"/>
        <v>*</v>
      </c>
      <c r="H255" s="29" t="s">
        <v>19</v>
      </c>
      <c r="I255" s="29" t="str">
        <f t="shared" si="14"/>
        <v>*</v>
      </c>
      <c r="J255" s="5" t="s">
        <v>19</v>
      </c>
      <c r="K255" s="3" t="str">
        <f t="shared" si="15"/>
        <v>*</v>
      </c>
    </row>
    <row r="256" spans="1:11" ht="14.5" x14ac:dyDescent="0.35">
      <c r="A256" s="31">
        <v>4262</v>
      </c>
      <c r="B256" s="12" t="s">
        <v>580</v>
      </c>
      <c r="C256" s="32" t="s">
        <v>581</v>
      </c>
      <c r="D256" s="15">
        <v>91.3</v>
      </c>
      <c r="E256" s="36" t="str">
        <f t="shared" si="12"/>
        <v>Not Met</v>
      </c>
      <c r="F256" s="29">
        <v>4.88</v>
      </c>
      <c r="G256" s="29" t="str">
        <f t="shared" si="13"/>
        <v>Not Met</v>
      </c>
      <c r="H256" s="29" t="s">
        <v>19</v>
      </c>
      <c r="I256" s="29" t="str">
        <f t="shared" si="14"/>
        <v>*</v>
      </c>
      <c r="J256" s="5">
        <v>18.559999999999999</v>
      </c>
      <c r="K256" s="3" t="str">
        <f t="shared" si="15"/>
        <v>Met</v>
      </c>
    </row>
    <row r="257" spans="1:11" ht="14.5" x14ac:dyDescent="0.35">
      <c r="A257" s="31">
        <v>6235</v>
      </c>
      <c r="B257" s="12" t="s">
        <v>582</v>
      </c>
      <c r="C257" s="32" t="s">
        <v>583</v>
      </c>
      <c r="D257" s="15" t="s">
        <v>19</v>
      </c>
      <c r="E257" s="36" t="str">
        <f t="shared" si="12"/>
        <v>*</v>
      </c>
      <c r="F257" s="29" t="s">
        <v>19</v>
      </c>
      <c r="G257" s="29" t="str">
        <f t="shared" si="13"/>
        <v>*</v>
      </c>
      <c r="H257" s="29" t="s">
        <v>19</v>
      </c>
      <c r="I257" s="29" t="str">
        <f t="shared" si="14"/>
        <v>*</v>
      </c>
      <c r="J257" s="29" t="s">
        <v>19</v>
      </c>
      <c r="K257" s="3" t="str">
        <f t="shared" si="15"/>
        <v>*</v>
      </c>
    </row>
    <row r="258" spans="1:11" ht="14.5" x14ac:dyDescent="0.35">
      <c r="A258" s="31">
        <v>4196</v>
      </c>
      <c r="B258" s="12" t="s">
        <v>584</v>
      </c>
      <c r="C258" s="32" t="s">
        <v>585</v>
      </c>
      <c r="D258" s="15">
        <v>91.43</v>
      </c>
      <c r="E258" s="36" t="str">
        <f t="shared" si="12"/>
        <v>Not Met</v>
      </c>
      <c r="F258" s="29" t="s">
        <v>37</v>
      </c>
      <c r="G258" s="29" t="str">
        <f t="shared" si="13"/>
        <v>Met</v>
      </c>
      <c r="H258" s="29" t="s">
        <v>19</v>
      </c>
      <c r="I258" s="29" t="str">
        <f t="shared" si="14"/>
        <v>*</v>
      </c>
      <c r="J258" s="29">
        <v>17.71</v>
      </c>
      <c r="K258" s="3" t="str">
        <f t="shared" si="15"/>
        <v>Met</v>
      </c>
    </row>
    <row r="259" spans="1:11" ht="14.5" x14ac:dyDescent="0.35">
      <c r="A259" s="31">
        <v>79086</v>
      </c>
      <c r="B259" s="12" t="s">
        <v>586</v>
      </c>
      <c r="C259" s="32" t="s">
        <v>587</v>
      </c>
      <c r="D259" s="15" t="s">
        <v>19</v>
      </c>
      <c r="E259" s="36" t="str">
        <f t="shared" ref="E259:E322" si="16">IF(D259="*","*",IF(D259&gt;=95,"Met","Not Met"))</f>
        <v>*</v>
      </c>
      <c r="F259" s="29" t="s">
        <v>19</v>
      </c>
      <c r="G259" s="29" t="str">
        <f t="shared" ref="G259:G322" si="17">IF(F259="*","*",IF(F259&gt;=6.3,"Met","Not Met"))</f>
        <v>*</v>
      </c>
      <c r="H259" s="29" t="s">
        <v>19</v>
      </c>
      <c r="I259" s="29" t="str">
        <f t="shared" ref="I259:I322" si="18">IF(H259="*","*",IF(H259&gt;=39.17,"Met","Not Met"))</f>
        <v>*</v>
      </c>
      <c r="J259" s="29" t="s">
        <v>19</v>
      </c>
      <c r="K259" s="3" t="str">
        <f t="shared" ref="K259:K322" si="19">IF(J259="*","*",IF(J259&lt;=28.57,"Met","Not Met"))</f>
        <v>*</v>
      </c>
    </row>
    <row r="260" spans="1:11" ht="14.5" x14ac:dyDescent="0.35">
      <c r="A260" s="31">
        <v>4275</v>
      </c>
      <c r="B260" s="12" t="s">
        <v>590</v>
      </c>
      <c r="C260" s="32" t="s">
        <v>591</v>
      </c>
      <c r="D260" s="15" t="s">
        <v>19</v>
      </c>
      <c r="E260" s="36" t="str">
        <f t="shared" si="16"/>
        <v>*</v>
      </c>
      <c r="F260" s="29" t="s">
        <v>19</v>
      </c>
      <c r="G260" s="29" t="str">
        <f t="shared" si="17"/>
        <v>*</v>
      </c>
      <c r="H260" s="29" t="s">
        <v>19</v>
      </c>
      <c r="I260" s="29" t="str">
        <f t="shared" si="18"/>
        <v>*</v>
      </c>
      <c r="J260" s="29" t="s">
        <v>19</v>
      </c>
      <c r="K260" s="3" t="str">
        <f t="shared" si="19"/>
        <v>*</v>
      </c>
    </row>
    <row r="261" spans="1:11" ht="14.5" x14ac:dyDescent="0.35">
      <c r="A261" s="31">
        <v>4255</v>
      </c>
      <c r="B261" s="12" t="s">
        <v>592</v>
      </c>
      <c r="C261" s="32" t="s">
        <v>593</v>
      </c>
      <c r="D261" s="15" t="s">
        <v>19</v>
      </c>
      <c r="E261" s="36" t="str">
        <f t="shared" si="16"/>
        <v>*</v>
      </c>
      <c r="F261" s="29" t="s">
        <v>19</v>
      </c>
      <c r="G261" s="29" t="str">
        <f t="shared" si="17"/>
        <v>*</v>
      </c>
      <c r="H261" s="29" t="s">
        <v>19</v>
      </c>
      <c r="I261" s="29" t="str">
        <f t="shared" si="18"/>
        <v>*</v>
      </c>
      <c r="J261" s="29" t="s">
        <v>19</v>
      </c>
      <c r="K261" s="3" t="str">
        <f t="shared" si="19"/>
        <v>*</v>
      </c>
    </row>
    <row r="262" spans="1:11" ht="14.5" x14ac:dyDescent="0.35">
      <c r="A262" s="31">
        <v>4180</v>
      </c>
      <c r="B262" s="12" t="s">
        <v>594</v>
      </c>
      <c r="C262" s="32" t="s">
        <v>595</v>
      </c>
      <c r="D262" s="15" t="s">
        <v>18</v>
      </c>
      <c r="E262" s="36" t="str">
        <f t="shared" si="16"/>
        <v>Met</v>
      </c>
      <c r="F262" s="29" t="s">
        <v>37</v>
      </c>
      <c r="G262" s="29" t="str">
        <f t="shared" si="17"/>
        <v>Met</v>
      </c>
      <c r="H262" s="29" t="s">
        <v>19</v>
      </c>
      <c r="I262" s="29" t="str">
        <f t="shared" si="18"/>
        <v>*</v>
      </c>
      <c r="J262" s="29">
        <v>32.340000000000003</v>
      </c>
      <c r="K262" s="3" t="str">
        <f t="shared" si="19"/>
        <v>Not Met</v>
      </c>
    </row>
    <row r="263" spans="1:11" ht="14.5" x14ac:dyDescent="0.35">
      <c r="A263" s="31">
        <v>79578</v>
      </c>
      <c r="B263" s="12" t="s">
        <v>596</v>
      </c>
      <c r="C263" s="32" t="s">
        <v>597</v>
      </c>
      <c r="D263" s="15" t="s">
        <v>19</v>
      </c>
      <c r="E263" s="36" t="str">
        <f t="shared" si="16"/>
        <v>*</v>
      </c>
      <c r="F263" s="29" t="s">
        <v>19</v>
      </c>
      <c r="G263" s="29" t="str">
        <f t="shared" si="17"/>
        <v>*</v>
      </c>
      <c r="H263" s="29" t="s">
        <v>19</v>
      </c>
      <c r="I263" s="29" t="str">
        <f t="shared" si="18"/>
        <v>*</v>
      </c>
      <c r="J263" s="29" t="s">
        <v>19</v>
      </c>
      <c r="K263" s="3" t="str">
        <f t="shared" si="19"/>
        <v>*</v>
      </c>
    </row>
    <row r="264" spans="1:11" ht="14.5" x14ac:dyDescent="0.35">
      <c r="A264" s="31">
        <v>4241</v>
      </c>
      <c r="B264" s="12" t="s">
        <v>598</v>
      </c>
      <c r="C264" s="32" t="s">
        <v>599</v>
      </c>
      <c r="D264" s="15">
        <v>95.03</v>
      </c>
      <c r="E264" s="36" t="str">
        <f t="shared" si="16"/>
        <v>Met</v>
      </c>
      <c r="F264" s="29">
        <v>7.07</v>
      </c>
      <c r="G264" s="29" t="str">
        <f t="shared" si="17"/>
        <v>Met</v>
      </c>
      <c r="H264" s="29">
        <v>50</v>
      </c>
      <c r="I264" s="29" t="str">
        <f t="shared" si="18"/>
        <v>Met</v>
      </c>
      <c r="J264" s="5">
        <v>28.74</v>
      </c>
      <c r="K264" s="3" t="str">
        <f t="shared" si="19"/>
        <v>Not Met</v>
      </c>
    </row>
    <row r="265" spans="1:11" ht="14.5" x14ac:dyDescent="0.35">
      <c r="A265" s="31">
        <v>5180</v>
      </c>
      <c r="B265" s="12" t="s">
        <v>600</v>
      </c>
      <c r="C265" s="32" t="s">
        <v>601</v>
      </c>
      <c r="D265" s="15" t="s">
        <v>18</v>
      </c>
      <c r="E265" s="36" t="str">
        <f t="shared" si="16"/>
        <v>Met</v>
      </c>
      <c r="F265" s="29">
        <v>3.7</v>
      </c>
      <c r="G265" s="29" t="str">
        <f t="shared" si="17"/>
        <v>Not Met</v>
      </c>
      <c r="H265" s="29">
        <v>3.7</v>
      </c>
      <c r="I265" s="29" t="str">
        <f t="shared" si="18"/>
        <v>Not Met</v>
      </c>
      <c r="J265" s="5">
        <v>37.56</v>
      </c>
      <c r="K265" s="3" t="str">
        <f t="shared" si="19"/>
        <v>Not Met</v>
      </c>
    </row>
    <row r="266" spans="1:11" ht="14.5" x14ac:dyDescent="0.35">
      <c r="A266" s="31">
        <v>4510</v>
      </c>
      <c r="B266" s="12" t="s">
        <v>602</v>
      </c>
      <c r="C266" s="32" t="s">
        <v>603</v>
      </c>
      <c r="D266" s="15" t="s">
        <v>18</v>
      </c>
      <c r="E266" s="36" t="str">
        <f t="shared" si="16"/>
        <v>Met</v>
      </c>
      <c r="F266" s="29">
        <v>6.25</v>
      </c>
      <c r="G266" s="29" t="str">
        <f t="shared" si="17"/>
        <v>Not Met</v>
      </c>
      <c r="H266" s="29" t="s">
        <v>19</v>
      </c>
      <c r="I266" s="29" t="str">
        <f t="shared" si="18"/>
        <v>*</v>
      </c>
      <c r="J266" s="29">
        <v>10.17</v>
      </c>
      <c r="K266" s="3" t="str">
        <f t="shared" si="19"/>
        <v>Met</v>
      </c>
    </row>
    <row r="267" spans="1:11" ht="14.5" x14ac:dyDescent="0.35">
      <c r="A267" s="31">
        <v>4460</v>
      </c>
      <c r="B267" s="12" t="s">
        <v>604</v>
      </c>
      <c r="C267" s="32" t="s">
        <v>605</v>
      </c>
      <c r="D267" s="15" t="s">
        <v>19</v>
      </c>
      <c r="E267" s="36" t="str">
        <f t="shared" si="16"/>
        <v>*</v>
      </c>
      <c r="F267" s="29" t="s">
        <v>19</v>
      </c>
      <c r="G267" s="29" t="str">
        <f t="shared" si="17"/>
        <v>*</v>
      </c>
      <c r="H267" s="29" t="s">
        <v>19</v>
      </c>
      <c r="I267" s="29" t="str">
        <f t="shared" si="18"/>
        <v>*</v>
      </c>
      <c r="J267" s="29" t="s">
        <v>19</v>
      </c>
      <c r="K267" s="3" t="str">
        <f t="shared" si="19"/>
        <v>*</v>
      </c>
    </row>
    <row r="268" spans="1:11" ht="14.5" x14ac:dyDescent="0.35">
      <c r="A268" s="31">
        <v>4209</v>
      </c>
      <c r="B268" s="12" t="s">
        <v>608</v>
      </c>
      <c r="C268" s="32" t="s">
        <v>609</v>
      </c>
      <c r="D268" s="15">
        <v>95.65</v>
      </c>
      <c r="E268" s="36" t="str">
        <f t="shared" si="16"/>
        <v>Met</v>
      </c>
      <c r="F268" s="29">
        <v>5.26</v>
      </c>
      <c r="G268" s="29" t="str">
        <f t="shared" si="17"/>
        <v>Not Met</v>
      </c>
      <c r="H268" s="29" t="s">
        <v>19</v>
      </c>
      <c r="I268" s="29" t="str">
        <f t="shared" si="18"/>
        <v>*</v>
      </c>
      <c r="J268" s="29">
        <v>32.049999999999997</v>
      </c>
      <c r="K268" s="3" t="str">
        <f t="shared" si="19"/>
        <v>Not Met</v>
      </c>
    </row>
    <row r="269" spans="1:11" ht="14.5" x14ac:dyDescent="0.35">
      <c r="A269" s="31">
        <v>4186</v>
      </c>
      <c r="B269" s="12" t="s">
        <v>614</v>
      </c>
      <c r="C269" s="32" t="s">
        <v>615</v>
      </c>
      <c r="D269" s="15" t="s">
        <v>19</v>
      </c>
      <c r="E269" s="36" t="str">
        <f t="shared" si="16"/>
        <v>*</v>
      </c>
      <c r="F269" s="29" t="s">
        <v>19</v>
      </c>
      <c r="G269" s="29" t="str">
        <f t="shared" si="17"/>
        <v>*</v>
      </c>
      <c r="H269" s="29" t="s">
        <v>19</v>
      </c>
      <c r="I269" s="29" t="str">
        <f t="shared" si="18"/>
        <v>*</v>
      </c>
      <c r="J269" s="29" t="s">
        <v>19</v>
      </c>
      <c r="K269" s="3" t="str">
        <f t="shared" si="19"/>
        <v>*</v>
      </c>
    </row>
    <row r="270" spans="1:11" ht="14.5" x14ac:dyDescent="0.35">
      <c r="A270" s="31">
        <v>4283</v>
      </c>
      <c r="B270" s="12" t="s">
        <v>616</v>
      </c>
      <c r="C270" s="32" t="s">
        <v>617</v>
      </c>
      <c r="D270" s="15" t="s">
        <v>18</v>
      </c>
      <c r="E270" s="36" t="str">
        <f t="shared" si="16"/>
        <v>Met</v>
      </c>
      <c r="F270" s="29">
        <v>5.98</v>
      </c>
      <c r="G270" s="29" t="str">
        <f t="shared" si="17"/>
        <v>Not Met</v>
      </c>
      <c r="H270" s="29" t="s">
        <v>19</v>
      </c>
      <c r="I270" s="29" t="str">
        <f t="shared" si="18"/>
        <v>*</v>
      </c>
      <c r="J270" s="5">
        <v>16.32</v>
      </c>
      <c r="K270" s="3" t="str">
        <f t="shared" si="19"/>
        <v>Met</v>
      </c>
    </row>
    <row r="271" spans="1:11" ht="14.5" x14ac:dyDescent="0.35">
      <c r="A271" s="31">
        <v>92972</v>
      </c>
      <c r="B271" s="12" t="s">
        <v>618</v>
      </c>
      <c r="C271" s="32" t="s">
        <v>619</v>
      </c>
      <c r="D271" s="15" t="s">
        <v>19</v>
      </c>
      <c r="E271" s="36" t="str">
        <f t="shared" si="16"/>
        <v>*</v>
      </c>
      <c r="F271" s="29" t="s">
        <v>19</v>
      </c>
      <c r="G271" s="29" t="str">
        <f t="shared" si="17"/>
        <v>*</v>
      </c>
      <c r="H271" s="29" t="s">
        <v>19</v>
      </c>
      <c r="I271" s="29" t="str">
        <f t="shared" si="18"/>
        <v>*</v>
      </c>
      <c r="J271" s="29" t="s">
        <v>19</v>
      </c>
      <c r="K271" s="3" t="str">
        <f t="shared" si="19"/>
        <v>*</v>
      </c>
    </row>
    <row r="272" spans="1:11" ht="14.5" x14ac:dyDescent="0.35">
      <c r="A272" s="31">
        <v>4237</v>
      </c>
      <c r="B272" s="12" t="s">
        <v>620</v>
      </c>
      <c r="C272" s="32" t="s">
        <v>621</v>
      </c>
      <c r="D272" s="15" t="s">
        <v>18</v>
      </c>
      <c r="E272" s="36" t="str">
        <f t="shared" si="16"/>
        <v>Met</v>
      </c>
      <c r="F272" s="29">
        <v>8.36</v>
      </c>
      <c r="G272" s="29" t="str">
        <f t="shared" si="17"/>
        <v>Met</v>
      </c>
      <c r="H272" s="29">
        <v>30.77</v>
      </c>
      <c r="I272" s="29" t="str">
        <f t="shared" si="18"/>
        <v>Not Met</v>
      </c>
      <c r="J272" s="29">
        <v>30.75</v>
      </c>
      <c r="K272" s="3" t="str">
        <f t="shared" si="19"/>
        <v>Not Met</v>
      </c>
    </row>
    <row r="273" spans="1:11" ht="14.5" x14ac:dyDescent="0.35">
      <c r="A273" s="31">
        <v>4338</v>
      </c>
      <c r="B273" s="12" t="s">
        <v>622</v>
      </c>
      <c r="C273" s="32" t="s">
        <v>623</v>
      </c>
      <c r="D273" s="15" t="s">
        <v>19</v>
      </c>
      <c r="E273" s="36" t="str">
        <f t="shared" si="16"/>
        <v>*</v>
      </c>
      <c r="F273" s="29" t="s">
        <v>19</v>
      </c>
      <c r="G273" s="29" t="str">
        <f t="shared" si="17"/>
        <v>*</v>
      </c>
      <c r="H273" s="29" t="s">
        <v>19</v>
      </c>
      <c r="I273" s="29" t="str">
        <f t="shared" si="18"/>
        <v>*</v>
      </c>
      <c r="J273" s="29" t="s">
        <v>19</v>
      </c>
      <c r="K273" s="3" t="str">
        <f t="shared" si="19"/>
        <v>*</v>
      </c>
    </row>
    <row r="274" spans="1:11" ht="14.5" x14ac:dyDescent="0.35">
      <c r="A274" s="31">
        <v>4256</v>
      </c>
      <c r="B274" s="12" t="s">
        <v>626</v>
      </c>
      <c r="C274" s="32" t="s">
        <v>627</v>
      </c>
      <c r="D274" s="15" t="s">
        <v>18</v>
      </c>
      <c r="E274" s="36" t="str">
        <f t="shared" si="16"/>
        <v>Met</v>
      </c>
      <c r="F274" s="29">
        <v>2.7</v>
      </c>
      <c r="G274" s="29" t="str">
        <f t="shared" si="17"/>
        <v>Not Met</v>
      </c>
      <c r="H274" s="29" t="s">
        <v>19</v>
      </c>
      <c r="I274" s="29" t="str">
        <f t="shared" si="18"/>
        <v>*</v>
      </c>
      <c r="J274" s="29">
        <v>19.71</v>
      </c>
      <c r="K274" s="3" t="str">
        <f t="shared" si="19"/>
        <v>Met</v>
      </c>
    </row>
    <row r="275" spans="1:11" ht="14.5" x14ac:dyDescent="0.35">
      <c r="A275" s="31">
        <v>903484</v>
      </c>
      <c r="B275" s="12" t="s">
        <v>628</v>
      </c>
      <c r="C275" s="32" t="s">
        <v>629</v>
      </c>
      <c r="D275" s="15" t="s">
        <v>19</v>
      </c>
      <c r="E275" s="36" t="str">
        <f t="shared" si="16"/>
        <v>*</v>
      </c>
      <c r="F275" s="29" t="s">
        <v>19</v>
      </c>
      <c r="G275" s="29" t="str">
        <f t="shared" si="17"/>
        <v>*</v>
      </c>
      <c r="H275" s="29" t="s">
        <v>19</v>
      </c>
      <c r="I275" s="29" t="str">
        <f t="shared" si="18"/>
        <v>*</v>
      </c>
      <c r="J275" s="29" t="s">
        <v>19</v>
      </c>
      <c r="K275" s="3" t="str">
        <f t="shared" si="19"/>
        <v>*</v>
      </c>
    </row>
    <row r="276" spans="1:11" ht="14.5" x14ac:dyDescent="0.35">
      <c r="A276" s="31">
        <v>4452</v>
      </c>
      <c r="B276" s="12" t="s">
        <v>630</v>
      </c>
      <c r="C276" s="32" t="s">
        <v>631</v>
      </c>
      <c r="D276" s="15" t="s">
        <v>19</v>
      </c>
      <c r="E276" s="36" t="str">
        <f t="shared" si="16"/>
        <v>*</v>
      </c>
      <c r="F276" s="29" t="s">
        <v>19</v>
      </c>
      <c r="G276" s="29" t="str">
        <f t="shared" si="17"/>
        <v>*</v>
      </c>
      <c r="H276" s="29" t="s">
        <v>19</v>
      </c>
      <c r="I276" s="29" t="str">
        <f t="shared" si="18"/>
        <v>*</v>
      </c>
      <c r="J276" s="29" t="s">
        <v>19</v>
      </c>
      <c r="K276" s="3" t="str">
        <f t="shared" si="19"/>
        <v>*</v>
      </c>
    </row>
    <row r="277" spans="1:11" ht="14.5" x14ac:dyDescent="0.35">
      <c r="A277" s="31">
        <v>89864</v>
      </c>
      <c r="B277" s="12" t="s">
        <v>961</v>
      </c>
      <c r="C277" s="32" t="s">
        <v>962</v>
      </c>
      <c r="D277" s="15" t="s">
        <v>19</v>
      </c>
      <c r="E277" s="36" t="str">
        <f t="shared" si="16"/>
        <v>*</v>
      </c>
      <c r="F277" s="29" t="s">
        <v>19</v>
      </c>
      <c r="G277" s="29" t="str">
        <f t="shared" si="17"/>
        <v>*</v>
      </c>
      <c r="H277" s="29" t="s">
        <v>19</v>
      </c>
      <c r="I277" s="29" t="str">
        <f t="shared" si="18"/>
        <v>*</v>
      </c>
      <c r="J277" s="29" t="s">
        <v>19</v>
      </c>
      <c r="K277" s="3" t="str">
        <f t="shared" si="19"/>
        <v>*</v>
      </c>
    </row>
    <row r="278" spans="1:11" ht="14.5" x14ac:dyDescent="0.35">
      <c r="A278" s="31">
        <v>4220</v>
      </c>
      <c r="B278" s="12" t="s">
        <v>632</v>
      </c>
      <c r="C278" s="32" t="s">
        <v>633</v>
      </c>
      <c r="D278" s="15">
        <v>93.75</v>
      </c>
      <c r="E278" s="36" t="str">
        <f t="shared" si="16"/>
        <v>Not Met</v>
      </c>
      <c r="F278" s="29" t="s">
        <v>37</v>
      </c>
      <c r="G278" s="29" t="str">
        <f t="shared" si="17"/>
        <v>Met</v>
      </c>
      <c r="H278" s="29" t="s">
        <v>19</v>
      </c>
      <c r="I278" s="29" t="str">
        <f t="shared" si="18"/>
        <v>*</v>
      </c>
      <c r="J278" s="5">
        <v>18.78</v>
      </c>
      <c r="K278" s="3" t="str">
        <f t="shared" si="19"/>
        <v>Met</v>
      </c>
    </row>
    <row r="279" spans="1:11" ht="14.5" x14ac:dyDescent="0.35">
      <c r="A279" s="31">
        <v>4201</v>
      </c>
      <c r="B279" s="12" t="s">
        <v>634</v>
      </c>
      <c r="C279" s="32" t="s">
        <v>635</v>
      </c>
      <c r="D279" s="15" t="s">
        <v>19</v>
      </c>
      <c r="E279" s="36" t="str">
        <f t="shared" si="16"/>
        <v>*</v>
      </c>
      <c r="F279" s="29" t="s">
        <v>19</v>
      </c>
      <c r="G279" s="29" t="str">
        <f t="shared" si="17"/>
        <v>*</v>
      </c>
      <c r="H279" s="29" t="s">
        <v>19</v>
      </c>
      <c r="I279" s="29" t="str">
        <f t="shared" si="18"/>
        <v>*</v>
      </c>
      <c r="J279" s="29" t="s">
        <v>19</v>
      </c>
      <c r="K279" s="3" t="str">
        <f t="shared" si="19"/>
        <v>*</v>
      </c>
    </row>
    <row r="280" spans="1:11" ht="14.5" x14ac:dyDescent="0.35">
      <c r="A280" s="31">
        <v>4214</v>
      </c>
      <c r="B280" s="12" t="s">
        <v>636</v>
      </c>
      <c r="C280" s="32" t="s">
        <v>637</v>
      </c>
      <c r="D280" s="15" t="s">
        <v>19</v>
      </c>
      <c r="E280" s="36" t="str">
        <f t="shared" si="16"/>
        <v>*</v>
      </c>
      <c r="F280" s="29" t="s">
        <v>19</v>
      </c>
      <c r="G280" s="29" t="str">
        <f t="shared" si="17"/>
        <v>*</v>
      </c>
      <c r="H280" s="29" t="s">
        <v>19</v>
      </c>
      <c r="I280" s="29" t="str">
        <f t="shared" si="18"/>
        <v>*</v>
      </c>
      <c r="J280" s="29" t="s">
        <v>19</v>
      </c>
      <c r="K280" s="3" t="str">
        <f t="shared" si="19"/>
        <v>*</v>
      </c>
    </row>
    <row r="281" spans="1:11" ht="14.5" x14ac:dyDescent="0.35">
      <c r="A281" s="31">
        <v>81001</v>
      </c>
      <c r="B281" s="12" t="s">
        <v>963</v>
      </c>
      <c r="C281" s="32" t="s">
        <v>964</v>
      </c>
      <c r="D281" s="15" t="s">
        <v>19</v>
      </c>
      <c r="E281" s="36" t="str">
        <f t="shared" si="16"/>
        <v>*</v>
      </c>
      <c r="F281" s="29" t="s">
        <v>19</v>
      </c>
      <c r="G281" s="29" t="str">
        <f t="shared" si="17"/>
        <v>*</v>
      </c>
      <c r="H281" s="29" t="s">
        <v>19</v>
      </c>
      <c r="I281" s="29" t="str">
        <f t="shared" si="18"/>
        <v>*</v>
      </c>
      <c r="J281" s="29" t="s">
        <v>19</v>
      </c>
      <c r="K281" s="3" t="str">
        <f t="shared" si="19"/>
        <v>*</v>
      </c>
    </row>
    <row r="282" spans="1:11" ht="14.5" x14ac:dyDescent="0.35">
      <c r="A282" s="31">
        <v>4390</v>
      </c>
      <c r="B282" s="12" t="s">
        <v>638</v>
      </c>
      <c r="C282" s="32" t="s">
        <v>639</v>
      </c>
      <c r="D282" s="15">
        <v>89.47</v>
      </c>
      <c r="E282" s="36" t="str">
        <f t="shared" si="16"/>
        <v>Not Met</v>
      </c>
      <c r="F282" s="29" t="s">
        <v>37</v>
      </c>
      <c r="G282" s="29" t="str">
        <f t="shared" si="17"/>
        <v>Met</v>
      </c>
      <c r="H282" s="29" t="s">
        <v>19</v>
      </c>
      <c r="I282" s="29" t="str">
        <f t="shared" si="18"/>
        <v>*</v>
      </c>
      <c r="J282" s="29">
        <v>7.14</v>
      </c>
      <c r="K282" s="3" t="str">
        <f t="shared" si="19"/>
        <v>Met</v>
      </c>
    </row>
    <row r="283" spans="1:11" ht="14.5" x14ac:dyDescent="0.35">
      <c r="A283" s="31">
        <v>79455</v>
      </c>
      <c r="B283" s="12" t="s">
        <v>642</v>
      </c>
      <c r="C283" s="32" t="s">
        <v>643</v>
      </c>
      <c r="D283" s="15" t="s">
        <v>19</v>
      </c>
      <c r="E283" s="36" t="str">
        <f t="shared" si="16"/>
        <v>*</v>
      </c>
      <c r="F283" s="29" t="s">
        <v>19</v>
      </c>
      <c r="G283" s="29" t="str">
        <f t="shared" si="17"/>
        <v>*</v>
      </c>
      <c r="H283" s="29" t="s">
        <v>19</v>
      </c>
      <c r="I283" s="29" t="str">
        <f t="shared" si="18"/>
        <v>*</v>
      </c>
      <c r="J283" s="29" t="s">
        <v>19</v>
      </c>
      <c r="K283" s="3" t="str">
        <f t="shared" si="19"/>
        <v>*</v>
      </c>
    </row>
    <row r="284" spans="1:11" ht="14.5" x14ac:dyDescent="0.35">
      <c r="A284" s="31">
        <v>87405</v>
      </c>
      <c r="B284" s="12" t="s">
        <v>644</v>
      </c>
      <c r="C284" s="32" t="s">
        <v>645</v>
      </c>
      <c r="D284" s="15">
        <v>83.22</v>
      </c>
      <c r="E284" s="36" t="str">
        <f t="shared" si="16"/>
        <v>Not Met</v>
      </c>
      <c r="F284" s="29">
        <v>4.76</v>
      </c>
      <c r="G284" s="29" t="str">
        <f t="shared" si="17"/>
        <v>Not Met</v>
      </c>
      <c r="H284" s="29">
        <v>42.11</v>
      </c>
      <c r="I284" s="29" t="str">
        <f t="shared" si="18"/>
        <v>Met</v>
      </c>
      <c r="J284" s="29">
        <v>18.34</v>
      </c>
      <c r="K284" s="3" t="str">
        <f t="shared" si="19"/>
        <v>Met</v>
      </c>
    </row>
    <row r="285" spans="1:11" ht="14.5" x14ac:dyDescent="0.35">
      <c r="A285" s="31">
        <v>4466</v>
      </c>
      <c r="B285" s="12" t="s">
        <v>646</v>
      </c>
      <c r="C285" s="32" t="s">
        <v>647</v>
      </c>
      <c r="D285" s="15">
        <v>92.59</v>
      </c>
      <c r="E285" s="36" t="str">
        <f t="shared" si="16"/>
        <v>Not Met</v>
      </c>
      <c r="F285" s="29">
        <v>4.3499999999999996</v>
      </c>
      <c r="G285" s="29" t="str">
        <f t="shared" si="17"/>
        <v>Not Met</v>
      </c>
      <c r="H285" s="29" t="s">
        <v>19</v>
      </c>
      <c r="I285" s="29" t="str">
        <f t="shared" si="18"/>
        <v>*</v>
      </c>
      <c r="J285" s="29">
        <v>34.04</v>
      </c>
      <c r="K285" s="3" t="str">
        <f t="shared" si="19"/>
        <v>Not Met</v>
      </c>
    </row>
    <row r="286" spans="1:11" ht="14.5" x14ac:dyDescent="0.35">
      <c r="A286" s="31">
        <v>88317</v>
      </c>
      <c r="B286" s="12" t="s">
        <v>648</v>
      </c>
      <c r="C286" s="32" t="s">
        <v>649</v>
      </c>
      <c r="D286" s="15" t="s">
        <v>19</v>
      </c>
      <c r="E286" s="36" t="str">
        <f t="shared" si="16"/>
        <v>*</v>
      </c>
      <c r="F286" s="29" t="s">
        <v>19</v>
      </c>
      <c r="G286" s="29" t="str">
        <f t="shared" si="17"/>
        <v>*</v>
      </c>
      <c r="H286" s="29" t="s">
        <v>19</v>
      </c>
      <c r="I286" s="29" t="str">
        <f t="shared" si="18"/>
        <v>*</v>
      </c>
      <c r="J286" s="29" t="s">
        <v>19</v>
      </c>
      <c r="K286" s="3" t="str">
        <f t="shared" si="19"/>
        <v>*</v>
      </c>
    </row>
    <row r="287" spans="1:11" ht="14.5" x14ac:dyDescent="0.35">
      <c r="A287" s="31">
        <v>4425</v>
      </c>
      <c r="B287" s="12" t="s">
        <v>650</v>
      </c>
      <c r="C287" s="32" t="s">
        <v>651</v>
      </c>
      <c r="D287" s="15" t="s">
        <v>19</v>
      </c>
      <c r="E287" s="36" t="str">
        <f t="shared" si="16"/>
        <v>*</v>
      </c>
      <c r="F287" s="29" t="s">
        <v>19</v>
      </c>
      <c r="G287" s="29" t="str">
        <f t="shared" si="17"/>
        <v>*</v>
      </c>
      <c r="H287" s="29" t="s">
        <v>19</v>
      </c>
      <c r="I287" s="29" t="str">
        <f t="shared" si="18"/>
        <v>*</v>
      </c>
      <c r="J287" s="29" t="s">
        <v>19</v>
      </c>
      <c r="K287" s="3" t="str">
        <f t="shared" si="19"/>
        <v>*</v>
      </c>
    </row>
    <row r="288" spans="1:11" ht="14.5" x14ac:dyDescent="0.35">
      <c r="A288" s="31">
        <v>4511</v>
      </c>
      <c r="B288" s="12" t="s">
        <v>652</v>
      </c>
      <c r="C288" s="32" t="s">
        <v>653</v>
      </c>
      <c r="D288" s="15" t="s">
        <v>19</v>
      </c>
      <c r="E288" s="36" t="str">
        <f t="shared" si="16"/>
        <v>*</v>
      </c>
      <c r="F288" s="29" t="s">
        <v>19</v>
      </c>
      <c r="G288" s="29" t="str">
        <f t="shared" si="17"/>
        <v>*</v>
      </c>
      <c r="H288" s="29" t="s">
        <v>19</v>
      </c>
      <c r="I288" s="29" t="str">
        <f t="shared" si="18"/>
        <v>*</v>
      </c>
      <c r="J288" s="29" t="s">
        <v>19</v>
      </c>
      <c r="K288" s="3" t="str">
        <f t="shared" si="19"/>
        <v>*</v>
      </c>
    </row>
    <row r="289" spans="1:11" ht="14.5" x14ac:dyDescent="0.35">
      <c r="A289" s="31">
        <v>4245</v>
      </c>
      <c r="B289" s="12" t="s">
        <v>654</v>
      </c>
      <c r="C289" s="32" t="s">
        <v>655</v>
      </c>
      <c r="D289" s="15">
        <v>94.17</v>
      </c>
      <c r="E289" s="36" t="str">
        <f t="shared" si="16"/>
        <v>Not Met</v>
      </c>
      <c r="F289" s="29">
        <v>8.89</v>
      </c>
      <c r="G289" s="29" t="str">
        <f t="shared" si="17"/>
        <v>Met</v>
      </c>
      <c r="H289" s="29" t="s">
        <v>19</v>
      </c>
      <c r="I289" s="29" t="str">
        <f t="shared" si="18"/>
        <v>*</v>
      </c>
      <c r="J289" s="29">
        <v>31.4</v>
      </c>
      <c r="K289" s="3" t="str">
        <f t="shared" si="19"/>
        <v>Not Met</v>
      </c>
    </row>
    <row r="290" spans="1:11" ht="14.5" x14ac:dyDescent="0.35">
      <c r="A290" s="31">
        <v>4438</v>
      </c>
      <c r="B290" s="12" t="s">
        <v>656</v>
      </c>
      <c r="C290" s="32" t="s">
        <v>657</v>
      </c>
      <c r="D290" s="15" t="s">
        <v>19</v>
      </c>
      <c r="E290" s="36" t="str">
        <f t="shared" si="16"/>
        <v>*</v>
      </c>
      <c r="F290" s="29" t="s">
        <v>19</v>
      </c>
      <c r="G290" s="29" t="str">
        <f t="shared" si="17"/>
        <v>*</v>
      </c>
      <c r="H290" s="29" t="s">
        <v>19</v>
      </c>
      <c r="I290" s="29" t="str">
        <f t="shared" si="18"/>
        <v>*</v>
      </c>
      <c r="J290" s="29" t="s">
        <v>19</v>
      </c>
      <c r="K290" s="3" t="str">
        <f t="shared" si="19"/>
        <v>*</v>
      </c>
    </row>
    <row r="291" spans="1:11" ht="14.5" x14ac:dyDescent="0.35">
      <c r="A291" s="31">
        <v>4159</v>
      </c>
      <c r="B291" s="12" t="s">
        <v>658</v>
      </c>
      <c r="C291" s="32" t="s">
        <v>659</v>
      </c>
      <c r="D291" s="15" t="s">
        <v>19</v>
      </c>
      <c r="E291" s="36" t="str">
        <f t="shared" si="16"/>
        <v>*</v>
      </c>
      <c r="F291" s="29" t="s">
        <v>19</v>
      </c>
      <c r="G291" s="29" t="str">
        <f t="shared" si="17"/>
        <v>*</v>
      </c>
      <c r="H291" s="29" t="s">
        <v>19</v>
      </c>
      <c r="I291" s="29" t="str">
        <f t="shared" si="18"/>
        <v>*</v>
      </c>
      <c r="J291" s="29" t="s">
        <v>19</v>
      </c>
      <c r="K291" s="3" t="str">
        <f t="shared" si="19"/>
        <v>*</v>
      </c>
    </row>
    <row r="292" spans="1:11" ht="14.5" x14ac:dyDescent="0.35">
      <c r="A292" s="31">
        <v>4447</v>
      </c>
      <c r="B292" s="12" t="s">
        <v>660</v>
      </c>
      <c r="C292" s="32" t="s">
        <v>661</v>
      </c>
      <c r="D292" s="15" t="s">
        <v>19</v>
      </c>
      <c r="E292" s="36" t="str">
        <f t="shared" si="16"/>
        <v>*</v>
      </c>
      <c r="F292" s="29" t="s">
        <v>19</v>
      </c>
      <c r="G292" s="29" t="str">
        <f t="shared" si="17"/>
        <v>*</v>
      </c>
      <c r="H292" s="29" t="s">
        <v>19</v>
      </c>
      <c r="I292" s="29" t="str">
        <f t="shared" si="18"/>
        <v>*</v>
      </c>
      <c r="J292" s="29" t="s">
        <v>19</v>
      </c>
      <c r="K292" s="3" t="str">
        <f t="shared" si="19"/>
        <v>*</v>
      </c>
    </row>
    <row r="293" spans="1:11" ht="14.5" x14ac:dyDescent="0.35">
      <c r="A293" s="31">
        <v>91317</v>
      </c>
      <c r="B293" s="12" t="s">
        <v>662</v>
      </c>
      <c r="C293" s="32" t="s">
        <v>663</v>
      </c>
      <c r="D293" s="15" t="s">
        <v>19</v>
      </c>
      <c r="E293" s="36" t="str">
        <f t="shared" si="16"/>
        <v>*</v>
      </c>
      <c r="F293" s="29" t="s">
        <v>19</v>
      </c>
      <c r="G293" s="29" t="str">
        <f t="shared" si="17"/>
        <v>*</v>
      </c>
      <c r="H293" s="29" t="s">
        <v>19</v>
      </c>
      <c r="I293" s="29" t="str">
        <f t="shared" si="18"/>
        <v>*</v>
      </c>
      <c r="J293" s="5" t="s">
        <v>19</v>
      </c>
      <c r="K293" s="3" t="str">
        <f t="shared" si="19"/>
        <v>*</v>
      </c>
    </row>
    <row r="294" spans="1:11" ht="14.5" x14ac:dyDescent="0.35">
      <c r="A294" s="31">
        <v>4306</v>
      </c>
      <c r="B294" s="12" t="s">
        <v>664</v>
      </c>
      <c r="C294" s="32" t="s">
        <v>665</v>
      </c>
      <c r="D294" s="15" t="s">
        <v>19</v>
      </c>
      <c r="E294" s="36" t="str">
        <f t="shared" si="16"/>
        <v>*</v>
      </c>
      <c r="F294" s="29" t="s">
        <v>19</v>
      </c>
      <c r="G294" s="29" t="str">
        <f t="shared" si="17"/>
        <v>*</v>
      </c>
      <c r="H294" s="29" t="s">
        <v>19</v>
      </c>
      <c r="I294" s="29" t="str">
        <f t="shared" si="18"/>
        <v>*</v>
      </c>
      <c r="J294" s="5" t="s">
        <v>19</v>
      </c>
      <c r="K294" s="3" t="str">
        <f t="shared" si="19"/>
        <v>*</v>
      </c>
    </row>
    <row r="295" spans="1:11" ht="14.5" x14ac:dyDescent="0.35">
      <c r="A295" s="31">
        <v>4301</v>
      </c>
      <c r="B295" s="12" t="s">
        <v>668</v>
      </c>
      <c r="C295" s="32" t="s">
        <v>669</v>
      </c>
      <c r="D295" s="15" t="s">
        <v>19</v>
      </c>
      <c r="E295" s="36" t="str">
        <f t="shared" si="16"/>
        <v>*</v>
      </c>
      <c r="F295" s="29" t="s">
        <v>19</v>
      </c>
      <c r="G295" s="29" t="str">
        <f t="shared" si="17"/>
        <v>*</v>
      </c>
      <c r="H295" s="29" t="s">
        <v>19</v>
      </c>
      <c r="I295" s="29" t="str">
        <f t="shared" si="18"/>
        <v>*</v>
      </c>
      <c r="J295" s="5" t="s">
        <v>19</v>
      </c>
      <c r="K295" s="3" t="str">
        <f t="shared" si="19"/>
        <v>*</v>
      </c>
    </row>
    <row r="296" spans="1:11" ht="14.5" x14ac:dyDescent="0.35">
      <c r="A296" s="31">
        <v>4257</v>
      </c>
      <c r="B296" s="12" t="s">
        <v>670</v>
      </c>
      <c r="C296" s="32" t="s">
        <v>671</v>
      </c>
      <c r="D296" s="15" t="s">
        <v>18</v>
      </c>
      <c r="E296" s="36" t="str">
        <f t="shared" si="16"/>
        <v>Met</v>
      </c>
      <c r="F296" s="29" t="s">
        <v>37</v>
      </c>
      <c r="G296" s="29" t="str">
        <f t="shared" si="17"/>
        <v>Met</v>
      </c>
      <c r="H296" s="29" t="s">
        <v>19</v>
      </c>
      <c r="I296" s="29" t="str">
        <f t="shared" si="18"/>
        <v>*</v>
      </c>
      <c r="J296" s="29">
        <v>33.33</v>
      </c>
      <c r="K296" s="3" t="str">
        <f t="shared" si="19"/>
        <v>Not Met</v>
      </c>
    </row>
    <row r="297" spans="1:11" ht="14.5" x14ac:dyDescent="0.35">
      <c r="A297" s="31">
        <v>4279</v>
      </c>
      <c r="B297" s="12" t="s">
        <v>672</v>
      </c>
      <c r="C297" s="32" t="s">
        <v>673</v>
      </c>
      <c r="D297" s="15" t="s">
        <v>18</v>
      </c>
      <c r="E297" s="36" t="str">
        <f t="shared" si="16"/>
        <v>Met</v>
      </c>
      <c r="F297" s="29" t="s">
        <v>37</v>
      </c>
      <c r="G297" s="29" t="str">
        <f t="shared" si="17"/>
        <v>Met</v>
      </c>
      <c r="H297" s="29" t="s">
        <v>19</v>
      </c>
      <c r="I297" s="29" t="str">
        <f t="shared" si="18"/>
        <v>*</v>
      </c>
      <c r="J297" s="29">
        <v>16.88</v>
      </c>
      <c r="K297" s="3" t="str">
        <f t="shared" si="19"/>
        <v>Met</v>
      </c>
    </row>
    <row r="298" spans="1:11" ht="14.5" x14ac:dyDescent="0.35">
      <c r="A298" s="31">
        <v>4155</v>
      </c>
      <c r="B298" s="12" t="s">
        <v>678</v>
      </c>
      <c r="C298" s="32" t="s">
        <v>679</v>
      </c>
      <c r="D298" s="15" t="s">
        <v>18</v>
      </c>
      <c r="E298" s="36" t="str">
        <f t="shared" si="16"/>
        <v>Met</v>
      </c>
      <c r="F298" s="29">
        <v>7.69</v>
      </c>
      <c r="G298" s="29" t="str">
        <f t="shared" si="17"/>
        <v>Met</v>
      </c>
      <c r="H298" s="29" t="s">
        <v>19</v>
      </c>
      <c r="I298" s="29" t="str">
        <f t="shared" si="18"/>
        <v>*</v>
      </c>
      <c r="J298" s="29">
        <v>20.010000000000002</v>
      </c>
      <c r="K298" s="3" t="str">
        <f t="shared" si="19"/>
        <v>Met</v>
      </c>
    </row>
    <row r="299" spans="1:11" ht="14.5" x14ac:dyDescent="0.35">
      <c r="A299" s="31">
        <v>4254</v>
      </c>
      <c r="B299" s="12" t="s">
        <v>680</v>
      </c>
      <c r="C299" s="32" t="s">
        <v>681</v>
      </c>
      <c r="D299" s="15">
        <v>96.36</v>
      </c>
      <c r="E299" s="36" t="str">
        <f t="shared" si="16"/>
        <v>Met</v>
      </c>
      <c r="F299" s="29" t="s">
        <v>37</v>
      </c>
      <c r="G299" s="29" t="str">
        <f t="shared" si="17"/>
        <v>Met</v>
      </c>
      <c r="H299" s="29" t="s">
        <v>19</v>
      </c>
      <c r="I299" s="29" t="str">
        <f t="shared" si="18"/>
        <v>*</v>
      </c>
      <c r="J299" s="29">
        <v>17.84</v>
      </c>
      <c r="K299" s="3" t="str">
        <f t="shared" si="19"/>
        <v>Met</v>
      </c>
    </row>
    <row r="300" spans="1:11" ht="14.5" x14ac:dyDescent="0.35">
      <c r="A300" s="31">
        <v>4218</v>
      </c>
      <c r="B300" s="12" t="s">
        <v>682</v>
      </c>
      <c r="C300" s="32" t="s">
        <v>683</v>
      </c>
      <c r="D300" s="15">
        <v>90.48</v>
      </c>
      <c r="E300" s="36" t="str">
        <f t="shared" si="16"/>
        <v>Not Met</v>
      </c>
      <c r="F300" s="29">
        <v>11.11</v>
      </c>
      <c r="G300" s="29" t="str">
        <f t="shared" si="17"/>
        <v>Met</v>
      </c>
      <c r="H300" s="29" t="s">
        <v>19</v>
      </c>
      <c r="I300" s="29" t="str">
        <f t="shared" si="18"/>
        <v>*</v>
      </c>
      <c r="J300" s="5">
        <v>14.45</v>
      </c>
      <c r="K300" s="3" t="str">
        <f t="shared" si="19"/>
        <v>Met</v>
      </c>
    </row>
    <row r="301" spans="1:11" ht="14.5" x14ac:dyDescent="0.35">
      <c r="A301" s="31">
        <v>89414</v>
      </c>
      <c r="B301" s="12" t="s">
        <v>684</v>
      </c>
      <c r="C301" s="32" t="s">
        <v>685</v>
      </c>
      <c r="D301" s="15" t="s">
        <v>19</v>
      </c>
      <c r="E301" s="36" t="str">
        <f t="shared" si="16"/>
        <v>*</v>
      </c>
      <c r="F301" s="29" t="s">
        <v>19</v>
      </c>
      <c r="G301" s="29" t="str">
        <f t="shared" si="17"/>
        <v>*</v>
      </c>
      <c r="H301" s="29" t="s">
        <v>19</v>
      </c>
      <c r="I301" s="29" t="str">
        <f t="shared" si="18"/>
        <v>*</v>
      </c>
      <c r="J301" s="29" t="s">
        <v>19</v>
      </c>
      <c r="K301" s="3" t="str">
        <f t="shared" si="19"/>
        <v>*</v>
      </c>
    </row>
    <row r="302" spans="1:11" ht="14.5" x14ac:dyDescent="0.35">
      <c r="A302" s="31">
        <v>4411</v>
      </c>
      <c r="B302" s="12" t="s">
        <v>686</v>
      </c>
      <c r="C302" s="32" t="s">
        <v>687</v>
      </c>
      <c r="D302" s="15" t="s">
        <v>18</v>
      </c>
      <c r="E302" s="36" t="str">
        <f t="shared" si="16"/>
        <v>Met</v>
      </c>
      <c r="F302" s="29">
        <v>6.67</v>
      </c>
      <c r="G302" s="29" t="str">
        <f t="shared" si="17"/>
        <v>Met</v>
      </c>
      <c r="H302" s="29" t="s">
        <v>19</v>
      </c>
      <c r="I302" s="29" t="str">
        <f t="shared" si="18"/>
        <v>*</v>
      </c>
      <c r="J302" s="29">
        <v>31.37</v>
      </c>
      <c r="K302" s="3" t="str">
        <f t="shared" si="19"/>
        <v>Not Met</v>
      </c>
    </row>
    <row r="303" spans="1:11" ht="14.5" x14ac:dyDescent="0.35">
      <c r="A303" s="31">
        <v>4210</v>
      </c>
      <c r="B303" s="12" t="s">
        <v>690</v>
      </c>
      <c r="C303" s="32" t="s">
        <v>691</v>
      </c>
      <c r="D303" s="15">
        <v>91.67</v>
      </c>
      <c r="E303" s="36" t="str">
        <f t="shared" si="16"/>
        <v>Not Met</v>
      </c>
      <c r="F303" s="29" t="s">
        <v>37</v>
      </c>
      <c r="G303" s="29" t="str">
        <f t="shared" si="17"/>
        <v>Met</v>
      </c>
      <c r="H303" s="29" t="s">
        <v>19</v>
      </c>
      <c r="I303" s="29" t="str">
        <f t="shared" si="18"/>
        <v>*</v>
      </c>
      <c r="J303" s="29">
        <v>8.0299999999999994</v>
      </c>
      <c r="K303" s="3" t="str">
        <f t="shared" si="19"/>
        <v>Met</v>
      </c>
    </row>
    <row r="304" spans="1:11" ht="14.5" x14ac:dyDescent="0.35">
      <c r="A304" s="31">
        <v>4172</v>
      </c>
      <c r="B304" s="12" t="s">
        <v>965</v>
      </c>
      <c r="C304" s="32" t="s">
        <v>966</v>
      </c>
      <c r="D304" s="15" t="s">
        <v>19</v>
      </c>
      <c r="E304" s="36" t="str">
        <f t="shared" si="16"/>
        <v>*</v>
      </c>
      <c r="F304" s="29" t="s">
        <v>19</v>
      </c>
      <c r="G304" s="29" t="str">
        <f t="shared" si="17"/>
        <v>*</v>
      </c>
      <c r="H304" s="29" t="s">
        <v>19</v>
      </c>
      <c r="I304" s="29" t="str">
        <f t="shared" si="18"/>
        <v>*</v>
      </c>
      <c r="J304" s="29" t="s">
        <v>19</v>
      </c>
      <c r="K304" s="3" t="str">
        <f t="shared" si="19"/>
        <v>*</v>
      </c>
    </row>
    <row r="305" spans="1:11" ht="14.5" x14ac:dyDescent="0.35">
      <c r="A305" s="31">
        <v>89798</v>
      </c>
      <c r="B305" s="12" t="s">
        <v>692</v>
      </c>
      <c r="C305" s="32" t="s">
        <v>693</v>
      </c>
      <c r="D305" s="15">
        <v>90</v>
      </c>
      <c r="E305" s="36" t="str">
        <f t="shared" si="16"/>
        <v>Not Met</v>
      </c>
      <c r="F305" s="29">
        <v>5.56</v>
      </c>
      <c r="G305" s="29" t="str">
        <f t="shared" si="17"/>
        <v>Not Met</v>
      </c>
      <c r="H305" s="29">
        <v>5.56</v>
      </c>
      <c r="I305" s="29" t="str">
        <f t="shared" si="18"/>
        <v>Not Met</v>
      </c>
      <c r="J305" s="29">
        <v>18.04</v>
      </c>
      <c r="K305" s="3" t="str">
        <f t="shared" si="19"/>
        <v>Met</v>
      </c>
    </row>
    <row r="306" spans="1:11" ht="14.5" x14ac:dyDescent="0.35">
      <c r="A306" s="31">
        <v>4156</v>
      </c>
      <c r="B306" s="12" t="s">
        <v>694</v>
      </c>
      <c r="C306" s="32" t="s">
        <v>695</v>
      </c>
      <c r="D306" s="15" t="s">
        <v>19</v>
      </c>
      <c r="E306" s="36" t="str">
        <f t="shared" si="16"/>
        <v>*</v>
      </c>
      <c r="F306" s="29" t="s">
        <v>19</v>
      </c>
      <c r="G306" s="29" t="str">
        <f t="shared" si="17"/>
        <v>*</v>
      </c>
      <c r="H306" s="29" t="s">
        <v>19</v>
      </c>
      <c r="I306" s="29" t="str">
        <f t="shared" si="18"/>
        <v>*</v>
      </c>
      <c r="J306" s="29" t="s">
        <v>19</v>
      </c>
      <c r="K306" s="3" t="str">
        <f t="shared" si="19"/>
        <v>*</v>
      </c>
    </row>
    <row r="307" spans="1:11" ht="14.5" x14ac:dyDescent="0.35">
      <c r="A307" s="31">
        <v>4459</v>
      </c>
      <c r="B307" s="12" t="s">
        <v>696</v>
      </c>
      <c r="C307" s="32" t="s">
        <v>697</v>
      </c>
      <c r="D307" s="15" t="s">
        <v>19</v>
      </c>
      <c r="E307" s="36" t="str">
        <f t="shared" si="16"/>
        <v>*</v>
      </c>
      <c r="F307" s="29" t="s">
        <v>19</v>
      </c>
      <c r="G307" s="29" t="str">
        <f t="shared" si="17"/>
        <v>*</v>
      </c>
      <c r="H307" s="29" t="s">
        <v>19</v>
      </c>
      <c r="I307" s="29" t="str">
        <f t="shared" si="18"/>
        <v>*</v>
      </c>
      <c r="J307" s="29" t="s">
        <v>19</v>
      </c>
      <c r="K307" s="3" t="str">
        <f t="shared" si="19"/>
        <v>*</v>
      </c>
    </row>
    <row r="308" spans="1:11" ht="14.5" x14ac:dyDescent="0.35">
      <c r="A308" s="31">
        <v>4458</v>
      </c>
      <c r="B308" s="12" t="s">
        <v>700</v>
      </c>
      <c r="C308" s="32" t="s">
        <v>701</v>
      </c>
      <c r="D308" s="15" t="s">
        <v>18</v>
      </c>
      <c r="E308" s="36" t="str">
        <f t="shared" si="16"/>
        <v>Met</v>
      </c>
      <c r="F308" s="29">
        <v>3.45</v>
      </c>
      <c r="G308" s="29" t="str">
        <f t="shared" si="17"/>
        <v>Not Met</v>
      </c>
      <c r="H308" s="29" t="s">
        <v>19</v>
      </c>
      <c r="I308" s="29" t="str">
        <f t="shared" si="18"/>
        <v>*</v>
      </c>
      <c r="J308" s="29">
        <v>23.82</v>
      </c>
      <c r="K308" s="3" t="str">
        <f t="shared" si="19"/>
        <v>Met</v>
      </c>
    </row>
    <row r="309" spans="1:11" ht="14.5" x14ac:dyDescent="0.35">
      <c r="A309" s="31">
        <v>85454</v>
      </c>
      <c r="B309" s="12" t="s">
        <v>702</v>
      </c>
      <c r="C309" s="32" t="s">
        <v>703</v>
      </c>
      <c r="D309" s="15" t="s">
        <v>19</v>
      </c>
      <c r="E309" s="36" t="str">
        <f t="shared" si="16"/>
        <v>*</v>
      </c>
      <c r="F309" s="29" t="s">
        <v>19</v>
      </c>
      <c r="G309" s="29" t="str">
        <f t="shared" si="17"/>
        <v>*</v>
      </c>
      <c r="H309" s="29" t="s">
        <v>19</v>
      </c>
      <c r="I309" s="29" t="str">
        <f t="shared" si="18"/>
        <v>*</v>
      </c>
      <c r="J309" s="29" t="s">
        <v>19</v>
      </c>
      <c r="K309" s="3" t="str">
        <f t="shared" si="19"/>
        <v>*</v>
      </c>
    </row>
    <row r="310" spans="1:11" ht="14.5" x14ac:dyDescent="0.35">
      <c r="A310" s="31">
        <v>1000050</v>
      </c>
      <c r="B310" s="12" t="s">
        <v>706</v>
      </c>
      <c r="C310" s="32" t="s">
        <v>707</v>
      </c>
      <c r="D310" s="15" t="s">
        <v>19</v>
      </c>
      <c r="E310" s="36" t="str">
        <f t="shared" si="16"/>
        <v>*</v>
      </c>
      <c r="F310" s="29" t="s">
        <v>19</v>
      </c>
      <c r="G310" s="29" t="str">
        <f t="shared" si="17"/>
        <v>*</v>
      </c>
      <c r="H310" s="29" t="s">
        <v>19</v>
      </c>
      <c r="I310" s="29" t="str">
        <f t="shared" si="18"/>
        <v>*</v>
      </c>
      <c r="J310" s="29" t="s">
        <v>19</v>
      </c>
      <c r="K310" s="3" t="str">
        <f t="shared" si="19"/>
        <v>*</v>
      </c>
    </row>
    <row r="311" spans="1:11" ht="14.5" x14ac:dyDescent="0.35">
      <c r="A311" s="31">
        <v>89756</v>
      </c>
      <c r="B311" s="12" t="s">
        <v>967</v>
      </c>
      <c r="C311" s="32" t="s">
        <v>968</v>
      </c>
      <c r="D311" s="15" t="s">
        <v>19</v>
      </c>
      <c r="E311" s="36" t="str">
        <f t="shared" si="16"/>
        <v>*</v>
      </c>
      <c r="F311" s="29" t="s">
        <v>19</v>
      </c>
      <c r="G311" s="29" t="str">
        <f t="shared" si="17"/>
        <v>*</v>
      </c>
      <c r="H311" s="29" t="s">
        <v>19</v>
      </c>
      <c r="I311" s="29" t="str">
        <f t="shared" si="18"/>
        <v>*</v>
      </c>
      <c r="J311" s="29" t="s">
        <v>19</v>
      </c>
      <c r="K311" s="3" t="str">
        <f t="shared" si="19"/>
        <v>*</v>
      </c>
    </row>
    <row r="312" spans="1:11" ht="14.5" x14ac:dyDescent="0.35">
      <c r="A312" s="31">
        <v>4240</v>
      </c>
      <c r="B312" s="12" t="s">
        <v>710</v>
      </c>
      <c r="C312" s="32" t="s">
        <v>711</v>
      </c>
      <c r="D312" s="15">
        <v>96.53</v>
      </c>
      <c r="E312" s="36" t="str">
        <f t="shared" si="16"/>
        <v>Met</v>
      </c>
      <c r="F312" s="29">
        <v>15.67</v>
      </c>
      <c r="G312" s="29" t="str">
        <f t="shared" si="17"/>
        <v>Met</v>
      </c>
      <c r="H312" s="29" t="s">
        <v>19</v>
      </c>
      <c r="I312" s="29" t="str">
        <f t="shared" si="18"/>
        <v>*</v>
      </c>
      <c r="J312" s="29">
        <v>34.76</v>
      </c>
      <c r="K312" s="3" t="str">
        <f t="shared" si="19"/>
        <v>Not Met</v>
      </c>
    </row>
    <row r="313" spans="1:11" ht="14.5" x14ac:dyDescent="0.35">
      <c r="A313" s="31">
        <v>4492</v>
      </c>
      <c r="B313" s="12" t="s">
        <v>712</v>
      </c>
      <c r="C313" s="32" t="s">
        <v>713</v>
      </c>
      <c r="D313" s="15" t="s">
        <v>19</v>
      </c>
      <c r="E313" s="36" t="str">
        <f t="shared" si="16"/>
        <v>*</v>
      </c>
      <c r="F313" s="29" t="s">
        <v>19</v>
      </c>
      <c r="G313" s="29" t="str">
        <f t="shared" si="17"/>
        <v>*</v>
      </c>
      <c r="H313" s="29" t="s">
        <v>19</v>
      </c>
      <c r="I313" s="29" t="str">
        <f t="shared" si="18"/>
        <v>*</v>
      </c>
      <c r="J313" s="29" t="s">
        <v>19</v>
      </c>
      <c r="K313" s="3" t="str">
        <f t="shared" si="19"/>
        <v>*</v>
      </c>
    </row>
    <row r="314" spans="1:11" ht="14.5" x14ac:dyDescent="0.35">
      <c r="A314" s="31">
        <v>4467</v>
      </c>
      <c r="B314" s="12" t="s">
        <v>714</v>
      </c>
      <c r="C314" s="32" t="s">
        <v>715</v>
      </c>
      <c r="D314" s="15" t="s">
        <v>19</v>
      </c>
      <c r="E314" s="36" t="str">
        <f t="shared" si="16"/>
        <v>*</v>
      </c>
      <c r="F314" s="29" t="s">
        <v>19</v>
      </c>
      <c r="G314" s="29" t="str">
        <f t="shared" si="17"/>
        <v>*</v>
      </c>
      <c r="H314" s="29" t="s">
        <v>19</v>
      </c>
      <c r="I314" s="29" t="str">
        <f t="shared" si="18"/>
        <v>*</v>
      </c>
      <c r="J314" s="29" t="s">
        <v>19</v>
      </c>
      <c r="K314" s="3" t="str">
        <f t="shared" si="19"/>
        <v>*</v>
      </c>
    </row>
    <row r="315" spans="1:11" ht="14.5" x14ac:dyDescent="0.35">
      <c r="A315" s="31">
        <v>79072</v>
      </c>
      <c r="B315" s="12" t="s">
        <v>718</v>
      </c>
      <c r="C315" s="32" t="s">
        <v>719</v>
      </c>
      <c r="D315" s="15" t="s">
        <v>19</v>
      </c>
      <c r="E315" s="36" t="str">
        <f t="shared" si="16"/>
        <v>*</v>
      </c>
      <c r="F315" s="29" t="s">
        <v>19</v>
      </c>
      <c r="G315" s="29" t="str">
        <f t="shared" si="17"/>
        <v>*</v>
      </c>
      <c r="H315" s="29" t="s">
        <v>19</v>
      </c>
      <c r="I315" s="29" t="str">
        <f t="shared" si="18"/>
        <v>*</v>
      </c>
      <c r="J315" s="29" t="s">
        <v>19</v>
      </c>
      <c r="K315" s="3" t="str">
        <f t="shared" si="19"/>
        <v>*</v>
      </c>
    </row>
    <row r="316" spans="1:11" ht="14.5" x14ac:dyDescent="0.35">
      <c r="A316" s="31">
        <v>4472</v>
      </c>
      <c r="B316" s="12" t="s">
        <v>720</v>
      </c>
      <c r="C316" s="32" t="s">
        <v>721</v>
      </c>
      <c r="D316" s="15" t="s">
        <v>19</v>
      </c>
      <c r="E316" s="36" t="str">
        <f t="shared" si="16"/>
        <v>*</v>
      </c>
      <c r="F316" s="29" t="s">
        <v>19</v>
      </c>
      <c r="G316" s="29" t="str">
        <f t="shared" si="17"/>
        <v>*</v>
      </c>
      <c r="H316" s="29" t="s">
        <v>19</v>
      </c>
      <c r="I316" s="29" t="str">
        <f t="shared" si="18"/>
        <v>*</v>
      </c>
      <c r="J316" s="29" t="s">
        <v>19</v>
      </c>
      <c r="K316" s="3" t="str">
        <f t="shared" si="19"/>
        <v>*</v>
      </c>
    </row>
    <row r="317" spans="1:11" ht="14.5" x14ac:dyDescent="0.35">
      <c r="A317" s="31">
        <v>4393</v>
      </c>
      <c r="B317" s="12" t="s">
        <v>722</v>
      </c>
      <c r="C317" s="32" t="s">
        <v>723</v>
      </c>
      <c r="D317" s="15">
        <v>95.56</v>
      </c>
      <c r="E317" s="36" t="str">
        <f t="shared" si="16"/>
        <v>Met</v>
      </c>
      <c r="F317" s="29">
        <v>2.33</v>
      </c>
      <c r="G317" s="29" t="str">
        <f t="shared" si="17"/>
        <v>Not Met</v>
      </c>
      <c r="H317" s="29" t="s">
        <v>19</v>
      </c>
      <c r="I317" s="29" t="str">
        <f t="shared" si="18"/>
        <v>*</v>
      </c>
      <c r="J317" s="5">
        <v>30.53</v>
      </c>
      <c r="K317" s="3" t="str">
        <f t="shared" si="19"/>
        <v>Not Met</v>
      </c>
    </row>
    <row r="318" spans="1:11" ht="14.5" x14ac:dyDescent="0.35">
      <c r="A318" s="31">
        <v>4175</v>
      </c>
      <c r="B318" s="12" t="s">
        <v>724</v>
      </c>
      <c r="C318" s="32" t="s">
        <v>725</v>
      </c>
      <c r="D318" s="15">
        <v>89.19</v>
      </c>
      <c r="E318" s="36" t="str">
        <f t="shared" si="16"/>
        <v>Not Met</v>
      </c>
      <c r="F318" s="29" t="s">
        <v>37</v>
      </c>
      <c r="G318" s="29" t="str">
        <f t="shared" si="17"/>
        <v>Met</v>
      </c>
      <c r="H318" s="29" t="s">
        <v>19</v>
      </c>
      <c r="I318" s="29" t="str">
        <f t="shared" si="18"/>
        <v>*</v>
      </c>
      <c r="J318" s="29">
        <v>28.52</v>
      </c>
      <c r="K318" s="3" t="str">
        <f t="shared" si="19"/>
        <v>Met</v>
      </c>
    </row>
    <row r="319" spans="1:11" ht="14.5" x14ac:dyDescent="0.35">
      <c r="A319" s="31">
        <v>4478</v>
      </c>
      <c r="B319" s="12" t="s">
        <v>726</v>
      </c>
      <c r="C319" s="32" t="s">
        <v>727</v>
      </c>
      <c r="D319" s="15" t="s">
        <v>19</v>
      </c>
      <c r="E319" s="36" t="str">
        <f t="shared" si="16"/>
        <v>*</v>
      </c>
      <c r="F319" s="29" t="s">
        <v>19</v>
      </c>
      <c r="G319" s="29" t="str">
        <f t="shared" si="17"/>
        <v>*</v>
      </c>
      <c r="H319" s="29" t="s">
        <v>19</v>
      </c>
      <c r="I319" s="29" t="str">
        <f t="shared" si="18"/>
        <v>*</v>
      </c>
      <c r="J319" s="29" t="s">
        <v>19</v>
      </c>
      <c r="K319" s="3" t="str">
        <f t="shared" si="19"/>
        <v>*</v>
      </c>
    </row>
    <row r="320" spans="1:11" ht="14.5" x14ac:dyDescent="0.35">
      <c r="A320" s="31">
        <v>90329</v>
      </c>
      <c r="B320" s="12" t="s">
        <v>969</v>
      </c>
      <c r="C320" s="32" t="s">
        <v>970</v>
      </c>
      <c r="D320" s="15" t="s">
        <v>19</v>
      </c>
      <c r="E320" s="36" t="str">
        <f t="shared" si="16"/>
        <v>*</v>
      </c>
      <c r="F320" s="29" t="s">
        <v>19</v>
      </c>
      <c r="G320" s="29" t="str">
        <f t="shared" si="17"/>
        <v>*</v>
      </c>
      <c r="H320" s="29" t="s">
        <v>19</v>
      </c>
      <c r="I320" s="29" t="str">
        <f t="shared" si="18"/>
        <v>*</v>
      </c>
      <c r="J320" s="29" t="s">
        <v>19</v>
      </c>
      <c r="K320" s="3" t="str">
        <f t="shared" si="19"/>
        <v>*</v>
      </c>
    </row>
    <row r="321" spans="1:11" ht="14.5" x14ac:dyDescent="0.35">
      <c r="A321" s="31">
        <v>4496</v>
      </c>
      <c r="B321" s="12" t="s">
        <v>728</v>
      </c>
      <c r="C321" s="32" t="s">
        <v>729</v>
      </c>
      <c r="D321" s="15" t="s">
        <v>19</v>
      </c>
      <c r="E321" s="36" t="str">
        <f t="shared" si="16"/>
        <v>*</v>
      </c>
      <c r="F321" s="29" t="s">
        <v>19</v>
      </c>
      <c r="G321" s="29" t="str">
        <f t="shared" si="17"/>
        <v>*</v>
      </c>
      <c r="H321" s="29" t="s">
        <v>19</v>
      </c>
      <c r="I321" s="29" t="str">
        <f t="shared" si="18"/>
        <v>*</v>
      </c>
      <c r="J321" s="29" t="s">
        <v>19</v>
      </c>
      <c r="K321" s="3" t="str">
        <f t="shared" si="19"/>
        <v>*</v>
      </c>
    </row>
    <row r="322" spans="1:11" ht="14.5" x14ac:dyDescent="0.35">
      <c r="A322" s="31">
        <v>4391</v>
      </c>
      <c r="B322" s="12" t="s">
        <v>730</v>
      </c>
      <c r="C322" s="32" t="s">
        <v>731</v>
      </c>
      <c r="D322" s="15" t="s">
        <v>18</v>
      </c>
      <c r="E322" s="36" t="str">
        <f t="shared" si="16"/>
        <v>Met</v>
      </c>
      <c r="F322" s="29">
        <v>8.6999999999999993</v>
      </c>
      <c r="G322" s="29" t="str">
        <f t="shared" si="17"/>
        <v>Met</v>
      </c>
      <c r="H322" s="29" t="s">
        <v>19</v>
      </c>
      <c r="I322" s="29" t="str">
        <f t="shared" si="18"/>
        <v>*</v>
      </c>
      <c r="J322" s="29">
        <v>44.48</v>
      </c>
      <c r="K322" s="3" t="str">
        <f t="shared" si="19"/>
        <v>Not Met</v>
      </c>
    </row>
    <row r="323" spans="1:11" ht="14.5" x14ac:dyDescent="0.35">
      <c r="A323" s="31">
        <v>4222</v>
      </c>
      <c r="B323" s="12" t="s">
        <v>732</v>
      </c>
      <c r="C323" s="32" t="s">
        <v>733</v>
      </c>
      <c r="D323" s="15" t="s">
        <v>19</v>
      </c>
      <c r="E323" s="36" t="str">
        <f t="shared" ref="E323:E381" si="20">IF(D323="*","*",IF(D323&gt;=95,"Met","Not Met"))</f>
        <v>*</v>
      </c>
      <c r="F323" s="29" t="s">
        <v>19</v>
      </c>
      <c r="G323" s="29" t="str">
        <f t="shared" ref="G323:G381" si="21">IF(F323="*","*",IF(F323&gt;=6.3,"Met","Not Met"))</f>
        <v>*</v>
      </c>
      <c r="H323" s="29" t="s">
        <v>19</v>
      </c>
      <c r="I323" s="29" t="str">
        <f t="shared" ref="I323:I381" si="22">IF(H323="*","*",IF(H323&gt;=39.17,"Met","Not Met"))</f>
        <v>*</v>
      </c>
      <c r="J323" s="29" t="s">
        <v>19</v>
      </c>
      <c r="K323" s="3" t="str">
        <f t="shared" ref="K323:K381" si="23">IF(J323="*","*",IF(J323&lt;=28.57,"Met","Not Met"))</f>
        <v>*</v>
      </c>
    </row>
    <row r="324" spans="1:11" ht="14.5" x14ac:dyDescent="0.35">
      <c r="A324" s="31">
        <v>4500</v>
      </c>
      <c r="B324" s="12" t="s">
        <v>736</v>
      </c>
      <c r="C324" s="32" t="s">
        <v>737</v>
      </c>
      <c r="D324" s="15" t="s">
        <v>18</v>
      </c>
      <c r="E324" s="36" t="str">
        <f t="shared" si="20"/>
        <v>Met</v>
      </c>
      <c r="F324" s="29">
        <v>2.7</v>
      </c>
      <c r="G324" s="29" t="str">
        <f t="shared" si="21"/>
        <v>Not Met</v>
      </c>
      <c r="H324" s="29" t="s">
        <v>19</v>
      </c>
      <c r="I324" s="29" t="str">
        <f t="shared" si="22"/>
        <v>*</v>
      </c>
      <c r="J324" s="29">
        <v>20.100000000000001</v>
      </c>
      <c r="K324" s="3" t="str">
        <f t="shared" si="23"/>
        <v>Met</v>
      </c>
    </row>
    <row r="325" spans="1:11" ht="14.5" x14ac:dyDescent="0.35">
      <c r="A325" s="31">
        <v>4461</v>
      </c>
      <c r="B325" s="12" t="s">
        <v>738</v>
      </c>
      <c r="C325" s="32" t="s">
        <v>739</v>
      </c>
      <c r="D325" s="15" t="s">
        <v>19</v>
      </c>
      <c r="E325" s="36" t="str">
        <f t="shared" si="20"/>
        <v>*</v>
      </c>
      <c r="F325" s="29" t="s">
        <v>19</v>
      </c>
      <c r="G325" s="29" t="str">
        <f t="shared" si="21"/>
        <v>*</v>
      </c>
      <c r="H325" s="29" t="s">
        <v>19</v>
      </c>
      <c r="I325" s="29" t="str">
        <f t="shared" si="22"/>
        <v>*</v>
      </c>
      <c r="J325" s="29" t="s">
        <v>19</v>
      </c>
      <c r="K325" s="3" t="str">
        <f t="shared" si="23"/>
        <v>*</v>
      </c>
    </row>
    <row r="326" spans="1:11" ht="14.5" x14ac:dyDescent="0.35">
      <c r="A326" s="31">
        <v>90540</v>
      </c>
      <c r="B326" s="12" t="s">
        <v>971</v>
      </c>
      <c r="C326" s="32" t="s">
        <v>972</v>
      </c>
      <c r="D326" s="15" t="s">
        <v>19</v>
      </c>
      <c r="E326" s="36" t="str">
        <f t="shared" si="20"/>
        <v>*</v>
      </c>
      <c r="F326" s="29" t="s">
        <v>19</v>
      </c>
      <c r="G326" s="29" t="str">
        <f t="shared" si="21"/>
        <v>*</v>
      </c>
      <c r="H326" s="29" t="s">
        <v>19</v>
      </c>
      <c r="I326" s="29" t="str">
        <f t="shared" si="22"/>
        <v>*</v>
      </c>
      <c r="J326" s="29" t="s">
        <v>19</v>
      </c>
      <c r="K326" s="3" t="str">
        <f t="shared" si="23"/>
        <v>*</v>
      </c>
    </row>
    <row r="327" spans="1:11" ht="14.5" x14ac:dyDescent="0.35">
      <c r="A327" s="31">
        <v>79085</v>
      </c>
      <c r="B327" s="12" t="s">
        <v>742</v>
      </c>
      <c r="C327" s="32" t="s">
        <v>743</v>
      </c>
      <c r="D327" s="15" t="s">
        <v>19</v>
      </c>
      <c r="E327" s="36" t="str">
        <f t="shared" si="20"/>
        <v>*</v>
      </c>
      <c r="F327" s="29" t="s">
        <v>19</v>
      </c>
      <c r="G327" s="29" t="str">
        <f t="shared" si="21"/>
        <v>*</v>
      </c>
      <c r="H327" s="29" t="s">
        <v>19</v>
      </c>
      <c r="I327" s="29" t="str">
        <f t="shared" si="22"/>
        <v>*</v>
      </c>
      <c r="J327" s="29" t="s">
        <v>19</v>
      </c>
      <c r="K327" s="3" t="str">
        <f t="shared" si="23"/>
        <v>*</v>
      </c>
    </row>
    <row r="328" spans="1:11" ht="14.5" x14ac:dyDescent="0.35">
      <c r="A328" s="31">
        <v>4173</v>
      </c>
      <c r="B328" s="12" t="s">
        <v>744</v>
      </c>
      <c r="C328" s="32" t="s">
        <v>745</v>
      </c>
      <c r="D328" s="15" t="s">
        <v>19</v>
      </c>
      <c r="E328" s="36" t="str">
        <f t="shared" si="20"/>
        <v>*</v>
      </c>
      <c r="F328" s="29" t="s">
        <v>19</v>
      </c>
      <c r="G328" s="29" t="str">
        <f t="shared" si="21"/>
        <v>*</v>
      </c>
      <c r="H328" s="29" t="s">
        <v>19</v>
      </c>
      <c r="I328" s="29" t="str">
        <f t="shared" si="22"/>
        <v>*</v>
      </c>
      <c r="J328" s="29" t="s">
        <v>19</v>
      </c>
      <c r="K328" s="3" t="str">
        <f t="shared" si="23"/>
        <v>*</v>
      </c>
    </row>
    <row r="329" spans="1:11" ht="14.5" x14ac:dyDescent="0.35">
      <c r="A329" s="31">
        <v>4153</v>
      </c>
      <c r="B329" s="12" t="s">
        <v>746</v>
      </c>
      <c r="C329" s="32" t="s">
        <v>747</v>
      </c>
      <c r="D329" s="15" t="s">
        <v>18</v>
      </c>
      <c r="E329" s="45" t="str">
        <f t="shared" si="20"/>
        <v>Met</v>
      </c>
      <c r="F329" s="29">
        <v>9.09</v>
      </c>
      <c r="G329" s="3" t="str">
        <f t="shared" si="21"/>
        <v>Met</v>
      </c>
      <c r="H329" s="29" t="s">
        <v>19</v>
      </c>
      <c r="I329" s="3" t="str">
        <f t="shared" si="22"/>
        <v>*</v>
      </c>
      <c r="J329" s="29">
        <v>35.56</v>
      </c>
      <c r="K329" s="3" t="str">
        <f t="shared" si="23"/>
        <v>Not Met</v>
      </c>
    </row>
    <row r="330" spans="1:11" ht="14.5" x14ac:dyDescent="0.35">
      <c r="A330" s="31">
        <v>4451</v>
      </c>
      <c r="B330" s="12" t="s">
        <v>748</v>
      </c>
      <c r="C330" s="32" t="s">
        <v>749</v>
      </c>
      <c r="D330" s="15" t="s">
        <v>19</v>
      </c>
      <c r="E330" s="36" t="str">
        <f t="shared" si="20"/>
        <v>*</v>
      </c>
      <c r="F330" s="29" t="s">
        <v>19</v>
      </c>
      <c r="G330" s="29" t="str">
        <f t="shared" si="21"/>
        <v>*</v>
      </c>
      <c r="H330" s="29" t="s">
        <v>19</v>
      </c>
      <c r="I330" s="29" t="str">
        <f t="shared" si="22"/>
        <v>*</v>
      </c>
      <c r="J330" s="29" t="s">
        <v>19</v>
      </c>
      <c r="K330" s="3" t="str">
        <f t="shared" si="23"/>
        <v>*</v>
      </c>
    </row>
    <row r="331" spans="1:11" ht="14.5" x14ac:dyDescent="0.35">
      <c r="A331" s="31">
        <v>4313</v>
      </c>
      <c r="B331" s="12" t="s">
        <v>750</v>
      </c>
      <c r="C331" s="32" t="s">
        <v>751</v>
      </c>
      <c r="D331" s="15" t="s">
        <v>19</v>
      </c>
      <c r="E331" s="36" t="str">
        <f t="shared" si="20"/>
        <v>*</v>
      </c>
      <c r="F331" s="29" t="s">
        <v>19</v>
      </c>
      <c r="G331" s="29" t="str">
        <f t="shared" si="21"/>
        <v>*</v>
      </c>
      <c r="H331" s="29" t="s">
        <v>19</v>
      </c>
      <c r="I331" s="29" t="str">
        <f t="shared" si="22"/>
        <v>*</v>
      </c>
      <c r="J331" s="5" t="s">
        <v>19</v>
      </c>
      <c r="K331" s="3" t="str">
        <f t="shared" si="23"/>
        <v>*</v>
      </c>
    </row>
    <row r="332" spans="1:11" ht="14.5" x14ac:dyDescent="0.35">
      <c r="A332" s="31">
        <v>10966</v>
      </c>
      <c r="B332" s="12" t="s">
        <v>752</v>
      </c>
      <c r="C332" s="32" t="s">
        <v>753</v>
      </c>
      <c r="D332" s="15" t="s">
        <v>19</v>
      </c>
      <c r="E332" s="36" t="str">
        <f t="shared" si="20"/>
        <v>*</v>
      </c>
      <c r="F332" s="29" t="s">
        <v>19</v>
      </c>
      <c r="G332" s="29" t="str">
        <f t="shared" si="21"/>
        <v>*</v>
      </c>
      <c r="H332" s="29" t="s">
        <v>19</v>
      </c>
      <c r="I332" s="29" t="str">
        <f t="shared" si="22"/>
        <v>*</v>
      </c>
      <c r="J332" s="29" t="s">
        <v>19</v>
      </c>
      <c r="K332" s="3" t="str">
        <f t="shared" si="23"/>
        <v>*</v>
      </c>
    </row>
    <row r="333" spans="1:11" ht="14.5" x14ac:dyDescent="0.35">
      <c r="A333" s="31">
        <v>91992</v>
      </c>
      <c r="B333" s="12" t="s">
        <v>973</v>
      </c>
      <c r="C333" s="32" t="s">
        <v>974</v>
      </c>
      <c r="D333" s="15" t="s">
        <v>19</v>
      </c>
      <c r="E333" s="36" t="str">
        <f t="shared" si="20"/>
        <v>*</v>
      </c>
      <c r="F333" s="29" t="s">
        <v>19</v>
      </c>
      <c r="G333" s="29" t="str">
        <f t="shared" si="21"/>
        <v>*</v>
      </c>
      <c r="H333" s="29" t="s">
        <v>19</v>
      </c>
      <c r="I333" s="29" t="str">
        <f t="shared" si="22"/>
        <v>*</v>
      </c>
      <c r="J333" s="5" t="s">
        <v>19</v>
      </c>
      <c r="K333" s="3" t="str">
        <f t="shared" si="23"/>
        <v>*</v>
      </c>
    </row>
    <row r="334" spans="1:11" ht="14.5" x14ac:dyDescent="0.35">
      <c r="A334" s="31">
        <v>79453</v>
      </c>
      <c r="B334" s="12" t="s">
        <v>754</v>
      </c>
      <c r="C334" s="32" t="s">
        <v>755</v>
      </c>
      <c r="D334" s="15" t="s">
        <v>18</v>
      </c>
      <c r="E334" s="36" t="str">
        <f t="shared" si="20"/>
        <v>Met</v>
      </c>
      <c r="F334" s="29">
        <v>8.33</v>
      </c>
      <c r="G334" s="29" t="str">
        <f t="shared" si="21"/>
        <v>Met</v>
      </c>
      <c r="H334" s="29">
        <v>8.33</v>
      </c>
      <c r="I334" s="29" t="str">
        <f t="shared" si="22"/>
        <v>Not Met</v>
      </c>
      <c r="J334" s="5">
        <v>20.88</v>
      </c>
      <c r="K334" s="3" t="str">
        <f t="shared" si="23"/>
        <v>Met</v>
      </c>
    </row>
    <row r="335" spans="1:11" ht="14.5" x14ac:dyDescent="0.35">
      <c r="A335" s="31">
        <v>4407</v>
      </c>
      <c r="B335" s="12" t="s">
        <v>756</v>
      </c>
      <c r="C335" s="32" t="s">
        <v>757</v>
      </c>
      <c r="D335" s="15" t="s">
        <v>18</v>
      </c>
      <c r="E335" s="36" t="str">
        <f t="shared" si="20"/>
        <v>Met</v>
      </c>
      <c r="F335" s="29">
        <v>2.7</v>
      </c>
      <c r="G335" s="29" t="str">
        <f t="shared" si="21"/>
        <v>Not Met</v>
      </c>
      <c r="H335" s="29">
        <v>16.670000000000002</v>
      </c>
      <c r="I335" s="29" t="str">
        <f t="shared" si="22"/>
        <v>Not Met</v>
      </c>
      <c r="J335" s="29">
        <v>11.26</v>
      </c>
      <c r="K335" s="3" t="str">
        <f t="shared" si="23"/>
        <v>Met</v>
      </c>
    </row>
    <row r="336" spans="1:11" ht="14.5" x14ac:dyDescent="0.35">
      <c r="A336" s="31">
        <v>4440</v>
      </c>
      <c r="B336" s="12" t="s">
        <v>758</v>
      </c>
      <c r="C336" s="32" t="s">
        <v>759</v>
      </c>
      <c r="D336" s="15" t="s">
        <v>19</v>
      </c>
      <c r="E336" s="36" t="str">
        <f t="shared" si="20"/>
        <v>*</v>
      </c>
      <c r="F336" s="29" t="s">
        <v>19</v>
      </c>
      <c r="G336" s="29" t="str">
        <f t="shared" si="21"/>
        <v>*</v>
      </c>
      <c r="H336" s="29" t="s">
        <v>19</v>
      </c>
      <c r="I336" s="29" t="str">
        <f t="shared" si="22"/>
        <v>*</v>
      </c>
      <c r="J336" s="5" t="s">
        <v>19</v>
      </c>
      <c r="K336" s="3" t="str">
        <f t="shared" si="23"/>
        <v>*</v>
      </c>
    </row>
    <row r="337" spans="1:11" ht="14.5" x14ac:dyDescent="0.35">
      <c r="A337" s="31">
        <v>4408</v>
      </c>
      <c r="B337" s="12" t="s">
        <v>762</v>
      </c>
      <c r="C337" s="32" t="s">
        <v>763</v>
      </c>
      <c r="D337" s="15" t="s">
        <v>18</v>
      </c>
      <c r="E337" s="36" t="str">
        <f t="shared" si="20"/>
        <v>Met</v>
      </c>
      <c r="F337" s="29">
        <v>12</v>
      </c>
      <c r="G337" s="29" t="str">
        <f t="shared" si="21"/>
        <v>Met</v>
      </c>
      <c r="H337" s="29" t="s">
        <v>19</v>
      </c>
      <c r="I337" s="29" t="str">
        <f t="shared" si="22"/>
        <v>*</v>
      </c>
      <c r="J337" s="29">
        <v>39.14</v>
      </c>
      <c r="K337" s="3" t="str">
        <f t="shared" si="23"/>
        <v>Not Met</v>
      </c>
    </row>
    <row r="338" spans="1:11" ht="14.5" x14ac:dyDescent="0.35">
      <c r="A338" s="31">
        <v>4361</v>
      </c>
      <c r="B338" s="12" t="s">
        <v>975</v>
      </c>
      <c r="C338" s="32" t="s">
        <v>976</v>
      </c>
      <c r="D338" s="15" t="s">
        <v>19</v>
      </c>
      <c r="E338" s="36" t="str">
        <f t="shared" si="20"/>
        <v>*</v>
      </c>
      <c r="F338" s="29" t="s">
        <v>19</v>
      </c>
      <c r="G338" s="29" t="str">
        <f t="shared" si="21"/>
        <v>*</v>
      </c>
      <c r="H338" s="29" t="s">
        <v>19</v>
      </c>
      <c r="I338" s="29" t="str">
        <f t="shared" si="22"/>
        <v>*</v>
      </c>
      <c r="J338" s="29" t="s">
        <v>19</v>
      </c>
      <c r="K338" s="3" t="str">
        <f t="shared" si="23"/>
        <v>*</v>
      </c>
    </row>
    <row r="339" spans="1:11" ht="14.5" x14ac:dyDescent="0.35">
      <c r="A339" s="31">
        <v>4258</v>
      </c>
      <c r="B339" s="12" t="s">
        <v>766</v>
      </c>
      <c r="C339" s="32" t="s">
        <v>767</v>
      </c>
      <c r="D339" s="15" t="s">
        <v>18</v>
      </c>
      <c r="E339" s="36" t="str">
        <f t="shared" si="20"/>
        <v>Met</v>
      </c>
      <c r="F339" s="29">
        <v>2.4700000000000002</v>
      </c>
      <c r="G339" s="29" t="str">
        <f t="shared" si="21"/>
        <v>Not Met</v>
      </c>
      <c r="H339" s="29" t="s">
        <v>37</v>
      </c>
      <c r="I339" s="29" t="str">
        <f t="shared" si="22"/>
        <v>Met</v>
      </c>
      <c r="J339" s="29">
        <v>18.66</v>
      </c>
      <c r="K339" s="3" t="str">
        <f t="shared" si="23"/>
        <v>Met</v>
      </c>
    </row>
    <row r="340" spans="1:11" ht="14.5" x14ac:dyDescent="0.35">
      <c r="A340" s="31">
        <v>4219</v>
      </c>
      <c r="B340" s="12" t="s">
        <v>768</v>
      </c>
      <c r="C340" s="32" t="s">
        <v>769</v>
      </c>
      <c r="D340" s="15" t="s">
        <v>18</v>
      </c>
      <c r="E340" s="36" t="str">
        <f t="shared" si="20"/>
        <v>Met</v>
      </c>
      <c r="F340" s="29">
        <v>7.69</v>
      </c>
      <c r="G340" s="29" t="str">
        <f t="shared" si="21"/>
        <v>Met</v>
      </c>
      <c r="H340" s="29" t="s">
        <v>19</v>
      </c>
      <c r="I340" s="29" t="str">
        <f t="shared" si="22"/>
        <v>*</v>
      </c>
      <c r="J340" s="5">
        <v>25.97</v>
      </c>
      <c r="K340" s="3" t="str">
        <f t="shared" si="23"/>
        <v>Met</v>
      </c>
    </row>
    <row r="341" spans="1:11" ht="14.5" x14ac:dyDescent="0.35">
      <c r="A341" s="31">
        <v>4305</v>
      </c>
      <c r="B341" s="12" t="s">
        <v>770</v>
      </c>
      <c r="C341" s="32" t="s">
        <v>771</v>
      </c>
      <c r="D341" s="15" t="s">
        <v>19</v>
      </c>
      <c r="E341" s="36" t="str">
        <f t="shared" si="20"/>
        <v>*</v>
      </c>
      <c r="F341" s="29" t="s">
        <v>19</v>
      </c>
      <c r="G341" s="29" t="str">
        <f t="shared" si="21"/>
        <v>*</v>
      </c>
      <c r="H341" s="29" t="s">
        <v>19</v>
      </c>
      <c r="I341" s="29" t="str">
        <f t="shared" si="22"/>
        <v>*</v>
      </c>
      <c r="J341" s="5" t="s">
        <v>19</v>
      </c>
      <c r="K341" s="3" t="str">
        <f t="shared" si="23"/>
        <v>*</v>
      </c>
    </row>
    <row r="342" spans="1:11" ht="14.5" x14ac:dyDescent="0.35">
      <c r="A342" s="31">
        <v>6355</v>
      </c>
      <c r="B342" s="12" t="s">
        <v>772</v>
      </c>
      <c r="C342" s="32" t="s">
        <v>773</v>
      </c>
      <c r="D342" s="15" t="s">
        <v>19</v>
      </c>
      <c r="E342" s="36" t="str">
        <f t="shared" si="20"/>
        <v>*</v>
      </c>
      <c r="F342" s="29" t="s">
        <v>19</v>
      </c>
      <c r="G342" s="29" t="str">
        <f t="shared" si="21"/>
        <v>*</v>
      </c>
      <c r="H342" s="29" t="s">
        <v>19</v>
      </c>
      <c r="I342" s="29" t="str">
        <f t="shared" si="22"/>
        <v>*</v>
      </c>
      <c r="J342" s="29" t="s">
        <v>19</v>
      </c>
      <c r="K342" s="3" t="str">
        <f t="shared" si="23"/>
        <v>*</v>
      </c>
    </row>
    <row r="343" spans="1:11" ht="14.5" x14ac:dyDescent="0.35">
      <c r="A343" s="31">
        <v>91340</v>
      </c>
      <c r="B343" s="12" t="s">
        <v>977</v>
      </c>
      <c r="C343" s="32" t="s">
        <v>978</v>
      </c>
      <c r="D343" s="15" t="s">
        <v>19</v>
      </c>
      <c r="E343" s="36" t="str">
        <f t="shared" si="20"/>
        <v>*</v>
      </c>
      <c r="F343" s="29" t="s">
        <v>19</v>
      </c>
      <c r="G343" s="29" t="str">
        <f t="shared" si="21"/>
        <v>*</v>
      </c>
      <c r="H343" s="29" t="s">
        <v>19</v>
      </c>
      <c r="I343" s="29" t="str">
        <f t="shared" si="22"/>
        <v>*</v>
      </c>
      <c r="J343" s="29" t="s">
        <v>19</v>
      </c>
      <c r="K343" s="3" t="str">
        <f t="shared" si="23"/>
        <v>*</v>
      </c>
    </row>
    <row r="344" spans="1:11" ht="14.5" x14ac:dyDescent="0.35">
      <c r="A344" s="31">
        <v>92978</v>
      </c>
      <c r="B344" s="12" t="s">
        <v>774</v>
      </c>
      <c r="C344" s="32" t="s">
        <v>775</v>
      </c>
      <c r="D344" s="15" t="s">
        <v>19</v>
      </c>
      <c r="E344" s="36" t="str">
        <f t="shared" si="20"/>
        <v>*</v>
      </c>
      <c r="F344" s="29" t="s">
        <v>19</v>
      </c>
      <c r="G344" s="29" t="str">
        <f t="shared" si="21"/>
        <v>*</v>
      </c>
      <c r="H344" s="29" t="s">
        <v>19</v>
      </c>
      <c r="I344" s="29" t="str">
        <f t="shared" si="22"/>
        <v>*</v>
      </c>
      <c r="J344" s="5" t="s">
        <v>19</v>
      </c>
      <c r="K344" s="3" t="str">
        <f t="shared" si="23"/>
        <v>*</v>
      </c>
    </row>
    <row r="345" spans="1:11" ht="14.5" x14ac:dyDescent="0.35">
      <c r="A345" s="31">
        <v>90287</v>
      </c>
      <c r="B345" s="12" t="s">
        <v>776</v>
      </c>
      <c r="C345" s="32" t="s">
        <v>777</v>
      </c>
      <c r="D345" s="15">
        <v>90.91</v>
      </c>
      <c r="E345" s="36" t="str">
        <f t="shared" si="20"/>
        <v>Not Met</v>
      </c>
      <c r="F345" s="29">
        <v>10</v>
      </c>
      <c r="G345" s="29" t="str">
        <f t="shared" si="21"/>
        <v>Met</v>
      </c>
      <c r="H345" s="29">
        <v>10</v>
      </c>
      <c r="I345" s="29" t="str">
        <f t="shared" si="22"/>
        <v>Not Met</v>
      </c>
      <c r="J345" s="29">
        <v>21.79</v>
      </c>
      <c r="K345" s="3" t="str">
        <f t="shared" si="23"/>
        <v>Met</v>
      </c>
    </row>
    <row r="346" spans="1:11" ht="14.5" x14ac:dyDescent="0.35">
      <c r="A346" s="31">
        <v>91250</v>
      </c>
      <c r="B346" s="12" t="s">
        <v>778</v>
      </c>
      <c r="C346" s="32" t="s">
        <v>779</v>
      </c>
      <c r="D346" s="15" t="s">
        <v>19</v>
      </c>
      <c r="E346" s="36" t="str">
        <f t="shared" si="20"/>
        <v>*</v>
      </c>
      <c r="F346" s="29" t="s">
        <v>19</v>
      </c>
      <c r="G346" s="29" t="str">
        <f t="shared" si="21"/>
        <v>*</v>
      </c>
      <c r="H346" s="29" t="s">
        <v>19</v>
      </c>
      <c r="I346" s="29" t="str">
        <f t="shared" si="22"/>
        <v>*</v>
      </c>
      <c r="J346" s="5" t="s">
        <v>19</v>
      </c>
      <c r="K346" s="3" t="str">
        <f t="shared" si="23"/>
        <v>*</v>
      </c>
    </row>
    <row r="347" spans="1:11" ht="14.5" x14ac:dyDescent="0.35">
      <c r="A347" s="31">
        <v>4264</v>
      </c>
      <c r="B347" s="12" t="s">
        <v>780</v>
      </c>
      <c r="C347" s="32" t="s">
        <v>781</v>
      </c>
      <c r="D347" s="15" t="s">
        <v>18</v>
      </c>
      <c r="E347" s="36" t="str">
        <f t="shared" si="20"/>
        <v>Met</v>
      </c>
      <c r="F347" s="29">
        <v>5.71</v>
      </c>
      <c r="G347" s="29" t="str">
        <f t="shared" si="21"/>
        <v>Not Met</v>
      </c>
      <c r="H347" s="29" t="s">
        <v>19</v>
      </c>
      <c r="I347" s="29" t="str">
        <f t="shared" si="22"/>
        <v>*</v>
      </c>
      <c r="J347" s="29">
        <v>22.02</v>
      </c>
      <c r="K347" s="3" t="str">
        <f t="shared" si="23"/>
        <v>Met</v>
      </c>
    </row>
    <row r="348" spans="1:11" ht="14.5" x14ac:dyDescent="0.35">
      <c r="A348" s="31">
        <v>4450</v>
      </c>
      <c r="B348" s="12" t="s">
        <v>782</v>
      </c>
      <c r="C348" s="32" t="s">
        <v>783</v>
      </c>
      <c r="D348" s="15">
        <v>96.88</v>
      </c>
      <c r="E348" s="36" t="str">
        <f t="shared" si="20"/>
        <v>Met</v>
      </c>
      <c r="F348" s="29" t="s">
        <v>37</v>
      </c>
      <c r="G348" s="29" t="str">
        <f t="shared" si="21"/>
        <v>Met</v>
      </c>
      <c r="H348" s="29" t="s">
        <v>19</v>
      </c>
      <c r="I348" s="29" t="str">
        <f t="shared" si="22"/>
        <v>*</v>
      </c>
      <c r="J348" s="29">
        <v>11.97</v>
      </c>
      <c r="K348" s="3" t="str">
        <f t="shared" si="23"/>
        <v>Met</v>
      </c>
    </row>
    <row r="349" spans="1:11" ht="14.5" x14ac:dyDescent="0.35">
      <c r="A349" s="31">
        <v>4168</v>
      </c>
      <c r="B349" s="12" t="s">
        <v>784</v>
      </c>
      <c r="C349" s="32" t="s">
        <v>785</v>
      </c>
      <c r="D349" s="15" t="s">
        <v>19</v>
      </c>
      <c r="E349" s="36" t="str">
        <f t="shared" si="20"/>
        <v>*</v>
      </c>
      <c r="F349" s="29" t="s">
        <v>19</v>
      </c>
      <c r="G349" s="29" t="str">
        <f t="shared" si="21"/>
        <v>*</v>
      </c>
      <c r="H349" s="29" t="s">
        <v>19</v>
      </c>
      <c r="I349" s="29" t="str">
        <f t="shared" si="22"/>
        <v>*</v>
      </c>
      <c r="J349" s="29" t="s">
        <v>19</v>
      </c>
      <c r="K349" s="3" t="str">
        <f t="shared" si="23"/>
        <v>*</v>
      </c>
    </row>
    <row r="350" spans="1:11" ht="14.5" x14ac:dyDescent="0.35">
      <c r="A350" s="31">
        <v>4225</v>
      </c>
      <c r="B350" s="12" t="s">
        <v>788</v>
      </c>
      <c r="C350" s="32" t="s">
        <v>789</v>
      </c>
      <c r="D350" s="15" t="s">
        <v>19</v>
      </c>
      <c r="E350" s="36" t="str">
        <f t="shared" si="20"/>
        <v>*</v>
      </c>
      <c r="F350" s="29" t="s">
        <v>19</v>
      </c>
      <c r="G350" s="29" t="str">
        <f t="shared" si="21"/>
        <v>*</v>
      </c>
      <c r="H350" s="29" t="s">
        <v>19</v>
      </c>
      <c r="I350" s="29" t="str">
        <f t="shared" si="22"/>
        <v>*</v>
      </c>
      <c r="J350" s="5" t="s">
        <v>19</v>
      </c>
      <c r="K350" s="3" t="str">
        <f t="shared" si="23"/>
        <v>*</v>
      </c>
    </row>
    <row r="351" spans="1:11" ht="14.5" x14ac:dyDescent="0.35">
      <c r="A351" s="31">
        <v>90859</v>
      </c>
      <c r="B351" s="12" t="s">
        <v>979</v>
      </c>
      <c r="C351" s="32" t="s">
        <v>980</v>
      </c>
      <c r="D351" s="15" t="s">
        <v>19</v>
      </c>
      <c r="E351" s="36" t="str">
        <f t="shared" si="20"/>
        <v>*</v>
      </c>
      <c r="F351" s="29" t="s">
        <v>19</v>
      </c>
      <c r="G351" s="29" t="str">
        <f t="shared" si="21"/>
        <v>*</v>
      </c>
      <c r="H351" s="29" t="s">
        <v>19</v>
      </c>
      <c r="I351" s="29" t="str">
        <f t="shared" si="22"/>
        <v>*</v>
      </c>
      <c r="J351" s="29" t="s">
        <v>19</v>
      </c>
      <c r="K351" s="3" t="str">
        <f t="shared" si="23"/>
        <v>*</v>
      </c>
    </row>
    <row r="352" spans="1:11" ht="14.5" x14ac:dyDescent="0.35">
      <c r="A352" s="31">
        <v>4197</v>
      </c>
      <c r="B352" s="12" t="s">
        <v>790</v>
      </c>
      <c r="C352" s="32" t="s">
        <v>791</v>
      </c>
      <c r="D352" s="15" t="s">
        <v>19</v>
      </c>
      <c r="E352" s="36" t="str">
        <f t="shared" si="20"/>
        <v>*</v>
      </c>
      <c r="F352" s="29" t="s">
        <v>19</v>
      </c>
      <c r="G352" s="29" t="str">
        <f t="shared" si="21"/>
        <v>*</v>
      </c>
      <c r="H352" s="29" t="s">
        <v>19</v>
      </c>
      <c r="I352" s="29" t="str">
        <f t="shared" si="22"/>
        <v>*</v>
      </c>
      <c r="J352" s="29" t="s">
        <v>19</v>
      </c>
      <c r="K352" s="3" t="str">
        <f t="shared" si="23"/>
        <v>*</v>
      </c>
    </row>
    <row r="353" spans="1:11" ht="14.5" x14ac:dyDescent="0.35">
      <c r="A353" s="31">
        <v>79073</v>
      </c>
      <c r="B353" s="12" t="s">
        <v>792</v>
      </c>
      <c r="C353" s="32" t="s">
        <v>793</v>
      </c>
      <c r="D353" s="15" t="s">
        <v>19</v>
      </c>
      <c r="E353" s="36" t="str">
        <f t="shared" si="20"/>
        <v>*</v>
      </c>
      <c r="F353" s="29" t="s">
        <v>19</v>
      </c>
      <c r="G353" s="29" t="str">
        <f t="shared" si="21"/>
        <v>*</v>
      </c>
      <c r="H353" s="29" t="s">
        <v>19</v>
      </c>
      <c r="I353" s="29" t="str">
        <f t="shared" si="22"/>
        <v>*</v>
      </c>
      <c r="J353" s="29" t="s">
        <v>19</v>
      </c>
      <c r="K353" s="3" t="str">
        <f t="shared" si="23"/>
        <v>*</v>
      </c>
    </row>
    <row r="354" spans="1:11" ht="14.5" x14ac:dyDescent="0.35">
      <c r="A354" s="31">
        <v>79979</v>
      </c>
      <c r="B354" s="12" t="s">
        <v>794</v>
      </c>
      <c r="C354" s="32" t="s">
        <v>795</v>
      </c>
      <c r="D354" s="15" t="s">
        <v>19</v>
      </c>
      <c r="E354" s="36" t="str">
        <f t="shared" si="20"/>
        <v>*</v>
      </c>
      <c r="F354" s="29" t="s">
        <v>19</v>
      </c>
      <c r="G354" s="29" t="str">
        <f t="shared" si="21"/>
        <v>*</v>
      </c>
      <c r="H354" s="29" t="s">
        <v>19</v>
      </c>
      <c r="I354" s="29" t="str">
        <f t="shared" si="22"/>
        <v>*</v>
      </c>
      <c r="J354" s="29" t="s">
        <v>19</v>
      </c>
      <c r="K354" s="3" t="str">
        <f t="shared" si="23"/>
        <v>*</v>
      </c>
    </row>
    <row r="355" spans="1:11" ht="14.5" x14ac:dyDescent="0.35">
      <c r="A355" s="31">
        <v>4403</v>
      </c>
      <c r="B355" s="12" t="s">
        <v>796</v>
      </c>
      <c r="C355" s="32" t="s">
        <v>797</v>
      </c>
      <c r="D355" s="15">
        <v>88.35</v>
      </c>
      <c r="E355" s="36" t="str">
        <f t="shared" si="20"/>
        <v>Not Met</v>
      </c>
      <c r="F355" s="29">
        <v>3.07</v>
      </c>
      <c r="G355" s="29" t="str">
        <f t="shared" si="21"/>
        <v>Not Met</v>
      </c>
      <c r="H355" s="29">
        <v>29.41</v>
      </c>
      <c r="I355" s="29" t="str">
        <f t="shared" si="22"/>
        <v>Not Met</v>
      </c>
      <c r="J355" s="29">
        <v>16.940000000000001</v>
      </c>
      <c r="K355" s="3" t="str">
        <f t="shared" si="23"/>
        <v>Met</v>
      </c>
    </row>
    <row r="356" spans="1:11" ht="14.5" x14ac:dyDescent="0.35">
      <c r="A356" s="31">
        <v>4310</v>
      </c>
      <c r="B356" s="12" t="s">
        <v>798</v>
      </c>
      <c r="C356" s="32" t="s">
        <v>799</v>
      </c>
      <c r="D356" s="15" t="s">
        <v>19</v>
      </c>
      <c r="E356" s="36" t="str">
        <f t="shared" si="20"/>
        <v>*</v>
      </c>
      <c r="F356" s="29" t="s">
        <v>19</v>
      </c>
      <c r="G356" s="29" t="str">
        <f t="shared" si="21"/>
        <v>*</v>
      </c>
      <c r="H356" s="29" t="s">
        <v>19</v>
      </c>
      <c r="I356" s="29" t="str">
        <f t="shared" si="22"/>
        <v>*</v>
      </c>
      <c r="J356" s="5" t="s">
        <v>19</v>
      </c>
      <c r="K356" s="3" t="str">
        <f t="shared" si="23"/>
        <v>*</v>
      </c>
    </row>
    <row r="357" spans="1:11" ht="14.5" x14ac:dyDescent="0.35">
      <c r="A357" s="31">
        <v>4277</v>
      </c>
      <c r="B357" s="12" t="s">
        <v>800</v>
      </c>
      <c r="C357" s="32" t="s">
        <v>801</v>
      </c>
      <c r="D357" s="15" t="s">
        <v>18</v>
      </c>
      <c r="E357" s="36" t="str">
        <f t="shared" si="20"/>
        <v>Met</v>
      </c>
      <c r="F357" s="29">
        <v>4.76</v>
      </c>
      <c r="G357" s="29" t="str">
        <f t="shared" si="21"/>
        <v>Not Met</v>
      </c>
      <c r="H357" s="29" t="s">
        <v>19</v>
      </c>
      <c r="I357" s="29" t="str">
        <f t="shared" si="22"/>
        <v>*</v>
      </c>
      <c r="J357" s="29">
        <v>19.95</v>
      </c>
      <c r="K357" s="3" t="str">
        <f t="shared" si="23"/>
        <v>Met</v>
      </c>
    </row>
    <row r="358" spans="1:11" ht="14.5" x14ac:dyDescent="0.35">
      <c r="A358" s="31">
        <v>4413</v>
      </c>
      <c r="B358" s="12" t="s">
        <v>802</v>
      </c>
      <c r="C358" s="32" t="s">
        <v>803</v>
      </c>
      <c r="D358" s="15" t="s">
        <v>18</v>
      </c>
      <c r="E358" s="36" t="str">
        <f t="shared" si="20"/>
        <v>Met</v>
      </c>
      <c r="F358" s="29">
        <v>15.97</v>
      </c>
      <c r="G358" s="29" t="str">
        <f t="shared" si="21"/>
        <v>Met</v>
      </c>
      <c r="H358" s="29">
        <v>35</v>
      </c>
      <c r="I358" s="29" t="str">
        <f t="shared" si="22"/>
        <v>Not Met</v>
      </c>
      <c r="J358" s="29">
        <v>40.72</v>
      </c>
      <c r="K358" s="3" t="str">
        <f t="shared" si="23"/>
        <v>Not Met</v>
      </c>
    </row>
    <row r="359" spans="1:11" ht="14.5" x14ac:dyDescent="0.35">
      <c r="A359" s="31">
        <v>79957</v>
      </c>
      <c r="B359" s="12" t="s">
        <v>806</v>
      </c>
      <c r="C359" s="32" t="s">
        <v>807</v>
      </c>
      <c r="D359" s="15" t="s">
        <v>19</v>
      </c>
      <c r="E359" s="36" t="str">
        <f t="shared" si="20"/>
        <v>*</v>
      </c>
      <c r="F359" s="29" t="s">
        <v>19</v>
      </c>
      <c r="G359" s="29" t="str">
        <f t="shared" si="21"/>
        <v>*</v>
      </c>
      <c r="H359" s="29" t="s">
        <v>19</v>
      </c>
      <c r="I359" s="29" t="str">
        <f t="shared" si="22"/>
        <v>*</v>
      </c>
      <c r="J359" s="29" t="s">
        <v>19</v>
      </c>
      <c r="K359" s="3" t="str">
        <f t="shared" si="23"/>
        <v>*</v>
      </c>
    </row>
    <row r="360" spans="1:11" ht="14.5" x14ac:dyDescent="0.35">
      <c r="A360" s="31">
        <v>1000291</v>
      </c>
      <c r="B360" s="12" t="s">
        <v>981</v>
      </c>
      <c r="C360" s="32" t="s">
        <v>982</v>
      </c>
      <c r="D360" s="15" t="s">
        <v>19</v>
      </c>
      <c r="E360" s="36" t="str">
        <f t="shared" si="20"/>
        <v>*</v>
      </c>
      <c r="F360" s="29" t="s">
        <v>19</v>
      </c>
      <c r="G360" s="29" t="str">
        <f t="shared" si="21"/>
        <v>*</v>
      </c>
      <c r="H360" s="29" t="s">
        <v>19</v>
      </c>
      <c r="I360" s="29" t="str">
        <f t="shared" si="22"/>
        <v>*</v>
      </c>
      <c r="J360" s="29" t="s">
        <v>19</v>
      </c>
      <c r="K360" s="3" t="str">
        <f t="shared" si="23"/>
        <v>*</v>
      </c>
    </row>
    <row r="361" spans="1:11" ht="14.5" x14ac:dyDescent="0.35">
      <c r="A361" s="31">
        <v>80992</v>
      </c>
      <c r="B361" s="12" t="s">
        <v>983</v>
      </c>
      <c r="C361" s="32" t="s">
        <v>984</v>
      </c>
      <c r="D361" s="15" t="s">
        <v>19</v>
      </c>
      <c r="E361" s="36" t="str">
        <f t="shared" si="20"/>
        <v>*</v>
      </c>
      <c r="F361" s="29" t="s">
        <v>19</v>
      </c>
      <c r="G361" s="29" t="str">
        <f t="shared" si="21"/>
        <v>*</v>
      </c>
      <c r="H361" s="29" t="s">
        <v>19</v>
      </c>
      <c r="I361" s="29" t="str">
        <f t="shared" si="22"/>
        <v>*</v>
      </c>
      <c r="J361" s="29" t="s">
        <v>19</v>
      </c>
      <c r="K361" s="3" t="str">
        <f t="shared" si="23"/>
        <v>*</v>
      </c>
    </row>
    <row r="362" spans="1:11" ht="14.5" x14ac:dyDescent="0.35">
      <c r="A362" s="31">
        <v>4162</v>
      </c>
      <c r="B362" s="12" t="s">
        <v>810</v>
      </c>
      <c r="C362" s="32" t="s">
        <v>811</v>
      </c>
      <c r="D362" s="15" t="s">
        <v>19</v>
      </c>
      <c r="E362" s="36" t="str">
        <f t="shared" si="20"/>
        <v>*</v>
      </c>
      <c r="F362" s="29" t="s">
        <v>19</v>
      </c>
      <c r="G362" s="29" t="str">
        <f t="shared" si="21"/>
        <v>*</v>
      </c>
      <c r="H362" s="29" t="s">
        <v>19</v>
      </c>
      <c r="I362" s="29" t="str">
        <f t="shared" si="22"/>
        <v>*</v>
      </c>
      <c r="J362" s="29" t="s">
        <v>19</v>
      </c>
      <c r="K362" s="3" t="str">
        <f t="shared" si="23"/>
        <v>*</v>
      </c>
    </row>
    <row r="363" spans="1:11" ht="14.5" x14ac:dyDescent="0.35">
      <c r="A363" s="31">
        <v>92985</v>
      </c>
      <c r="B363" s="12" t="s">
        <v>812</v>
      </c>
      <c r="C363" s="32" t="s">
        <v>813</v>
      </c>
      <c r="D363" s="15" t="s">
        <v>19</v>
      </c>
      <c r="E363" s="36" t="str">
        <f t="shared" si="20"/>
        <v>*</v>
      </c>
      <c r="F363" s="29" t="s">
        <v>19</v>
      </c>
      <c r="G363" s="29" t="str">
        <f t="shared" si="21"/>
        <v>*</v>
      </c>
      <c r="H363" s="29" t="s">
        <v>19</v>
      </c>
      <c r="I363" s="29" t="str">
        <f t="shared" si="22"/>
        <v>*</v>
      </c>
      <c r="J363" s="29" t="s">
        <v>19</v>
      </c>
      <c r="K363" s="3" t="str">
        <f t="shared" si="23"/>
        <v>*</v>
      </c>
    </row>
    <row r="364" spans="1:11" ht="14.5" x14ac:dyDescent="0.35">
      <c r="A364" s="31">
        <v>4339</v>
      </c>
      <c r="B364" s="12" t="s">
        <v>814</v>
      </c>
      <c r="C364" s="32" t="s">
        <v>815</v>
      </c>
      <c r="D364" s="15" t="s">
        <v>19</v>
      </c>
      <c r="E364" s="36" t="str">
        <f t="shared" si="20"/>
        <v>*</v>
      </c>
      <c r="F364" s="29" t="s">
        <v>19</v>
      </c>
      <c r="G364" s="29" t="str">
        <f t="shared" si="21"/>
        <v>*</v>
      </c>
      <c r="H364" s="29" t="s">
        <v>19</v>
      </c>
      <c r="I364" s="29" t="str">
        <f t="shared" si="22"/>
        <v>*</v>
      </c>
      <c r="J364" s="29" t="s">
        <v>19</v>
      </c>
      <c r="K364" s="3" t="str">
        <f t="shared" si="23"/>
        <v>*</v>
      </c>
    </row>
    <row r="365" spans="1:11" ht="14.5" x14ac:dyDescent="0.35">
      <c r="A365" s="31">
        <v>91948</v>
      </c>
      <c r="B365" s="12" t="s">
        <v>816</v>
      </c>
      <c r="C365" s="32" t="s">
        <v>817</v>
      </c>
      <c r="D365" s="15" t="s">
        <v>19</v>
      </c>
      <c r="E365" s="36" t="str">
        <f t="shared" si="20"/>
        <v>*</v>
      </c>
      <c r="F365" s="29" t="s">
        <v>19</v>
      </c>
      <c r="G365" s="29" t="str">
        <f t="shared" si="21"/>
        <v>*</v>
      </c>
      <c r="H365" s="29" t="s">
        <v>19</v>
      </c>
      <c r="I365" s="29" t="str">
        <f t="shared" si="22"/>
        <v>*</v>
      </c>
      <c r="J365" s="29" t="s">
        <v>19</v>
      </c>
      <c r="K365" s="3" t="str">
        <f t="shared" si="23"/>
        <v>*</v>
      </c>
    </row>
    <row r="366" spans="1:11" ht="14.5" x14ac:dyDescent="0.35">
      <c r="A366" s="31">
        <v>4260</v>
      </c>
      <c r="B366" s="12" t="s">
        <v>818</v>
      </c>
      <c r="C366" s="32" t="s">
        <v>819</v>
      </c>
      <c r="D366" s="15">
        <v>97.49</v>
      </c>
      <c r="E366" s="36" t="str">
        <f t="shared" si="20"/>
        <v>Met</v>
      </c>
      <c r="F366" s="29">
        <v>3.44</v>
      </c>
      <c r="G366" s="29" t="str">
        <f t="shared" si="21"/>
        <v>Not Met</v>
      </c>
      <c r="H366" s="29">
        <v>35</v>
      </c>
      <c r="I366" s="29" t="str">
        <f t="shared" si="22"/>
        <v>Not Met</v>
      </c>
      <c r="J366" s="29">
        <v>22.31</v>
      </c>
      <c r="K366" s="3" t="str">
        <f t="shared" si="23"/>
        <v>Met</v>
      </c>
    </row>
    <row r="367" spans="1:11" ht="14.5" x14ac:dyDescent="0.35">
      <c r="A367" s="31">
        <v>4504</v>
      </c>
      <c r="B367" s="12" t="s">
        <v>820</v>
      </c>
      <c r="C367" s="32" t="s">
        <v>821</v>
      </c>
      <c r="D367" s="15" t="s">
        <v>19</v>
      </c>
      <c r="E367" s="36" t="str">
        <f t="shared" si="20"/>
        <v>*</v>
      </c>
      <c r="F367" s="29" t="s">
        <v>19</v>
      </c>
      <c r="G367" s="29" t="str">
        <f t="shared" si="21"/>
        <v>*</v>
      </c>
      <c r="H367" s="29" t="s">
        <v>19</v>
      </c>
      <c r="I367" s="29" t="str">
        <f t="shared" si="22"/>
        <v>*</v>
      </c>
      <c r="J367" s="5" t="s">
        <v>19</v>
      </c>
      <c r="K367" s="3" t="str">
        <f t="shared" si="23"/>
        <v>*</v>
      </c>
    </row>
    <row r="368" spans="1:11" ht="14.5" x14ac:dyDescent="0.35">
      <c r="A368" s="31">
        <v>4512</v>
      </c>
      <c r="B368" s="12" t="s">
        <v>822</v>
      </c>
      <c r="C368" s="32" t="s">
        <v>823</v>
      </c>
      <c r="D368" s="15" t="s">
        <v>19</v>
      </c>
      <c r="E368" s="36" t="str">
        <f t="shared" si="20"/>
        <v>*</v>
      </c>
      <c r="F368" s="29" t="s">
        <v>19</v>
      </c>
      <c r="G368" s="29" t="str">
        <f t="shared" si="21"/>
        <v>*</v>
      </c>
      <c r="H368" s="29" t="s">
        <v>19</v>
      </c>
      <c r="I368" s="29" t="str">
        <f t="shared" si="22"/>
        <v>*</v>
      </c>
      <c r="J368" s="29" t="s">
        <v>19</v>
      </c>
      <c r="K368" s="3" t="str">
        <f t="shared" si="23"/>
        <v>*</v>
      </c>
    </row>
    <row r="369" spans="1:11" ht="14.5" x14ac:dyDescent="0.35">
      <c r="A369" s="31">
        <v>79990</v>
      </c>
      <c r="B369" s="12" t="s">
        <v>985</v>
      </c>
      <c r="C369" s="32" t="s">
        <v>986</v>
      </c>
      <c r="D369" s="15" t="s">
        <v>19</v>
      </c>
      <c r="E369" s="36" t="str">
        <f t="shared" si="20"/>
        <v>*</v>
      </c>
      <c r="F369" s="29" t="s">
        <v>19</v>
      </c>
      <c r="G369" s="29" t="str">
        <f t="shared" si="21"/>
        <v>*</v>
      </c>
      <c r="H369" s="29" t="s">
        <v>19</v>
      </c>
      <c r="I369" s="29" t="str">
        <f t="shared" si="22"/>
        <v>*</v>
      </c>
      <c r="J369" s="29" t="s">
        <v>19</v>
      </c>
      <c r="K369" s="3" t="str">
        <f t="shared" si="23"/>
        <v>*</v>
      </c>
    </row>
    <row r="370" spans="1:11" ht="14.5" x14ac:dyDescent="0.35">
      <c r="A370" s="31">
        <v>90036</v>
      </c>
      <c r="B370" s="12" t="s">
        <v>826</v>
      </c>
      <c r="C370" s="32" t="s">
        <v>827</v>
      </c>
      <c r="D370" s="15" t="s">
        <v>19</v>
      </c>
      <c r="E370" s="36" t="str">
        <f t="shared" si="20"/>
        <v>*</v>
      </c>
      <c r="F370" s="29" t="s">
        <v>19</v>
      </c>
      <c r="G370" s="29" t="str">
        <f t="shared" si="21"/>
        <v>*</v>
      </c>
      <c r="H370" s="29" t="s">
        <v>19</v>
      </c>
      <c r="I370" s="29" t="str">
        <f t="shared" si="22"/>
        <v>*</v>
      </c>
      <c r="J370" s="29" t="s">
        <v>19</v>
      </c>
      <c r="K370" s="3" t="str">
        <f t="shared" si="23"/>
        <v>*</v>
      </c>
    </row>
    <row r="371" spans="1:11" ht="14.5" x14ac:dyDescent="0.35">
      <c r="A371" s="31">
        <v>91937</v>
      </c>
      <c r="B371" s="12" t="s">
        <v>987</v>
      </c>
      <c r="C371" s="32" t="s">
        <v>988</v>
      </c>
      <c r="D371" s="15" t="s">
        <v>19</v>
      </c>
      <c r="E371" s="36" t="str">
        <f t="shared" si="20"/>
        <v>*</v>
      </c>
      <c r="F371" s="29" t="s">
        <v>19</v>
      </c>
      <c r="G371" s="29" t="str">
        <f t="shared" si="21"/>
        <v>*</v>
      </c>
      <c r="H371" s="29" t="s">
        <v>19</v>
      </c>
      <c r="I371" s="29" t="str">
        <f t="shared" si="22"/>
        <v>*</v>
      </c>
      <c r="J371" s="5" t="s">
        <v>19</v>
      </c>
      <c r="K371" s="3" t="str">
        <f t="shared" si="23"/>
        <v>*</v>
      </c>
    </row>
    <row r="372" spans="1:11" ht="14.5" x14ac:dyDescent="0.35">
      <c r="A372" s="31">
        <v>4394</v>
      </c>
      <c r="B372" s="12" t="s">
        <v>828</v>
      </c>
      <c r="C372" s="32" t="s">
        <v>829</v>
      </c>
      <c r="D372" s="15" t="s">
        <v>18</v>
      </c>
      <c r="E372" s="36" t="str">
        <f t="shared" si="20"/>
        <v>Met</v>
      </c>
      <c r="F372" s="29" t="s">
        <v>37</v>
      </c>
      <c r="G372" s="29" t="str">
        <f t="shared" si="21"/>
        <v>Met</v>
      </c>
      <c r="H372" s="29" t="s">
        <v>19</v>
      </c>
      <c r="I372" s="29" t="str">
        <f t="shared" si="22"/>
        <v>*</v>
      </c>
      <c r="J372" s="29">
        <v>5.82</v>
      </c>
      <c r="K372" s="3" t="str">
        <f t="shared" si="23"/>
        <v>Met</v>
      </c>
    </row>
    <row r="373" spans="1:11" ht="14.5" x14ac:dyDescent="0.35">
      <c r="A373" s="31">
        <v>4236</v>
      </c>
      <c r="B373" s="12" t="s">
        <v>830</v>
      </c>
      <c r="C373" s="32" t="s">
        <v>831</v>
      </c>
      <c r="D373" s="15" t="s">
        <v>19</v>
      </c>
      <c r="E373" s="36" t="str">
        <f t="shared" si="20"/>
        <v>*</v>
      </c>
      <c r="F373" s="29" t="s">
        <v>19</v>
      </c>
      <c r="G373" s="29" t="str">
        <f t="shared" si="21"/>
        <v>*</v>
      </c>
      <c r="H373" s="29" t="s">
        <v>19</v>
      </c>
      <c r="I373" s="29" t="str">
        <f t="shared" si="22"/>
        <v>*</v>
      </c>
      <c r="J373" s="29" t="s">
        <v>19</v>
      </c>
      <c r="K373" s="3" t="str">
        <f t="shared" si="23"/>
        <v>*</v>
      </c>
    </row>
    <row r="374" spans="1:11" ht="14.5" x14ac:dyDescent="0.35">
      <c r="A374" s="31">
        <v>4170</v>
      </c>
      <c r="B374" s="12" t="s">
        <v>832</v>
      </c>
      <c r="C374" s="32" t="s">
        <v>833</v>
      </c>
      <c r="D374" s="15" t="s">
        <v>18</v>
      </c>
      <c r="E374" s="36" t="str">
        <f t="shared" si="20"/>
        <v>Met</v>
      </c>
      <c r="F374" s="29" t="s">
        <v>37</v>
      </c>
      <c r="G374" s="29" t="str">
        <f t="shared" si="21"/>
        <v>Met</v>
      </c>
      <c r="H374" s="29" t="s">
        <v>19</v>
      </c>
      <c r="I374" s="29" t="str">
        <f t="shared" si="22"/>
        <v>*</v>
      </c>
      <c r="J374" s="29">
        <v>13.77</v>
      </c>
      <c r="K374" s="3" t="str">
        <f t="shared" si="23"/>
        <v>Met</v>
      </c>
    </row>
    <row r="375" spans="1:11" ht="14.5" x14ac:dyDescent="0.35">
      <c r="A375" s="31">
        <v>4193</v>
      </c>
      <c r="B375" s="12" t="s">
        <v>834</v>
      </c>
      <c r="C375" s="32" t="s">
        <v>835</v>
      </c>
      <c r="D375" s="15" t="s">
        <v>19</v>
      </c>
      <c r="E375" s="36" t="str">
        <f t="shared" si="20"/>
        <v>*</v>
      </c>
      <c r="F375" s="29" t="s">
        <v>19</v>
      </c>
      <c r="G375" s="29" t="str">
        <f t="shared" si="21"/>
        <v>*</v>
      </c>
      <c r="H375" s="29" t="s">
        <v>19</v>
      </c>
      <c r="I375" s="29" t="str">
        <f t="shared" si="22"/>
        <v>*</v>
      </c>
      <c r="J375" s="29" t="s">
        <v>19</v>
      </c>
      <c r="K375" s="3" t="str">
        <f t="shared" si="23"/>
        <v>*</v>
      </c>
    </row>
    <row r="376" spans="1:11" ht="14.5" x14ac:dyDescent="0.35">
      <c r="A376" s="31">
        <v>4261</v>
      </c>
      <c r="B376" s="12" t="s">
        <v>836</v>
      </c>
      <c r="C376" s="32" t="s">
        <v>837</v>
      </c>
      <c r="D376" s="15" t="s">
        <v>18</v>
      </c>
      <c r="E376" s="36" t="str">
        <f t="shared" si="20"/>
        <v>Met</v>
      </c>
      <c r="F376" s="29" t="s">
        <v>37</v>
      </c>
      <c r="G376" s="29" t="str">
        <f t="shared" si="21"/>
        <v>Met</v>
      </c>
      <c r="H376" s="29" t="s">
        <v>19</v>
      </c>
      <c r="I376" s="29" t="str">
        <f t="shared" si="22"/>
        <v>*</v>
      </c>
      <c r="J376" s="29">
        <v>17.38</v>
      </c>
      <c r="K376" s="3" t="str">
        <f t="shared" si="23"/>
        <v>Met</v>
      </c>
    </row>
    <row r="377" spans="1:11" ht="14.5" x14ac:dyDescent="0.35">
      <c r="A377" s="31">
        <v>4154</v>
      </c>
      <c r="B377" s="12" t="s">
        <v>838</v>
      </c>
      <c r="C377" s="32" t="s">
        <v>839</v>
      </c>
      <c r="D377" s="15" t="s">
        <v>18</v>
      </c>
      <c r="E377" s="36" t="str">
        <f t="shared" si="20"/>
        <v>Met</v>
      </c>
      <c r="F377" s="29" t="s">
        <v>37</v>
      </c>
      <c r="G377" s="29" t="str">
        <f t="shared" si="21"/>
        <v>Met</v>
      </c>
      <c r="H377" s="29" t="s">
        <v>19</v>
      </c>
      <c r="I377" s="29" t="str">
        <f t="shared" si="22"/>
        <v>*</v>
      </c>
      <c r="J377" s="29">
        <v>16.72</v>
      </c>
      <c r="K377" s="3" t="str">
        <f t="shared" si="23"/>
        <v>Met</v>
      </c>
    </row>
    <row r="378" spans="1:11" ht="14.5" x14ac:dyDescent="0.35">
      <c r="A378" s="31">
        <v>4387</v>
      </c>
      <c r="B378" s="12" t="s">
        <v>840</v>
      </c>
      <c r="C378" s="32" t="s">
        <v>841</v>
      </c>
      <c r="D378" s="15">
        <v>92.86</v>
      </c>
      <c r="E378" s="36" t="str">
        <f t="shared" si="20"/>
        <v>Not Met</v>
      </c>
      <c r="F378" s="29">
        <v>11.54</v>
      </c>
      <c r="G378" s="29" t="str">
        <f t="shared" si="21"/>
        <v>Met</v>
      </c>
      <c r="H378" s="29" t="s">
        <v>19</v>
      </c>
      <c r="I378" s="29" t="str">
        <f t="shared" si="22"/>
        <v>*</v>
      </c>
      <c r="J378" s="29">
        <v>14.4</v>
      </c>
      <c r="K378" s="3" t="str">
        <f t="shared" si="23"/>
        <v>Met</v>
      </c>
    </row>
    <row r="379" spans="1:11" ht="14.5" x14ac:dyDescent="0.35">
      <c r="A379" s="31">
        <v>4385</v>
      </c>
      <c r="B379" s="12" t="s">
        <v>842</v>
      </c>
      <c r="C379" s="32" t="s">
        <v>843</v>
      </c>
      <c r="D379" s="15" t="s">
        <v>19</v>
      </c>
      <c r="E379" s="36" t="str">
        <f t="shared" si="20"/>
        <v>*</v>
      </c>
      <c r="F379" s="29" t="s">
        <v>19</v>
      </c>
      <c r="G379" s="29" t="str">
        <f t="shared" si="21"/>
        <v>*</v>
      </c>
      <c r="H379" s="29" t="s">
        <v>19</v>
      </c>
      <c r="I379" s="29" t="str">
        <f t="shared" si="22"/>
        <v>*</v>
      </c>
      <c r="J379" s="29" t="s">
        <v>19</v>
      </c>
      <c r="K379" s="3" t="str">
        <f t="shared" si="23"/>
        <v>*</v>
      </c>
    </row>
    <row r="380" spans="1:11" ht="14.5" x14ac:dyDescent="0.35">
      <c r="A380" s="31">
        <v>4377</v>
      </c>
      <c r="B380" s="12" t="s">
        <v>844</v>
      </c>
      <c r="C380" s="32" t="s">
        <v>845</v>
      </c>
      <c r="D380" s="15" t="s">
        <v>19</v>
      </c>
      <c r="E380" s="36" t="str">
        <f t="shared" si="20"/>
        <v>*</v>
      </c>
      <c r="F380" s="29" t="s">
        <v>19</v>
      </c>
      <c r="G380" s="29" t="str">
        <f t="shared" si="21"/>
        <v>*</v>
      </c>
      <c r="H380" s="29" t="s">
        <v>19</v>
      </c>
      <c r="I380" s="29" t="str">
        <f t="shared" si="22"/>
        <v>*</v>
      </c>
      <c r="J380" s="29" t="s">
        <v>19</v>
      </c>
      <c r="K380" s="3" t="str">
        <f t="shared" si="23"/>
        <v>*</v>
      </c>
    </row>
    <row r="381" spans="1:11" ht="14.5" x14ac:dyDescent="0.35">
      <c r="A381" s="31">
        <v>4499</v>
      </c>
      <c r="B381" s="12" t="s">
        <v>846</v>
      </c>
      <c r="C381" s="32" t="s">
        <v>847</v>
      </c>
      <c r="D381" s="15" t="s">
        <v>18</v>
      </c>
      <c r="E381" s="36" t="str">
        <f t="shared" si="20"/>
        <v>Met</v>
      </c>
      <c r="F381" s="29">
        <v>5.0599999999999996</v>
      </c>
      <c r="G381" s="29" t="str">
        <f t="shared" si="21"/>
        <v>Not Met</v>
      </c>
      <c r="H381" s="29">
        <v>45.83</v>
      </c>
      <c r="I381" s="29" t="str">
        <f t="shared" si="22"/>
        <v>Met</v>
      </c>
      <c r="J381" s="29">
        <v>14.84</v>
      </c>
      <c r="K381" s="3" t="str">
        <f t="shared" si="23"/>
        <v>Met</v>
      </c>
    </row>
  </sheetData>
  <mergeCells count="5">
    <mergeCell ref="A1:C1"/>
    <mergeCell ref="D1:E1"/>
    <mergeCell ref="F1:G1"/>
    <mergeCell ref="H1:I1"/>
    <mergeCell ref="J1:K1"/>
  </mergeCells>
  <phoneticPr fontId="4"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AE59-F376-4BED-B25B-16944B296660}">
  <dimension ref="A1:K423"/>
  <sheetViews>
    <sheetView zoomScaleNormal="100" workbookViewId="0">
      <selection sqref="A1:C1"/>
    </sheetView>
  </sheetViews>
  <sheetFormatPr defaultRowHeight="12.5" x14ac:dyDescent="0.25"/>
  <cols>
    <col min="1" max="1" width="8.7265625" style="18"/>
    <col min="2" max="2" width="11.1796875" customWidth="1"/>
    <col min="3" max="3" width="45.54296875" customWidth="1"/>
    <col min="4" max="9" width="10.54296875" customWidth="1"/>
    <col min="10" max="10" width="11.81640625" customWidth="1"/>
    <col min="11" max="11" width="10.54296875" customWidth="1"/>
  </cols>
  <sheetData>
    <row r="1" spans="1:11" ht="31" customHeight="1" x14ac:dyDescent="0.25">
      <c r="A1" s="48" t="s">
        <v>989</v>
      </c>
      <c r="B1" s="48"/>
      <c r="C1" s="48"/>
      <c r="D1" s="49" t="s">
        <v>990</v>
      </c>
      <c r="E1" s="50"/>
      <c r="F1" s="50" t="s">
        <v>991</v>
      </c>
      <c r="G1" s="50"/>
      <c r="H1" s="50" t="s">
        <v>992</v>
      </c>
      <c r="I1" s="50"/>
      <c r="J1" s="50" t="s">
        <v>993</v>
      </c>
      <c r="K1" s="50"/>
    </row>
    <row r="2" spans="1:11" ht="101.5" customHeight="1" x14ac:dyDescent="0.25">
      <c r="A2" s="23" t="s">
        <v>5</v>
      </c>
      <c r="B2" s="24" t="s">
        <v>6</v>
      </c>
      <c r="C2" s="24" t="s">
        <v>7</v>
      </c>
      <c r="D2" s="25" t="s">
        <v>994</v>
      </c>
      <c r="E2" s="7" t="s">
        <v>995</v>
      </c>
      <c r="F2" s="7" t="s">
        <v>996</v>
      </c>
      <c r="G2" s="7" t="s">
        <v>997</v>
      </c>
      <c r="H2" s="7" t="s">
        <v>998</v>
      </c>
      <c r="I2" s="7" t="s">
        <v>999</v>
      </c>
      <c r="J2" s="3" t="s">
        <v>1000</v>
      </c>
      <c r="K2" s="7" t="s">
        <v>1001</v>
      </c>
    </row>
    <row r="3" spans="1:11" ht="14.5" x14ac:dyDescent="0.35">
      <c r="A3" s="20">
        <v>90199</v>
      </c>
      <c r="B3" s="2" t="s">
        <v>16</v>
      </c>
      <c r="C3" s="26" t="s">
        <v>17</v>
      </c>
      <c r="D3" s="29" t="s">
        <v>19</v>
      </c>
      <c r="E3" s="29" t="str">
        <f t="shared" ref="E3:E66" si="0">IF(D3="*","*",IF(D3&gt;=95,"Met","Not Met"))</f>
        <v>*</v>
      </c>
      <c r="F3" s="15" t="s">
        <v>19</v>
      </c>
      <c r="G3" s="29" t="str">
        <f t="shared" ref="G3:G66" si="1">IF(F3="*","*",IF(F3&gt;=4.94,"Met","Not Met"))</f>
        <v>*</v>
      </c>
      <c r="H3" s="15" t="s">
        <v>19</v>
      </c>
      <c r="I3" s="29" t="str">
        <f t="shared" ref="I3:I66" si="2">IF(H3="*","*",IF(H3&gt;=46.01,"Met","Not Met"))</f>
        <v>*</v>
      </c>
      <c r="J3" s="15">
        <v>13.44</v>
      </c>
      <c r="K3" s="3" t="str">
        <f t="shared" ref="K3:K66" si="3">IF(J3="*","*",IF(J3&lt;=27.88,"Met","Not Met"))</f>
        <v>Met</v>
      </c>
    </row>
    <row r="4" spans="1:11" ht="14.5" x14ac:dyDescent="0.35">
      <c r="A4" s="20">
        <v>90878</v>
      </c>
      <c r="B4" s="2" t="s">
        <v>20</v>
      </c>
      <c r="C4" s="26" t="s">
        <v>21</v>
      </c>
      <c r="D4" s="29" t="s">
        <v>19</v>
      </c>
      <c r="E4" s="41" t="str">
        <f t="shared" si="0"/>
        <v>*</v>
      </c>
      <c r="F4" s="15" t="s">
        <v>19</v>
      </c>
      <c r="G4" s="15" t="str">
        <f t="shared" si="1"/>
        <v>*</v>
      </c>
      <c r="H4" s="15" t="s">
        <v>19</v>
      </c>
      <c r="I4" s="15" t="str">
        <f t="shared" si="2"/>
        <v>*</v>
      </c>
      <c r="J4" s="15">
        <v>16.7</v>
      </c>
      <c r="K4" s="3" t="str">
        <f t="shared" si="3"/>
        <v>Met</v>
      </c>
    </row>
    <row r="5" spans="1:11" ht="14.5" x14ac:dyDescent="0.35">
      <c r="A5" s="20">
        <v>79961</v>
      </c>
      <c r="B5" s="2" t="s">
        <v>22</v>
      </c>
      <c r="C5" s="26" t="s">
        <v>23</v>
      </c>
      <c r="D5" s="29" t="s">
        <v>19</v>
      </c>
      <c r="E5" s="41" t="str">
        <f t="shared" si="0"/>
        <v>*</v>
      </c>
      <c r="F5" s="15" t="s">
        <v>19</v>
      </c>
      <c r="G5" s="15" t="str">
        <f t="shared" si="1"/>
        <v>*</v>
      </c>
      <c r="H5" s="15" t="s">
        <v>19</v>
      </c>
      <c r="I5" s="15" t="str">
        <f t="shared" si="2"/>
        <v>*</v>
      </c>
      <c r="J5" s="15">
        <v>22.86</v>
      </c>
      <c r="K5" s="3" t="str">
        <f t="shared" si="3"/>
        <v>Met</v>
      </c>
    </row>
    <row r="6" spans="1:11" ht="14.5" x14ac:dyDescent="0.35">
      <c r="A6" s="20">
        <v>92768</v>
      </c>
      <c r="B6" s="2" t="s">
        <v>24</v>
      </c>
      <c r="C6" s="26" t="s">
        <v>23</v>
      </c>
      <c r="D6" s="29" t="s">
        <v>19</v>
      </c>
      <c r="E6" s="41" t="str">
        <f t="shared" si="0"/>
        <v>*</v>
      </c>
      <c r="F6" s="15" t="s">
        <v>19</v>
      </c>
      <c r="G6" s="15" t="str">
        <f t="shared" si="1"/>
        <v>*</v>
      </c>
      <c r="H6" s="15" t="s">
        <v>19</v>
      </c>
      <c r="I6" s="15" t="str">
        <f t="shared" si="2"/>
        <v>*</v>
      </c>
      <c r="J6" s="15" t="s">
        <v>19</v>
      </c>
      <c r="K6" s="3" t="str">
        <f t="shared" si="3"/>
        <v>*</v>
      </c>
    </row>
    <row r="7" spans="1:11" ht="14.5" x14ac:dyDescent="0.35">
      <c r="A7" s="20">
        <v>78897</v>
      </c>
      <c r="B7" s="2" t="s">
        <v>25</v>
      </c>
      <c r="C7" s="26" t="s">
        <v>26</v>
      </c>
      <c r="D7" s="29" t="s">
        <v>19</v>
      </c>
      <c r="E7" s="41" t="str">
        <f t="shared" si="0"/>
        <v>*</v>
      </c>
      <c r="F7" s="15" t="s">
        <v>19</v>
      </c>
      <c r="G7" s="15" t="str">
        <f t="shared" si="1"/>
        <v>*</v>
      </c>
      <c r="H7" s="15" t="s">
        <v>19</v>
      </c>
      <c r="I7" s="15" t="str">
        <f t="shared" si="2"/>
        <v>*</v>
      </c>
      <c r="J7" s="15" t="s">
        <v>19</v>
      </c>
      <c r="K7" s="3" t="str">
        <f t="shared" si="3"/>
        <v>*</v>
      </c>
    </row>
    <row r="8" spans="1:11" ht="14.5" x14ac:dyDescent="0.35">
      <c r="A8" s="20">
        <v>4325</v>
      </c>
      <c r="B8" s="2" t="s">
        <v>29</v>
      </c>
      <c r="C8" s="26" t="s">
        <v>30</v>
      </c>
      <c r="D8" s="29" t="s">
        <v>19</v>
      </c>
      <c r="E8" s="41" t="str">
        <f t="shared" si="0"/>
        <v>*</v>
      </c>
      <c r="F8" s="15" t="s">
        <v>19</v>
      </c>
      <c r="G8" s="15" t="str">
        <f t="shared" si="1"/>
        <v>*</v>
      </c>
      <c r="H8" s="15" t="s">
        <v>19</v>
      </c>
      <c r="I8" s="15" t="str">
        <f t="shared" si="2"/>
        <v>*</v>
      </c>
      <c r="J8" s="15" t="s">
        <v>19</v>
      </c>
      <c r="K8" s="3" t="str">
        <f t="shared" si="3"/>
        <v>*</v>
      </c>
    </row>
    <row r="9" spans="1:11" ht="14.5" x14ac:dyDescent="0.35">
      <c r="A9" s="20">
        <v>79437</v>
      </c>
      <c r="B9" s="2" t="s">
        <v>31</v>
      </c>
      <c r="C9" s="26" t="s">
        <v>32</v>
      </c>
      <c r="D9" s="29" t="s">
        <v>19</v>
      </c>
      <c r="E9" s="41" t="str">
        <f t="shared" si="0"/>
        <v>*</v>
      </c>
      <c r="F9" s="15" t="s">
        <v>19</v>
      </c>
      <c r="G9" s="15" t="str">
        <f t="shared" si="1"/>
        <v>*</v>
      </c>
      <c r="H9" s="15" t="s">
        <v>19</v>
      </c>
      <c r="I9" s="15" t="str">
        <f t="shared" si="2"/>
        <v>*</v>
      </c>
      <c r="J9" s="15">
        <v>29.37</v>
      </c>
      <c r="K9" s="3" t="str">
        <f t="shared" si="3"/>
        <v>Not Met</v>
      </c>
    </row>
    <row r="10" spans="1:11" ht="14.5" x14ac:dyDescent="0.35">
      <c r="A10" s="20">
        <v>4409</v>
      </c>
      <c r="B10" s="2" t="s">
        <v>33</v>
      </c>
      <c r="C10" s="26" t="s">
        <v>34</v>
      </c>
      <c r="D10" s="29" t="s">
        <v>19</v>
      </c>
      <c r="E10" s="41" t="str">
        <f t="shared" si="0"/>
        <v>*</v>
      </c>
      <c r="F10" s="15" t="s">
        <v>19</v>
      </c>
      <c r="G10" s="15" t="str">
        <f t="shared" si="1"/>
        <v>*</v>
      </c>
      <c r="H10" s="15" t="s">
        <v>19</v>
      </c>
      <c r="I10" s="15" t="str">
        <f t="shared" si="2"/>
        <v>*</v>
      </c>
      <c r="J10" s="15" t="s">
        <v>19</v>
      </c>
      <c r="K10" s="3" t="str">
        <f t="shared" si="3"/>
        <v>*</v>
      </c>
    </row>
    <row r="11" spans="1:11" ht="14.5" x14ac:dyDescent="0.35">
      <c r="A11" s="20">
        <v>4280</v>
      </c>
      <c r="B11" s="2" t="s">
        <v>35</v>
      </c>
      <c r="C11" s="26" t="s">
        <v>36</v>
      </c>
      <c r="D11" s="29" t="s">
        <v>19</v>
      </c>
      <c r="E11" s="41" t="str">
        <f t="shared" si="0"/>
        <v>*</v>
      </c>
      <c r="F11" s="15" t="s">
        <v>19</v>
      </c>
      <c r="G11" s="15" t="str">
        <f t="shared" si="1"/>
        <v>*</v>
      </c>
      <c r="H11" s="15">
        <v>29.41</v>
      </c>
      <c r="I11" s="15" t="str">
        <f t="shared" si="2"/>
        <v>Not Met</v>
      </c>
      <c r="J11" s="15">
        <v>15.82</v>
      </c>
      <c r="K11" s="3" t="str">
        <f t="shared" si="3"/>
        <v>Met</v>
      </c>
    </row>
    <row r="12" spans="1:11" ht="14.5" x14ac:dyDescent="0.35">
      <c r="A12" s="20">
        <v>79969</v>
      </c>
      <c r="B12" s="2" t="s">
        <v>38</v>
      </c>
      <c r="C12" s="26" t="s">
        <v>39</v>
      </c>
      <c r="D12" s="29" t="s">
        <v>19</v>
      </c>
      <c r="E12" s="41" t="str">
        <f t="shared" si="0"/>
        <v>*</v>
      </c>
      <c r="F12" s="15" t="s">
        <v>19</v>
      </c>
      <c r="G12" s="15" t="str">
        <f t="shared" si="1"/>
        <v>*</v>
      </c>
      <c r="H12" s="15" t="s">
        <v>19</v>
      </c>
      <c r="I12" s="15" t="str">
        <f t="shared" si="2"/>
        <v>*</v>
      </c>
      <c r="J12" s="15" t="s">
        <v>19</v>
      </c>
      <c r="K12" s="3" t="str">
        <f t="shared" si="3"/>
        <v>*</v>
      </c>
    </row>
    <row r="13" spans="1:11" ht="14.5" x14ac:dyDescent="0.35">
      <c r="A13" s="20">
        <v>4347</v>
      </c>
      <c r="B13" s="2" t="s">
        <v>40</v>
      </c>
      <c r="C13" s="26" t="s">
        <v>41</v>
      </c>
      <c r="D13" s="29" t="s">
        <v>19</v>
      </c>
      <c r="E13" s="41" t="str">
        <f t="shared" si="0"/>
        <v>*</v>
      </c>
      <c r="F13" s="15" t="s">
        <v>19</v>
      </c>
      <c r="G13" s="15" t="str">
        <f t="shared" si="1"/>
        <v>*</v>
      </c>
      <c r="H13" s="15" t="s">
        <v>19</v>
      </c>
      <c r="I13" s="15" t="str">
        <f t="shared" si="2"/>
        <v>*</v>
      </c>
      <c r="J13" s="15" t="s">
        <v>19</v>
      </c>
      <c r="K13" s="3" t="str">
        <f t="shared" si="3"/>
        <v>*</v>
      </c>
    </row>
    <row r="14" spans="1:11" ht="14.5" x14ac:dyDescent="0.35">
      <c r="A14" s="20">
        <v>4418</v>
      </c>
      <c r="B14" s="2" t="s">
        <v>42</v>
      </c>
      <c r="C14" s="26" t="s">
        <v>43</v>
      </c>
      <c r="D14" s="29" t="s">
        <v>19</v>
      </c>
      <c r="E14" s="41" t="str">
        <f t="shared" si="0"/>
        <v>*</v>
      </c>
      <c r="F14" s="15" t="s">
        <v>19</v>
      </c>
      <c r="G14" s="15" t="str">
        <f t="shared" si="1"/>
        <v>*</v>
      </c>
      <c r="H14" s="15" t="s">
        <v>19</v>
      </c>
      <c r="I14" s="15" t="str">
        <f t="shared" si="2"/>
        <v>*</v>
      </c>
      <c r="J14" s="15" t="s">
        <v>19</v>
      </c>
      <c r="K14" s="3" t="str">
        <f t="shared" si="3"/>
        <v>*</v>
      </c>
    </row>
    <row r="15" spans="1:11" ht="14.5" x14ac:dyDescent="0.35">
      <c r="A15" s="20">
        <v>79215</v>
      </c>
      <c r="B15" s="2" t="s">
        <v>44</v>
      </c>
      <c r="C15" s="26" t="s">
        <v>45</v>
      </c>
      <c r="D15" s="29" t="s">
        <v>19</v>
      </c>
      <c r="E15" s="41" t="str">
        <f t="shared" si="0"/>
        <v>*</v>
      </c>
      <c r="F15" s="15" t="s">
        <v>19</v>
      </c>
      <c r="G15" s="15" t="str">
        <f t="shared" si="1"/>
        <v>*</v>
      </c>
      <c r="H15" s="15" t="s">
        <v>19</v>
      </c>
      <c r="I15" s="15" t="str">
        <f t="shared" si="2"/>
        <v>*</v>
      </c>
      <c r="J15" s="15" t="s">
        <v>19</v>
      </c>
      <c r="K15" s="3" t="str">
        <f t="shared" si="3"/>
        <v>*</v>
      </c>
    </row>
    <row r="16" spans="1:11" ht="14.5" x14ac:dyDescent="0.35">
      <c r="A16" s="20">
        <v>4348</v>
      </c>
      <c r="B16" s="2" t="s">
        <v>46</v>
      </c>
      <c r="C16" s="26" t="s">
        <v>47</v>
      </c>
      <c r="D16" s="29">
        <v>73.260000000000005</v>
      </c>
      <c r="E16" s="41" t="str">
        <f t="shared" si="0"/>
        <v>Not Met</v>
      </c>
      <c r="F16" s="15">
        <v>3.33</v>
      </c>
      <c r="G16" s="15" t="str">
        <f t="shared" si="1"/>
        <v>Not Met</v>
      </c>
      <c r="H16" s="15" t="s">
        <v>19</v>
      </c>
      <c r="I16" s="15" t="str">
        <f t="shared" si="2"/>
        <v>*</v>
      </c>
      <c r="J16" s="15">
        <v>34.5</v>
      </c>
      <c r="K16" s="3" t="str">
        <f t="shared" si="3"/>
        <v>Not Met</v>
      </c>
    </row>
    <row r="17" spans="1:11" ht="14.5" x14ac:dyDescent="0.35">
      <c r="A17" s="20">
        <v>4406</v>
      </c>
      <c r="B17" s="2" t="s">
        <v>48</v>
      </c>
      <c r="C17" s="26" t="s">
        <v>49</v>
      </c>
      <c r="D17" s="29">
        <v>96.83</v>
      </c>
      <c r="E17" s="41" t="str">
        <f t="shared" si="0"/>
        <v>Met</v>
      </c>
      <c r="F17" s="15">
        <v>11.4</v>
      </c>
      <c r="G17" s="15" t="str">
        <f t="shared" si="1"/>
        <v>Met</v>
      </c>
      <c r="H17" s="15">
        <v>33.33</v>
      </c>
      <c r="I17" s="15" t="str">
        <f t="shared" si="2"/>
        <v>Not Met</v>
      </c>
      <c r="J17" s="15">
        <v>20.53</v>
      </c>
      <c r="K17" s="3" t="str">
        <f t="shared" si="3"/>
        <v>Met</v>
      </c>
    </row>
    <row r="18" spans="1:11" ht="14.5" x14ac:dyDescent="0.35">
      <c r="A18" s="20">
        <v>90532</v>
      </c>
      <c r="B18" s="2" t="s">
        <v>50</v>
      </c>
      <c r="C18" s="26" t="s">
        <v>51</v>
      </c>
      <c r="D18" s="29" t="s">
        <v>19</v>
      </c>
      <c r="E18" s="41" t="str">
        <f t="shared" si="0"/>
        <v>*</v>
      </c>
      <c r="F18" s="15" t="s">
        <v>19</v>
      </c>
      <c r="G18" s="15" t="str">
        <f t="shared" si="1"/>
        <v>*</v>
      </c>
      <c r="H18" s="15" t="s">
        <v>19</v>
      </c>
      <c r="I18" s="15" t="str">
        <f t="shared" si="2"/>
        <v>*</v>
      </c>
      <c r="J18" s="15" t="s">
        <v>19</v>
      </c>
      <c r="K18" s="3" t="str">
        <f t="shared" si="3"/>
        <v>*</v>
      </c>
    </row>
    <row r="19" spans="1:11" ht="14.5" x14ac:dyDescent="0.35">
      <c r="A19" s="20">
        <v>4443</v>
      </c>
      <c r="B19" s="2" t="s">
        <v>52</v>
      </c>
      <c r="C19" s="26" t="s">
        <v>53</v>
      </c>
      <c r="D19" s="29">
        <v>74.290000000000006</v>
      </c>
      <c r="E19" s="41" t="str">
        <f t="shared" si="0"/>
        <v>Not Met</v>
      </c>
      <c r="F19" s="15">
        <v>4.55</v>
      </c>
      <c r="G19" s="15" t="str">
        <f t="shared" si="1"/>
        <v>Not Met</v>
      </c>
      <c r="H19" s="15" t="s">
        <v>19</v>
      </c>
      <c r="I19" s="15" t="str">
        <f t="shared" si="2"/>
        <v>*</v>
      </c>
      <c r="J19" s="15">
        <v>16.09</v>
      </c>
      <c r="K19" s="3" t="str">
        <f t="shared" si="3"/>
        <v>Met</v>
      </c>
    </row>
    <row r="20" spans="1:11" ht="14.5" x14ac:dyDescent="0.35">
      <c r="A20" s="20">
        <v>79426</v>
      </c>
      <c r="B20" s="2" t="s">
        <v>54</v>
      </c>
      <c r="C20" s="26" t="s">
        <v>55</v>
      </c>
      <c r="D20" s="29" t="s">
        <v>19</v>
      </c>
      <c r="E20" s="41" t="str">
        <f t="shared" si="0"/>
        <v>*</v>
      </c>
      <c r="F20" s="15" t="s">
        <v>19</v>
      </c>
      <c r="G20" s="15" t="str">
        <f t="shared" si="1"/>
        <v>*</v>
      </c>
      <c r="H20" s="15" t="s">
        <v>19</v>
      </c>
      <c r="I20" s="15" t="str">
        <f t="shared" si="2"/>
        <v>*</v>
      </c>
      <c r="J20" s="15" t="s">
        <v>19</v>
      </c>
      <c r="K20" s="3" t="str">
        <f t="shared" si="3"/>
        <v>*</v>
      </c>
    </row>
    <row r="21" spans="1:11" ht="14.5" x14ac:dyDescent="0.35">
      <c r="A21" s="20">
        <v>92980</v>
      </c>
      <c r="B21" s="2" t="s">
        <v>56</v>
      </c>
      <c r="C21" s="26" t="s">
        <v>57</v>
      </c>
      <c r="D21" s="29" t="s">
        <v>19</v>
      </c>
      <c r="E21" s="41" t="str">
        <f t="shared" si="0"/>
        <v>*</v>
      </c>
      <c r="F21" s="15" t="s">
        <v>19</v>
      </c>
      <c r="G21" s="15" t="str">
        <f t="shared" si="1"/>
        <v>*</v>
      </c>
      <c r="H21" s="15" t="s">
        <v>19</v>
      </c>
      <c r="I21" s="15" t="str">
        <f t="shared" si="2"/>
        <v>*</v>
      </c>
      <c r="J21" s="15" t="s">
        <v>19</v>
      </c>
      <c r="K21" s="3" t="str">
        <f t="shared" si="3"/>
        <v>*</v>
      </c>
    </row>
    <row r="22" spans="1:11" ht="14.5" x14ac:dyDescent="0.35">
      <c r="A22" s="20">
        <v>92312</v>
      </c>
      <c r="B22" s="2" t="s">
        <v>58</v>
      </c>
      <c r="C22" s="26" t="s">
        <v>59</v>
      </c>
      <c r="D22" s="29" t="s">
        <v>19</v>
      </c>
      <c r="E22" s="41" t="str">
        <f t="shared" si="0"/>
        <v>*</v>
      </c>
      <c r="F22" s="15" t="s">
        <v>19</v>
      </c>
      <c r="G22" s="15" t="str">
        <f t="shared" si="1"/>
        <v>*</v>
      </c>
      <c r="H22" s="15" t="s">
        <v>19</v>
      </c>
      <c r="I22" s="15" t="str">
        <f t="shared" si="2"/>
        <v>*</v>
      </c>
      <c r="J22" s="15" t="s">
        <v>19</v>
      </c>
      <c r="K22" s="3" t="str">
        <f t="shared" si="3"/>
        <v>*</v>
      </c>
    </row>
    <row r="23" spans="1:11" ht="14.5" x14ac:dyDescent="0.35">
      <c r="A23" s="20">
        <v>90917</v>
      </c>
      <c r="B23" s="2" t="s">
        <v>60</v>
      </c>
      <c r="C23" s="26" t="s">
        <v>61</v>
      </c>
      <c r="D23" s="29" t="s">
        <v>19</v>
      </c>
      <c r="E23" s="41" t="str">
        <f t="shared" si="0"/>
        <v>*</v>
      </c>
      <c r="F23" s="15" t="s">
        <v>19</v>
      </c>
      <c r="G23" s="15" t="str">
        <f t="shared" si="1"/>
        <v>*</v>
      </c>
      <c r="H23" s="15" t="s">
        <v>19</v>
      </c>
      <c r="I23" s="15" t="str">
        <f t="shared" si="2"/>
        <v>*</v>
      </c>
      <c r="J23" s="15" t="s">
        <v>19</v>
      </c>
      <c r="K23" s="3" t="str">
        <f t="shared" si="3"/>
        <v>*</v>
      </c>
    </row>
    <row r="24" spans="1:11" ht="14.5" x14ac:dyDescent="0.35">
      <c r="A24" s="20">
        <v>92314</v>
      </c>
      <c r="B24" s="2" t="s">
        <v>62</v>
      </c>
      <c r="C24" s="26" t="s">
        <v>63</v>
      </c>
      <c r="D24" s="29" t="s">
        <v>19</v>
      </c>
      <c r="E24" s="41" t="str">
        <f t="shared" si="0"/>
        <v>*</v>
      </c>
      <c r="F24" s="15" t="s">
        <v>19</v>
      </c>
      <c r="G24" s="15" t="str">
        <f t="shared" si="1"/>
        <v>*</v>
      </c>
      <c r="H24" s="15" t="s">
        <v>19</v>
      </c>
      <c r="I24" s="15" t="str">
        <f t="shared" si="2"/>
        <v>*</v>
      </c>
      <c r="J24" s="15" t="s">
        <v>19</v>
      </c>
      <c r="K24" s="3" t="str">
        <f t="shared" si="3"/>
        <v>*</v>
      </c>
    </row>
    <row r="25" spans="1:11" ht="14.5" x14ac:dyDescent="0.35">
      <c r="A25" s="20">
        <v>91878</v>
      </c>
      <c r="B25" s="2" t="s">
        <v>64</v>
      </c>
      <c r="C25" s="26" t="s">
        <v>65</v>
      </c>
      <c r="D25" s="29" t="s">
        <v>19</v>
      </c>
      <c r="E25" s="41" t="str">
        <f t="shared" si="0"/>
        <v>*</v>
      </c>
      <c r="F25" s="15" t="s">
        <v>19</v>
      </c>
      <c r="G25" s="15" t="str">
        <f t="shared" si="1"/>
        <v>*</v>
      </c>
      <c r="H25" s="15" t="s">
        <v>19</v>
      </c>
      <c r="I25" s="15" t="str">
        <f t="shared" si="2"/>
        <v>*</v>
      </c>
      <c r="J25" s="15" t="s">
        <v>19</v>
      </c>
      <c r="K25" s="3" t="str">
        <f t="shared" si="3"/>
        <v>*</v>
      </c>
    </row>
    <row r="26" spans="1:11" ht="14.5" x14ac:dyDescent="0.35">
      <c r="A26" s="20">
        <v>92656</v>
      </c>
      <c r="B26" s="2" t="s">
        <v>66</v>
      </c>
      <c r="C26" s="26" t="s">
        <v>67</v>
      </c>
      <c r="D26" s="29" t="s">
        <v>19</v>
      </c>
      <c r="E26" s="41" t="str">
        <f t="shared" si="0"/>
        <v>*</v>
      </c>
      <c r="F26" s="15" t="s">
        <v>19</v>
      </c>
      <c r="G26" s="15" t="str">
        <f t="shared" si="1"/>
        <v>*</v>
      </c>
      <c r="H26" s="15" t="s">
        <v>19</v>
      </c>
      <c r="I26" s="15" t="str">
        <f t="shared" si="2"/>
        <v>*</v>
      </c>
      <c r="J26" s="15">
        <v>36.64</v>
      </c>
      <c r="K26" s="3" t="str">
        <f t="shared" si="3"/>
        <v>Not Met</v>
      </c>
    </row>
    <row r="27" spans="1:11" ht="14.5" x14ac:dyDescent="0.35">
      <c r="A27" s="20">
        <v>91758</v>
      </c>
      <c r="B27" s="2" t="s">
        <v>68</v>
      </c>
      <c r="C27" s="26" t="s">
        <v>69</v>
      </c>
      <c r="D27" s="29" t="s">
        <v>19</v>
      </c>
      <c r="E27" s="41" t="str">
        <f t="shared" si="0"/>
        <v>*</v>
      </c>
      <c r="F27" s="15" t="s">
        <v>19</v>
      </c>
      <c r="G27" s="15" t="str">
        <f t="shared" si="1"/>
        <v>*</v>
      </c>
      <c r="H27" s="15" t="s">
        <v>19</v>
      </c>
      <c r="I27" s="15" t="str">
        <f t="shared" si="2"/>
        <v>*</v>
      </c>
      <c r="J27" s="15">
        <v>18.18</v>
      </c>
      <c r="K27" s="3" t="str">
        <f t="shared" si="3"/>
        <v>Met</v>
      </c>
    </row>
    <row r="28" spans="1:11" ht="14.5" x14ac:dyDescent="0.35">
      <c r="A28" s="20">
        <v>90857</v>
      </c>
      <c r="B28" s="2" t="s">
        <v>70</v>
      </c>
      <c r="C28" s="26" t="s">
        <v>71</v>
      </c>
      <c r="D28" s="29" t="s">
        <v>19</v>
      </c>
      <c r="E28" s="41" t="str">
        <f t="shared" si="0"/>
        <v>*</v>
      </c>
      <c r="F28" s="15" t="s">
        <v>19</v>
      </c>
      <c r="G28" s="15" t="str">
        <f t="shared" si="1"/>
        <v>*</v>
      </c>
      <c r="H28" s="15" t="s">
        <v>19</v>
      </c>
      <c r="I28" s="15" t="str">
        <f t="shared" si="2"/>
        <v>*</v>
      </c>
      <c r="J28" s="15" t="s">
        <v>19</v>
      </c>
      <c r="K28" s="3" t="str">
        <f t="shared" si="3"/>
        <v>*</v>
      </c>
    </row>
    <row r="29" spans="1:11" ht="14.5" x14ac:dyDescent="0.35">
      <c r="A29" s="20">
        <v>90915</v>
      </c>
      <c r="B29" s="2" t="s">
        <v>72</v>
      </c>
      <c r="C29" s="26" t="s">
        <v>73</v>
      </c>
      <c r="D29" s="29" t="s">
        <v>19</v>
      </c>
      <c r="E29" s="41" t="str">
        <f t="shared" si="0"/>
        <v>*</v>
      </c>
      <c r="F29" s="15" t="s">
        <v>19</v>
      </c>
      <c r="G29" s="15" t="str">
        <f t="shared" si="1"/>
        <v>*</v>
      </c>
      <c r="H29" s="15" t="s">
        <v>19</v>
      </c>
      <c r="I29" s="15" t="str">
        <f t="shared" si="2"/>
        <v>*</v>
      </c>
      <c r="J29" s="15" t="s">
        <v>19</v>
      </c>
      <c r="K29" s="3" t="str">
        <f t="shared" si="3"/>
        <v>*</v>
      </c>
    </row>
    <row r="30" spans="1:11" ht="14.5" x14ac:dyDescent="0.35">
      <c r="A30" s="20">
        <v>90916</v>
      </c>
      <c r="B30" s="2" t="s">
        <v>74</v>
      </c>
      <c r="C30" s="26" t="s">
        <v>75</v>
      </c>
      <c r="D30" s="29" t="s">
        <v>19</v>
      </c>
      <c r="E30" s="41" t="str">
        <f t="shared" si="0"/>
        <v>*</v>
      </c>
      <c r="F30" s="15" t="s">
        <v>19</v>
      </c>
      <c r="G30" s="15" t="str">
        <f t="shared" si="1"/>
        <v>*</v>
      </c>
      <c r="H30" s="15" t="s">
        <v>19</v>
      </c>
      <c r="I30" s="15" t="str">
        <f t="shared" si="2"/>
        <v>*</v>
      </c>
      <c r="J30" s="15">
        <v>9.77</v>
      </c>
      <c r="K30" s="3" t="str">
        <f t="shared" si="3"/>
        <v>Met</v>
      </c>
    </row>
    <row r="31" spans="1:11" ht="14.5" x14ac:dyDescent="0.35">
      <c r="A31" s="20">
        <v>91958</v>
      </c>
      <c r="B31" s="2" t="s">
        <v>76</v>
      </c>
      <c r="C31" s="26" t="s">
        <v>77</v>
      </c>
      <c r="D31" s="29" t="s">
        <v>18</v>
      </c>
      <c r="E31" s="41" t="str">
        <f t="shared" si="0"/>
        <v>Met</v>
      </c>
      <c r="F31" s="15" t="s">
        <v>37</v>
      </c>
      <c r="G31" s="15" t="str">
        <f t="shared" si="1"/>
        <v>Met</v>
      </c>
      <c r="H31" s="15" t="s">
        <v>19</v>
      </c>
      <c r="I31" s="15" t="str">
        <f t="shared" si="2"/>
        <v>*</v>
      </c>
      <c r="J31" s="15" t="s">
        <v>37</v>
      </c>
      <c r="K31" s="3" t="str">
        <f t="shared" si="3"/>
        <v>Not Met</v>
      </c>
    </row>
    <row r="32" spans="1:11" ht="14.5" x14ac:dyDescent="0.35">
      <c r="A32" s="20">
        <v>79947</v>
      </c>
      <c r="B32" s="2" t="s">
        <v>78</v>
      </c>
      <c r="C32" s="26" t="s">
        <v>79</v>
      </c>
      <c r="D32" s="29" t="s">
        <v>19</v>
      </c>
      <c r="E32" s="41" t="str">
        <f t="shared" si="0"/>
        <v>*</v>
      </c>
      <c r="F32" s="15" t="s">
        <v>19</v>
      </c>
      <c r="G32" s="15" t="str">
        <f t="shared" si="1"/>
        <v>*</v>
      </c>
      <c r="H32" s="15" t="s">
        <v>19</v>
      </c>
      <c r="I32" s="15" t="str">
        <f t="shared" si="2"/>
        <v>*</v>
      </c>
      <c r="J32" s="15">
        <v>12.81</v>
      </c>
      <c r="K32" s="3" t="str">
        <f t="shared" si="3"/>
        <v>Met</v>
      </c>
    </row>
    <row r="33" spans="1:11" ht="14.5" x14ac:dyDescent="0.35">
      <c r="A33" s="20">
        <v>87407</v>
      </c>
      <c r="B33" s="2" t="s">
        <v>80</v>
      </c>
      <c r="C33" s="26" t="s">
        <v>81</v>
      </c>
      <c r="D33" s="29">
        <v>74.19</v>
      </c>
      <c r="E33" s="41" t="str">
        <f t="shared" si="0"/>
        <v>Not Met</v>
      </c>
      <c r="F33" s="15">
        <v>19.05</v>
      </c>
      <c r="G33" s="15" t="str">
        <f t="shared" si="1"/>
        <v>Met</v>
      </c>
      <c r="H33" s="15" t="s">
        <v>19</v>
      </c>
      <c r="I33" s="15" t="str">
        <f t="shared" si="2"/>
        <v>*</v>
      </c>
      <c r="J33" s="15">
        <v>34.71</v>
      </c>
      <c r="K33" s="3" t="str">
        <f t="shared" si="3"/>
        <v>Not Met</v>
      </c>
    </row>
    <row r="34" spans="1:11" ht="14.5" x14ac:dyDescent="0.35">
      <c r="A34" s="20">
        <v>90758</v>
      </c>
      <c r="B34" s="2" t="s">
        <v>82</v>
      </c>
      <c r="C34" s="26" t="s">
        <v>83</v>
      </c>
      <c r="D34" s="29">
        <v>27.27</v>
      </c>
      <c r="E34" s="41" t="str">
        <f t="shared" si="0"/>
        <v>Not Met</v>
      </c>
      <c r="F34" s="15" t="s">
        <v>19</v>
      </c>
      <c r="G34" s="15" t="str">
        <f t="shared" si="1"/>
        <v>*</v>
      </c>
      <c r="H34" s="15" t="s">
        <v>19</v>
      </c>
      <c r="I34" s="15" t="str">
        <f t="shared" si="2"/>
        <v>*</v>
      </c>
      <c r="J34" s="15" t="s">
        <v>19</v>
      </c>
      <c r="K34" s="3" t="str">
        <f t="shared" si="3"/>
        <v>*</v>
      </c>
    </row>
    <row r="35" spans="1:11" ht="14.5" x14ac:dyDescent="0.35">
      <c r="A35" s="20">
        <v>92566</v>
      </c>
      <c r="B35" s="2" t="s">
        <v>84</v>
      </c>
      <c r="C35" s="26" t="s">
        <v>85</v>
      </c>
      <c r="D35" s="29" t="s">
        <v>19</v>
      </c>
      <c r="E35" s="41" t="str">
        <f t="shared" si="0"/>
        <v>*</v>
      </c>
      <c r="F35" s="15" t="s">
        <v>19</v>
      </c>
      <c r="G35" s="15" t="str">
        <f t="shared" si="1"/>
        <v>*</v>
      </c>
      <c r="H35" s="15" t="s">
        <v>19</v>
      </c>
      <c r="I35" s="15" t="str">
        <f t="shared" si="2"/>
        <v>*</v>
      </c>
      <c r="J35" s="15" t="s">
        <v>19</v>
      </c>
      <c r="K35" s="3" t="str">
        <f t="shared" si="3"/>
        <v>*</v>
      </c>
    </row>
    <row r="36" spans="1:11" ht="14.5" x14ac:dyDescent="0.35">
      <c r="A36" s="20">
        <v>4274</v>
      </c>
      <c r="B36" s="2" t="s">
        <v>88</v>
      </c>
      <c r="C36" s="26" t="s">
        <v>89</v>
      </c>
      <c r="D36" s="29" t="s">
        <v>19</v>
      </c>
      <c r="E36" s="41" t="str">
        <f t="shared" si="0"/>
        <v>*</v>
      </c>
      <c r="F36" s="15" t="s">
        <v>19</v>
      </c>
      <c r="G36" s="15" t="str">
        <f t="shared" si="1"/>
        <v>*</v>
      </c>
      <c r="H36" s="15" t="s">
        <v>19</v>
      </c>
      <c r="I36" s="15" t="str">
        <f t="shared" si="2"/>
        <v>*</v>
      </c>
      <c r="J36" s="15" t="s">
        <v>19</v>
      </c>
      <c r="K36" s="3" t="str">
        <f t="shared" si="3"/>
        <v>*</v>
      </c>
    </row>
    <row r="37" spans="1:11" ht="14.5" x14ac:dyDescent="0.35">
      <c r="A37" s="20">
        <v>4471</v>
      </c>
      <c r="B37" s="2" t="s">
        <v>90</v>
      </c>
      <c r="C37" s="26" t="s">
        <v>91</v>
      </c>
      <c r="D37" s="29" t="s">
        <v>19</v>
      </c>
      <c r="E37" s="41" t="str">
        <f t="shared" si="0"/>
        <v>*</v>
      </c>
      <c r="F37" s="15" t="s">
        <v>19</v>
      </c>
      <c r="G37" s="15" t="str">
        <f t="shared" si="1"/>
        <v>*</v>
      </c>
      <c r="H37" s="15" t="s">
        <v>19</v>
      </c>
      <c r="I37" s="15" t="str">
        <f t="shared" si="2"/>
        <v>*</v>
      </c>
      <c r="J37" s="15" t="s">
        <v>19</v>
      </c>
      <c r="K37" s="3" t="str">
        <f t="shared" si="3"/>
        <v>*</v>
      </c>
    </row>
    <row r="38" spans="1:11" ht="14.5" x14ac:dyDescent="0.35">
      <c r="A38" s="20">
        <v>89949</v>
      </c>
      <c r="B38" s="2" t="s">
        <v>92</v>
      </c>
      <c r="C38" s="26" t="s">
        <v>93</v>
      </c>
      <c r="D38" s="29" t="s">
        <v>19</v>
      </c>
      <c r="E38" s="41" t="str">
        <f t="shared" si="0"/>
        <v>*</v>
      </c>
      <c r="F38" s="15" t="s">
        <v>19</v>
      </c>
      <c r="G38" s="15" t="str">
        <f t="shared" si="1"/>
        <v>*</v>
      </c>
      <c r="H38" s="15" t="s">
        <v>19</v>
      </c>
      <c r="I38" s="15" t="str">
        <f t="shared" si="2"/>
        <v>*</v>
      </c>
      <c r="J38" s="15">
        <v>17.66</v>
      </c>
      <c r="K38" s="3" t="str">
        <f t="shared" si="3"/>
        <v>Met</v>
      </c>
    </row>
    <row r="39" spans="1:11" ht="14.5" x14ac:dyDescent="0.35">
      <c r="A39" s="20">
        <v>90273</v>
      </c>
      <c r="B39" s="2" t="s">
        <v>94</v>
      </c>
      <c r="C39" s="26" t="s">
        <v>93</v>
      </c>
      <c r="D39" s="29" t="s">
        <v>19</v>
      </c>
      <c r="E39" s="41" t="str">
        <f t="shared" si="0"/>
        <v>*</v>
      </c>
      <c r="F39" s="15" t="s">
        <v>19</v>
      </c>
      <c r="G39" s="15" t="str">
        <f t="shared" si="1"/>
        <v>*</v>
      </c>
      <c r="H39" s="15" t="s">
        <v>19</v>
      </c>
      <c r="I39" s="15" t="str">
        <f t="shared" si="2"/>
        <v>*</v>
      </c>
      <c r="J39" s="15" t="s">
        <v>19</v>
      </c>
      <c r="K39" s="3" t="str">
        <f t="shared" si="3"/>
        <v>*</v>
      </c>
    </row>
    <row r="40" spans="1:11" ht="14.5" x14ac:dyDescent="0.35">
      <c r="A40" s="20">
        <v>91307</v>
      </c>
      <c r="B40" s="2" t="s">
        <v>95</v>
      </c>
      <c r="C40" s="26" t="s">
        <v>93</v>
      </c>
      <c r="D40" s="29" t="s">
        <v>19</v>
      </c>
      <c r="E40" s="41" t="str">
        <f t="shared" si="0"/>
        <v>*</v>
      </c>
      <c r="F40" s="15" t="s">
        <v>19</v>
      </c>
      <c r="G40" s="15" t="str">
        <f t="shared" si="1"/>
        <v>*</v>
      </c>
      <c r="H40" s="15" t="s">
        <v>19</v>
      </c>
      <c r="I40" s="15" t="str">
        <f t="shared" si="2"/>
        <v>*</v>
      </c>
      <c r="J40" s="15">
        <v>20.36</v>
      </c>
      <c r="K40" s="3" t="str">
        <f t="shared" si="3"/>
        <v>Met</v>
      </c>
    </row>
    <row r="41" spans="1:11" ht="14.5" x14ac:dyDescent="0.35">
      <c r="A41" s="20">
        <v>522074</v>
      </c>
      <c r="B41" s="2" t="s">
        <v>96</v>
      </c>
      <c r="C41" s="26" t="s">
        <v>97</v>
      </c>
      <c r="D41" s="29">
        <v>50</v>
      </c>
      <c r="E41" s="41" t="str">
        <f t="shared" si="0"/>
        <v>Not Met</v>
      </c>
      <c r="F41" s="15" t="s">
        <v>19</v>
      </c>
      <c r="G41" s="15" t="str">
        <f t="shared" si="1"/>
        <v>*</v>
      </c>
      <c r="H41" s="15" t="s">
        <v>19</v>
      </c>
      <c r="I41" s="15" t="str">
        <f t="shared" si="2"/>
        <v>*</v>
      </c>
      <c r="J41" s="15" t="s">
        <v>19</v>
      </c>
      <c r="K41" s="3" t="str">
        <f t="shared" si="3"/>
        <v>*</v>
      </c>
    </row>
    <row r="42" spans="1:11" ht="14.5" x14ac:dyDescent="0.35">
      <c r="A42" s="20">
        <v>4272</v>
      </c>
      <c r="B42" s="2" t="s">
        <v>98</v>
      </c>
      <c r="C42" s="26" t="s">
        <v>99</v>
      </c>
      <c r="D42" s="29" t="s">
        <v>19</v>
      </c>
      <c r="E42" s="41" t="str">
        <f t="shared" si="0"/>
        <v>*</v>
      </c>
      <c r="F42" s="15" t="s">
        <v>19</v>
      </c>
      <c r="G42" s="15" t="str">
        <f t="shared" si="1"/>
        <v>*</v>
      </c>
      <c r="H42" s="15" t="s">
        <v>19</v>
      </c>
      <c r="I42" s="15" t="str">
        <f t="shared" si="2"/>
        <v>*</v>
      </c>
      <c r="J42" s="15">
        <v>20.54</v>
      </c>
      <c r="K42" s="3" t="str">
        <f t="shared" si="3"/>
        <v>Met</v>
      </c>
    </row>
    <row r="43" spans="1:11" ht="14.5" x14ac:dyDescent="0.35">
      <c r="A43" s="20">
        <v>4412</v>
      </c>
      <c r="B43" s="2" t="s">
        <v>100</v>
      </c>
      <c r="C43" s="26" t="s">
        <v>101</v>
      </c>
      <c r="D43" s="29" t="s">
        <v>19</v>
      </c>
      <c r="E43" s="41" t="str">
        <f t="shared" si="0"/>
        <v>*</v>
      </c>
      <c r="F43" s="15" t="s">
        <v>19</v>
      </c>
      <c r="G43" s="15" t="str">
        <f t="shared" si="1"/>
        <v>*</v>
      </c>
      <c r="H43" s="15" t="s">
        <v>19</v>
      </c>
      <c r="I43" s="15" t="str">
        <f t="shared" si="2"/>
        <v>*</v>
      </c>
      <c r="J43" s="15" t="s">
        <v>19</v>
      </c>
      <c r="K43" s="3" t="str">
        <f t="shared" si="3"/>
        <v>*</v>
      </c>
    </row>
    <row r="44" spans="1:11" ht="14.5" x14ac:dyDescent="0.35">
      <c r="A44" s="20">
        <v>4468</v>
      </c>
      <c r="B44" s="2" t="s">
        <v>102</v>
      </c>
      <c r="C44" s="26" t="s">
        <v>103</v>
      </c>
      <c r="D44" s="29" t="s">
        <v>19</v>
      </c>
      <c r="E44" s="41" t="str">
        <f t="shared" si="0"/>
        <v>*</v>
      </c>
      <c r="F44" s="15" t="s">
        <v>19</v>
      </c>
      <c r="G44" s="15" t="str">
        <f t="shared" si="1"/>
        <v>*</v>
      </c>
      <c r="H44" s="15" t="s">
        <v>19</v>
      </c>
      <c r="I44" s="15" t="str">
        <f t="shared" si="2"/>
        <v>*</v>
      </c>
      <c r="J44" s="15">
        <v>8.52</v>
      </c>
      <c r="K44" s="3" t="str">
        <f t="shared" si="3"/>
        <v>Met</v>
      </c>
    </row>
    <row r="45" spans="1:11" ht="14.5" x14ac:dyDescent="0.35">
      <c r="A45" s="20">
        <v>79204</v>
      </c>
      <c r="B45" s="2" t="s">
        <v>104</v>
      </c>
      <c r="C45" s="26" t="s">
        <v>105</v>
      </c>
      <c r="D45" s="29" t="s">
        <v>19</v>
      </c>
      <c r="E45" s="41" t="str">
        <f t="shared" si="0"/>
        <v>*</v>
      </c>
      <c r="F45" s="15" t="s">
        <v>19</v>
      </c>
      <c r="G45" s="15" t="str">
        <f t="shared" si="1"/>
        <v>*</v>
      </c>
      <c r="H45" s="15" t="s">
        <v>19</v>
      </c>
      <c r="I45" s="15" t="str">
        <f t="shared" si="2"/>
        <v>*</v>
      </c>
      <c r="J45" s="15" t="s">
        <v>19</v>
      </c>
      <c r="K45" s="3" t="str">
        <f t="shared" si="3"/>
        <v>*</v>
      </c>
    </row>
    <row r="46" spans="1:11" ht="14.5" x14ac:dyDescent="0.35">
      <c r="A46" s="20">
        <v>4294</v>
      </c>
      <c r="B46" s="2" t="s">
        <v>106</v>
      </c>
      <c r="C46" s="26" t="s">
        <v>107</v>
      </c>
      <c r="D46" s="29" t="s">
        <v>19</v>
      </c>
      <c r="E46" s="41" t="str">
        <f t="shared" si="0"/>
        <v>*</v>
      </c>
      <c r="F46" s="15" t="s">
        <v>19</v>
      </c>
      <c r="G46" s="15" t="str">
        <f t="shared" si="1"/>
        <v>*</v>
      </c>
      <c r="H46" s="15" t="s">
        <v>19</v>
      </c>
      <c r="I46" s="15" t="str">
        <f t="shared" si="2"/>
        <v>*</v>
      </c>
      <c r="J46" s="15" t="s">
        <v>19</v>
      </c>
      <c r="K46" s="3" t="str">
        <f t="shared" si="3"/>
        <v>*</v>
      </c>
    </row>
    <row r="47" spans="1:11" ht="14.5" x14ac:dyDescent="0.35">
      <c r="A47" s="20">
        <v>90885</v>
      </c>
      <c r="B47" s="2" t="s">
        <v>108</v>
      </c>
      <c r="C47" s="26" t="s">
        <v>109</v>
      </c>
      <c r="D47" s="29" t="s">
        <v>19</v>
      </c>
      <c r="E47" s="41" t="str">
        <f t="shared" si="0"/>
        <v>*</v>
      </c>
      <c r="F47" s="15" t="s">
        <v>19</v>
      </c>
      <c r="G47" s="15" t="str">
        <f t="shared" si="1"/>
        <v>*</v>
      </c>
      <c r="H47" s="15" t="s">
        <v>19</v>
      </c>
      <c r="I47" s="15" t="str">
        <f t="shared" si="2"/>
        <v>*</v>
      </c>
      <c r="J47" s="15" t="s">
        <v>19</v>
      </c>
      <c r="K47" s="3" t="str">
        <f t="shared" si="3"/>
        <v>*</v>
      </c>
    </row>
    <row r="48" spans="1:11" ht="14.5" x14ac:dyDescent="0.35">
      <c r="A48" s="20">
        <v>4268</v>
      </c>
      <c r="B48" s="2" t="s">
        <v>110</v>
      </c>
      <c r="C48" s="26" t="s">
        <v>111</v>
      </c>
      <c r="D48" s="29" t="s">
        <v>19</v>
      </c>
      <c r="E48" s="41" t="str">
        <f t="shared" si="0"/>
        <v>*</v>
      </c>
      <c r="F48" s="15" t="s">
        <v>19</v>
      </c>
      <c r="G48" s="15" t="str">
        <f t="shared" si="1"/>
        <v>*</v>
      </c>
      <c r="H48" s="15" t="s">
        <v>19</v>
      </c>
      <c r="I48" s="15" t="str">
        <f t="shared" si="2"/>
        <v>*</v>
      </c>
      <c r="J48" s="15">
        <v>11.93</v>
      </c>
      <c r="K48" s="3" t="str">
        <f t="shared" si="3"/>
        <v>Met</v>
      </c>
    </row>
    <row r="49" spans="1:11" ht="14.5" x14ac:dyDescent="0.35">
      <c r="A49" s="20">
        <v>6361</v>
      </c>
      <c r="B49" s="2" t="s">
        <v>112</v>
      </c>
      <c r="C49" s="26" t="s">
        <v>113</v>
      </c>
      <c r="D49" s="29" t="s">
        <v>19</v>
      </c>
      <c r="E49" s="41" t="str">
        <f t="shared" si="0"/>
        <v>*</v>
      </c>
      <c r="F49" s="15" t="s">
        <v>19</v>
      </c>
      <c r="G49" s="15" t="str">
        <f t="shared" si="1"/>
        <v>*</v>
      </c>
      <c r="H49" s="15" t="s">
        <v>19</v>
      </c>
      <c r="I49" s="15" t="str">
        <f t="shared" si="2"/>
        <v>*</v>
      </c>
      <c r="J49" s="15" t="s">
        <v>19</v>
      </c>
      <c r="K49" s="3" t="str">
        <f t="shared" si="3"/>
        <v>*</v>
      </c>
    </row>
    <row r="50" spans="1:11" ht="14.5" x14ac:dyDescent="0.35">
      <c r="A50" s="20">
        <v>90862</v>
      </c>
      <c r="B50" s="2" t="s">
        <v>114</v>
      </c>
      <c r="C50" s="26" t="s">
        <v>113</v>
      </c>
      <c r="D50" s="29" t="s">
        <v>19</v>
      </c>
      <c r="E50" s="41" t="str">
        <f t="shared" si="0"/>
        <v>*</v>
      </c>
      <c r="F50" s="15" t="s">
        <v>19</v>
      </c>
      <c r="G50" s="15" t="str">
        <f t="shared" si="1"/>
        <v>*</v>
      </c>
      <c r="H50" s="15" t="s">
        <v>19</v>
      </c>
      <c r="I50" s="15" t="str">
        <f t="shared" si="2"/>
        <v>*</v>
      </c>
      <c r="J50" s="15" t="s">
        <v>19</v>
      </c>
      <c r="K50" s="3" t="str">
        <f t="shared" si="3"/>
        <v>*</v>
      </c>
    </row>
    <row r="51" spans="1:11" ht="14.5" x14ac:dyDescent="0.35">
      <c r="A51" s="20">
        <v>91339</v>
      </c>
      <c r="B51" s="2" t="s">
        <v>115</v>
      </c>
      <c r="C51" s="26" t="s">
        <v>113</v>
      </c>
      <c r="D51" s="29" t="s">
        <v>19</v>
      </c>
      <c r="E51" s="41" t="str">
        <f t="shared" si="0"/>
        <v>*</v>
      </c>
      <c r="F51" s="15" t="s">
        <v>19</v>
      </c>
      <c r="G51" s="15" t="str">
        <f t="shared" si="1"/>
        <v>*</v>
      </c>
      <c r="H51" s="15" t="s">
        <v>19</v>
      </c>
      <c r="I51" s="15" t="str">
        <f t="shared" si="2"/>
        <v>*</v>
      </c>
      <c r="J51" s="15" t="s">
        <v>19</v>
      </c>
      <c r="K51" s="3" t="str">
        <f t="shared" si="3"/>
        <v>*</v>
      </c>
    </row>
    <row r="52" spans="1:11" ht="14.5" x14ac:dyDescent="0.35">
      <c r="A52" s="20">
        <v>91949</v>
      </c>
      <c r="B52" s="2" t="s">
        <v>116</v>
      </c>
      <c r="C52" s="26" t="s">
        <v>113</v>
      </c>
      <c r="D52" s="29" t="s">
        <v>19</v>
      </c>
      <c r="E52" s="41" t="str">
        <f t="shared" si="0"/>
        <v>*</v>
      </c>
      <c r="F52" s="15" t="s">
        <v>19</v>
      </c>
      <c r="G52" s="15" t="str">
        <f t="shared" si="1"/>
        <v>*</v>
      </c>
      <c r="H52" s="15" t="s">
        <v>19</v>
      </c>
      <c r="I52" s="15" t="str">
        <f t="shared" si="2"/>
        <v>*</v>
      </c>
      <c r="J52" s="15" t="s">
        <v>19</v>
      </c>
      <c r="K52" s="3" t="str">
        <f t="shared" si="3"/>
        <v>*</v>
      </c>
    </row>
    <row r="53" spans="1:11" ht="14.5" x14ac:dyDescent="0.35">
      <c r="A53" s="20">
        <v>92318</v>
      </c>
      <c r="B53" s="2" t="s">
        <v>117</v>
      </c>
      <c r="C53" s="26" t="s">
        <v>113</v>
      </c>
      <c r="D53" s="29" t="s">
        <v>19</v>
      </c>
      <c r="E53" s="41" t="str">
        <f t="shared" si="0"/>
        <v>*</v>
      </c>
      <c r="F53" s="15" t="s">
        <v>19</v>
      </c>
      <c r="G53" s="15" t="str">
        <f t="shared" si="1"/>
        <v>*</v>
      </c>
      <c r="H53" s="15" t="s">
        <v>19</v>
      </c>
      <c r="I53" s="15" t="str">
        <f t="shared" si="2"/>
        <v>*</v>
      </c>
      <c r="J53" s="15">
        <v>10.66</v>
      </c>
      <c r="K53" s="3" t="str">
        <f t="shared" si="3"/>
        <v>Met</v>
      </c>
    </row>
    <row r="54" spans="1:11" ht="14.5" x14ac:dyDescent="0.35">
      <c r="A54" s="20">
        <v>92320</v>
      </c>
      <c r="B54" s="2" t="s">
        <v>118</v>
      </c>
      <c r="C54" s="26" t="s">
        <v>113</v>
      </c>
      <c r="D54" s="29" t="s">
        <v>19</v>
      </c>
      <c r="E54" s="41" t="str">
        <f t="shared" si="0"/>
        <v>*</v>
      </c>
      <c r="F54" s="15" t="s">
        <v>19</v>
      </c>
      <c r="G54" s="15" t="str">
        <f t="shared" si="1"/>
        <v>*</v>
      </c>
      <c r="H54" s="15" t="s">
        <v>19</v>
      </c>
      <c r="I54" s="15" t="str">
        <f t="shared" si="2"/>
        <v>*</v>
      </c>
      <c r="J54" s="15" t="s">
        <v>19</v>
      </c>
      <c r="K54" s="3" t="str">
        <f t="shared" si="3"/>
        <v>*</v>
      </c>
    </row>
    <row r="55" spans="1:11" ht="14.5" x14ac:dyDescent="0.35">
      <c r="A55" s="20">
        <v>92349</v>
      </c>
      <c r="B55" s="2" t="s">
        <v>119</v>
      </c>
      <c r="C55" s="26" t="s">
        <v>113</v>
      </c>
      <c r="D55" s="29" t="s">
        <v>19</v>
      </c>
      <c r="E55" s="41" t="str">
        <f t="shared" si="0"/>
        <v>*</v>
      </c>
      <c r="F55" s="15" t="s">
        <v>19</v>
      </c>
      <c r="G55" s="15" t="str">
        <f t="shared" si="1"/>
        <v>*</v>
      </c>
      <c r="H55" s="15" t="s">
        <v>19</v>
      </c>
      <c r="I55" s="15" t="str">
        <f t="shared" si="2"/>
        <v>*</v>
      </c>
      <c r="J55" s="15" t="s">
        <v>19</v>
      </c>
      <c r="K55" s="3" t="str">
        <f t="shared" si="3"/>
        <v>*</v>
      </c>
    </row>
    <row r="56" spans="1:11" ht="14.5" x14ac:dyDescent="0.35">
      <c r="A56" s="20">
        <v>92736</v>
      </c>
      <c r="B56" s="2" t="s">
        <v>120</v>
      </c>
      <c r="C56" s="26" t="s">
        <v>113</v>
      </c>
      <c r="D56" s="29" t="s">
        <v>19</v>
      </c>
      <c r="E56" s="41" t="str">
        <f t="shared" si="0"/>
        <v>*</v>
      </c>
      <c r="F56" s="15" t="s">
        <v>19</v>
      </c>
      <c r="G56" s="15" t="str">
        <f t="shared" si="1"/>
        <v>*</v>
      </c>
      <c r="H56" s="15" t="s">
        <v>19</v>
      </c>
      <c r="I56" s="15" t="str">
        <f t="shared" si="2"/>
        <v>*</v>
      </c>
      <c r="J56" s="15" t="s">
        <v>19</v>
      </c>
      <c r="K56" s="3" t="str">
        <f t="shared" si="3"/>
        <v>*</v>
      </c>
    </row>
    <row r="57" spans="1:11" ht="14.5" x14ac:dyDescent="0.35">
      <c r="A57" s="20">
        <v>92863</v>
      </c>
      <c r="B57" s="2" t="s">
        <v>121</v>
      </c>
      <c r="C57" s="26" t="s">
        <v>113</v>
      </c>
      <c r="D57" s="29" t="s">
        <v>19</v>
      </c>
      <c r="E57" s="41" t="str">
        <f t="shared" si="0"/>
        <v>*</v>
      </c>
      <c r="F57" s="15" t="s">
        <v>19</v>
      </c>
      <c r="G57" s="15" t="str">
        <f t="shared" si="1"/>
        <v>*</v>
      </c>
      <c r="H57" s="15" t="s">
        <v>19</v>
      </c>
      <c r="I57" s="15" t="str">
        <f t="shared" si="2"/>
        <v>*</v>
      </c>
      <c r="J57" s="15" t="s">
        <v>19</v>
      </c>
      <c r="K57" s="3" t="str">
        <f t="shared" si="3"/>
        <v>*</v>
      </c>
    </row>
    <row r="58" spans="1:11" ht="14.5" x14ac:dyDescent="0.35">
      <c r="A58" s="20">
        <v>92997</v>
      </c>
      <c r="B58" s="2" t="s">
        <v>122</v>
      </c>
      <c r="C58" s="26" t="s">
        <v>113</v>
      </c>
      <c r="D58" s="29" t="s">
        <v>19</v>
      </c>
      <c r="E58" s="41" t="str">
        <f t="shared" si="0"/>
        <v>*</v>
      </c>
      <c r="F58" s="15" t="s">
        <v>19</v>
      </c>
      <c r="G58" s="15" t="str">
        <f t="shared" si="1"/>
        <v>*</v>
      </c>
      <c r="H58" s="15" t="s">
        <v>19</v>
      </c>
      <c r="I58" s="15" t="str">
        <f t="shared" si="2"/>
        <v>*</v>
      </c>
      <c r="J58" s="15" t="s">
        <v>19</v>
      </c>
      <c r="K58" s="3" t="str">
        <f t="shared" si="3"/>
        <v>*</v>
      </c>
    </row>
    <row r="59" spans="1:11" ht="14.5" x14ac:dyDescent="0.35">
      <c r="A59" s="20">
        <v>273398</v>
      </c>
      <c r="B59" s="2" t="s">
        <v>123</v>
      </c>
      <c r="C59" s="26" t="s">
        <v>113</v>
      </c>
      <c r="D59" s="29" t="s">
        <v>19</v>
      </c>
      <c r="E59" s="41" t="str">
        <f t="shared" si="0"/>
        <v>*</v>
      </c>
      <c r="F59" s="15" t="s">
        <v>19</v>
      </c>
      <c r="G59" s="15" t="str">
        <f t="shared" si="1"/>
        <v>*</v>
      </c>
      <c r="H59" s="15" t="s">
        <v>19</v>
      </c>
      <c r="I59" s="15" t="str">
        <f t="shared" si="2"/>
        <v>*</v>
      </c>
      <c r="J59" s="15" t="s">
        <v>19</v>
      </c>
      <c r="K59" s="3" t="str">
        <f t="shared" si="3"/>
        <v>*</v>
      </c>
    </row>
    <row r="60" spans="1:11" ht="14.5" x14ac:dyDescent="0.35">
      <c r="A60" s="20">
        <v>549803</v>
      </c>
      <c r="B60" s="2" t="s">
        <v>124</v>
      </c>
      <c r="C60" s="26" t="s">
        <v>113</v>
      </c>
      <c r="D60" s="29" t="s">
        <v>19</v>
      </c>
      <c r="E60" s="41" t="str">
        <f t="shared" si="0"/>
        <v>*</v>
      </c>
      <c r="F60" s="15" t="s">
        <v>19</v>
      </c>
      <c r="G60" s="15" t="str">
        <f t="shared" si="1"/>
        <v>*</v>
      </c>
      <c r="H60" s="15" t="s">
        <v>19</v>
      </c>
      <c r="I60" s="15" t="str">
        <f t="shared" si="2"/>
        <v>*</v>
      </c>
      <c r="J60" s="15" t="s">
        <v>19</v>
      </c>
      <c r="K60" s="3" t="str">
        <f t="shared" si="3"/>
        <v>*</v>
      </c>
    </row>
    <row r="61" spans="1:11" ht="14.5" x14ac:dyDescent="0.35">
      <c r="A61" s="20">
        <v>783027</v>
      </c>
      <c r="B61" s="2" t="s">
        <v>125</v>
      </c>
      <c r="C61" s="26" t="s">
        <v>113</v>
      </c>
      <c r="D61" s="29" t="s">
        <v>19</v>
      </c>
      <c r="E61" s="41" t="str">
        <f t="shared" si="0"/>
        <v>*</v>
      </c>
      <c r="F61" s="15" t="s">
        <v>19</v>
      </c>
      <c r="G61" s="15" t="str">
        <f t="shared" si="1"/>
        <v>*</v>
      </c>
      <c r="H61" s="15" t="s">
        <v>19</v>
      </c>
      <c r="I61" s="15" t="str">
        <f t="shared" si="2"/>
        <v>*</v>
      </c>
      <c r="J61" s="15" t="s">
        <v>19</v>
      </c>
      <c r="K61" s="3" t="str">
        <f t="shared" si="3"/>
        <v>*</v>
      </c>
    </row>
    <row r="62" spans="1:11" ht="14.5" x14ac:dyDescent="0.35">
      <c r="A62" s="20">
        <v>934316</v>
      </c>
      <c r="B62" s="2" t="s">
        <v>126</v>
      </c>
      <c r="C62" s="26" t="s">
        <v>113</v>
      </c>
      <c r="D62" s="29" t="s">
        <v>19</v>
      </c>
      <c r="E62" s="41" t="str">
        <f t="shared" si="0"/>
        <v>*</v>
      </c>
      <c r="F62" s="15" t="s">
        <v>19</v>
      </c>
      <c r="G62" s="15" t="str">
        <f t="shared" si="1"/>
        <v>*</v>
      </c>
      <c r="H62" s="15" t="s">
        <v>19</v>
      </c>
      <c r="I62" s="15" t="str">
        <f t="shared" si="2"/>
        <v>*</v>
      </c>
      <c r="J62" s="15" t="s">
        <v>19</v>
      </c>
      <c r="K62" s="3" t="str">
        <f t="shared" si="3"/>
        <v>*</v>
      </c>
    </row>
    <row r="63" spans="1:11" ht="14.5" x14ac:dyDescent="0.35">
      <c r="A63" s="20">
        <v>4481</v>
      </c>
      <c r="B63" s="2" t="s">
        <v>127</v>
      </c>
      <c r="C63" s="26" t="s">
        <v>128</v>
      </c>
      <c r="D63" s="29" t="s">
        <v>19</v>
      </c>
      <c r="E63" s="41" t="str">
        <f t="shared" si="0"/>
        <v>*</v>
      </c>
      <c r="F63" s="15" t="s">
        <v>19</v>
      </c>
      <c r="G63" s="15" t="str">
        <f t="shared" si="1"/>
        <v>*</v>
      </c>
      <c r="H63" s="15" t="s">
        <v>19</v>
      </c>
      <c r="I63" s="15" t="str">
        <f t="shared" si="2"/>
        <v>*</v>
      </c>
      <c r="J63" s="15" t="s">
        <v>19</v>
      </c>
      <c r="K63" s="3" t="str">
        <f t="shared" si="3"/>
        <v>*</v>
      </c>
    </row>
    <row r="64" spans="1:11" ht="14.5" x14ac:dyDescent="0.35">
      <c r="A64" s="20">
        <v>79983</v>
      </c>
      <c r="B64" s="2" t="s">
        <v>129</v>
      </c>
      <c r="C64" s="26" t="s">
        <v>130</v>
      </c>
      <c r="D64" s="29" t="s">
        <v>19</v>
      </c>
      <c r="E64" s="41" t="str">
        <f t="shared" si="0"/>
        <v>*</v>
      </c>
      <c r="F64" s="15" t="s">
        <v>19</v>
      </c>
      <c r="G64" s="15" t="str">
        <f t="shared" si="1"/>
        <v>*</v>
      </c>
      <c r="H64" s="15" t="s">
        <v>19</v>
      </c>
      <c r="I64" s="15" t="str">
        <f t="shared" si="2"/>
        <v>*</v>
      </c>
      <c r="J64" s="15" t="s">
        <v>19</v>
      </c>
      <c r="K64" s="3" t="str">
        <f t="shared" si="3"/>
        <v>*</v>
      </c>
    </row>
    <row r="65" spans="1:11" ht="14.5" x14ac:dyDescent="0.35">
      <c r="A65" s="20">
        <v>10972</v>
      </c>
      <c r="B65" s="2" t="s">
        <v>131</v>
      </c>
      <c r="C65" s="26" t="s">
        <v>132</v>
      </c>
      <c r="D65" s="29" t="s">
        <v>19</v>
      </c>
      <c r="E65" s="41" t="str">
        <f t="shared" si="0"/>
        <v>*</v>
      </c>
      <c r="F65" s="15" t="s">
        <v>19</v>
      </c>
      <c r="G65" s="15" t="str">
        <f t="shared" si="1"/>
        <v>*</v>
      </c>
      <c r="H65" s="15" t="s">
        <v>19</v>
      </c>
      <c r="I65" s="15" t="str">
        <f t="shared" si="2"/>
        <v>*</v>
      </c>
      <c r="J65" s="15" t="s">
        <v>19</v>
      </c>
      <c r="K65" s="3" t="str">
        <f t="shared" si="3"/>
        <v>*</v>
      </c>
    </row>
    <row r="66" spans="1:11" ht="14.5" x14ac:dyDescent="0.35">
      <c r="A66" s="20">
        <v>4355</v>
      </c>
      <c r="B66" s="2" t="s">
        <v>133</v>
      </c>
      <c r="C66" s="26" t="s">
        <v>134</v>
      </c>
      <c r="D66" s="29" t="s">
        <v>19</v>
      </c>
      <c r="E66" s="41" t="str">
        <f t="shared" si="0"/>
        <v>*</v>
      </c>
      <c r="F66" s="15" t="s">
        <v>19</v>
      </c>
      <c r="G66" s="15" t="str">
        <f t="shared" si="1"/>
        <v>*</v>
      </c>
      <c r="H66" s="15" t="s">
        <v>19</v>
      </c>
      <c r="I66" s="15" t="str">
        <f t="shared" si="2"/>
        <v>*</v>
      </c>
      <c r="J66" s="15">
        <v>31.31</v>
      </c>
      <c r="K66" s="3" t="str">
        <f t="shared" si="3"/>
        <v>Not Met</v>
      </c>
    </row>
    <row r="67" spans="1:11" ht="14.5" x14ac:dyDescent="0.35">
      <c r="A67" s="20">
        <v>79226</v>
      </c>
      <c r="B67" s="2" t="s">
        <v>135</v>
      </c>
      <c r="C67" s="26" t="s">
        <v>136</v>
      </c>
      <c r="D67" s="29" t="s">
        <v>18</v>
      </c>
      <c r="E67" s="41" t="str">
        <f t="shared" ref="E67:E130" si="4">IF(D67="*","*",IF(D67&gt;=95,"Met","Not Met"))</f>
        <v>Met</v>
      </c>
      <c r="F67" s="15" t="s">
        <v>37</v>
      </c>
      <c r="G67" s="15" t="str">
        <f t="shared" ref="G67:G130" si="5">IF(F67="*","*",IF(F67&gt;=4.94,"Met","Not Met"))</f>
        <v>Met</v>
      </c>
      <c r="H67" s="15" t="s">
        <v>19</v>
      </c>
      <c r="I67" s="15" t="str">
        <f t="shared" ref="I67:I130" si="6">IF(H67="*","*",IF(H67&gt;=46.01,"Met","Not Met"))</f>
        <v>*</v>
      </c>
      <c r="J67" s="15">
        <v>22.16</v>
      </c>
      <c r="K67" s="3" t="str">
        <f t="shared" ref="K67:K130" si="7">IF(J67="*","*",IF(J67&lt;=27.88,"Met","Not Met"))</f>
        <v>Met</v>
      </c>
    </row>
    <row r="68" spans="1:11" ht="14.5" x14ac:dyDescent="0.35">
      <c r="A68" s="20">
        <v>4169</v>
      </c>
      <c r="B68" s="2" t="s">
        <v>137</v>
      </c>
      <c r="C68" s="26" t="s">
        <v>138</v>
      </c>
      <c r="D68" s="29" t="s">
        <v>19</v>
      </c>
      <c r="E68" s="41" t="str">
        <f t="shared" si="4"/>
        <v>*</v>
      </c>
      <c r="F68" s="15" t="s">
        <v>19</v>
      </c>
      <c r="G68" s="15" t="str">
        <f t="shared" si="5"/>
        <v>*</v>
      </c>
      <c r="H68" s="15" t="s">
        <v>19</v>
      </c>
      <c r="I68" s="15" t="str">
        <f t="shared" si="6"/>
        <v>*</v>
      </c>
      <c r="J68" s="15" t="s">
        <v>19</v>
      </c>
      <c r="K68" s="3" t="str">
        <f t="shared" si="7"/>
        <v>*</v>
      </c>
    </row>
    <row r="69" spans="1:11" ht="14.5" x14ac:dyDescent="0.35">
      <c r="A69" s="20">
        <v>4397</v>
      </c>
      <c r="B69" s="2" t="s">
        <v>139</v>
      </c>
      <c r="C69" s="26" t="s">
        <v>140</v>
      </c>
      <c r="D69" s="29">
        <v>83.33</v>
      </c>
      <c r="E69" s="41" t="str">
        <f t="shared" si="4"/>
        <v>Not Met</v>
      </c>
      <c r="F69" s="15" t="s">
        <v>19</v>
      </c>
      <c r="G69" s="15" t="str">
        <f t="shared" si="5"/>
        <v>*</v>
      </c>
      <c r="H69" s="15" t="s">
        <v>19</v>
      </c>
      <c r="I69" s="15" t="str">
        <f t="shared" si="6"/>
        <v>*</v>
      </c>
      <c r="J69" s="15">
        <v>10.17</v>
      </c>
      <c r="K69" s="3" t="str">
        <f t="shared" si="7"/>
        <v>Met</v>
      </c>
    </row>
    <row r="70" spans="1:11" ht="14.5" x14ac:dyDescent="0.35">
      <c r="A70" s="20">
        <v>4224</v>
      </c>
      <c r="B70" s="2" t="s">
        <v>141</v>
      </c>
      <c r="C70" s="26" t="s">
        <v>142</v>
      </c>
      <c r="D70" s="29" t="s">
        <v>19</v>
      </c>
      <c r="E70" s="41" t="str">
        <f t="shared" si="4"/>
        <v>*</v>
      </c>
      <c r="F70" s="15" t="s">
        <v>19</v>
      </c>
      <c r="G70" s="15" t="str">
        <f t="shared" si="5"/>
        <v>*</v>
      </c>
      <c r="H70" s="15" t="s">
        <v>19</v>
      </c>
      <c r="I70" s="15" t="str">
        <f t="shared" si="6"/>
        <v>*</v>
      </c>
      <c r="J70" s="15" t="s">
        <v>19</v>
      </c>
      <c r="K70" s="3" t="str">
        <f t="shared" si="7"/>
        <v>*</v>
      </c>
    </row>
    <row r="71" spans="1:11" ht="14.5" x14ac:dyDescent="0.35">
      <c r="A71" s="20">
        <v>4513</v>
      </c>
      <c r="B71" s="2" t="s">
        <v>143</v>
      </c>
      <c r="C71" s="26" t="s">
        <v>144</v>
      </c>
      <c r="D71" s="29" t="s">
        <v>19</v>
      </c>
      <c r="E71" s="41" t="str">
        <f t="shared" si="4"/>
        <v>*</v>
      </c>
      <c r="F71" s="15" t="s">
        <v>19</v>
      </c>
      <c r="G71" s="15" t="str">
        <f t="shared" si="5"/>
        <v>*</v>
      </c>
      <c r="H71" s="15" t="s">
        <v>19</v>
      </c>
      <c r="I71" s="15" t="str">
        <f t="shared" si="6"/>
        <v>*</v>
      </c>
      <c r="J71" s="15" t="s">
        <v>19</v>
      </c>
      <c r="K71" s="3" t="str">
        <f t="shared" si="7"/>
        <v>*</v>
      </c>
    </row>
    <row r="72" spans="1:11" ht="14.5" x14ac:dyDescent="0.35">
      <c r="A72" s="20">
        <v>4362</v>
      </c>
      <c r="B72" s="2" t="s">
        <v>145</v>
      </c>
      <c r="C72" s="26" t="s">
        <v>146</v>
      </c>
      <c r="D72" s="29" t="s">
        <v>19</v>
      </c>
      <c r="E72" s="41" t="str">
        <f t="shared" si="4"/>
        <v>*</v>
      </c>
      <c r="F72" s="15" t="s">
        <v>19</v>
      </c>
      <c r="G72" s="15" t="str">
        <f t="shared" si="5"/>
        <v>*</v>
      </c>
      <c r="H72" s="15" t="s">
        <v>19</v>
      </c>
      <c r="I72" s="15" t="str">
        <f t="shared" si="6"/>
        <v>*</v>
      </c>
      <c r="J72" s="15" t="s">
        <v>19</v>
      </c>
      <c r="K72" s="3" t="str">
        <f t="shared" si="7"/>
        <v>*</v>
      </c>
    </row>
    <row r="73" spans="1:11" ht="14.5" x14ac:dyDescent="0.35">
      <c r="A73" s="20">
        <v>4269</v>
      </c>
      <c r="B73" s="2" t="s">
        <v>147</v>
      </c>
      <c r="C73" s="26" t="s">
        <v>148</v>
      </c>
      <c r="D73" s="29" t="s">
        <v>19</v>
      </c>
      <c r="E73" s="41" t="str">
        <f t="shared" si="4"/>
        <v>*</v>
      </c>
      <c r="F73" s="15" t="s">
        <v>19</v>
      </c>
      <c r="G73" s="15" t="str">
        <f t="shared" si="5"/>
        <v>*</v>
      </c>
      <c r="H73" s="15" t="s">
        <v>19</v>
      </c>
      <c r="I73" s="15" t="str">
        <f t="shared" si="6"/>
        <v>*</v>
      </c>
      <c r="J73" s="15">
        <v>19.62</v>
      </c>
      <c r="K73" s="3" t="str">
        <f t="shared" si="7"/>
        <v>Met</v>
      </c>
    </row>
    <row r="74" spans="1:11" ht="14.5" x14ac:dyDescent="0.35">
      <c r="A74" s="20">
        <v>4378</v>
      </c>
      <c r="B74" s="2" t="s">
        <v>149</v>
      </c>
      <c r="C74" s="26" t="s">
        <v>150</v>
      </c>
      <c r="D74" s="29" t="s">
        <v>19</v>
      </c>
      <c r="E74" s="41" t="str">
        <f t="shared" si="4"/>
        <v>*</v>
      </c>
      <c r="F74" s="15" t="s">
        <v>19</v>
      </c>
      <c r="G74" s="15" t="str">
        <f t="shared" si="5"/>
        <v>*</v>
      </c>
      <c r="H74" s="15" t="s">
        <v>19</v>
      </c>
      <c r="I74" s="15" t="str">
        <f t="shared" si="6"/>
        <v>*</v>
      </c>
      <c r="J74" s="15">
        <v>23.69</v>
      </c>
      <c r="K74" s="3" t="str">
        <f t="shared" si="7"/>
        <v>Met</v>
      </c>
    </row>
    <row r="75" spans="1:11" ht="14.5" x14ac:dyDescent="0.35">
      <c r="A75" s="20">
        <v>90327</v>
      </c>
      <c r="B75" s="2" t="s">
        <v>153</v>
      </c>
      <c r="C75" s="26" t="s">
        <v>154</v>
      </c>
      <c r="D75" s="29" t="s">
        <v>19</v>
      </c>
      <c r="E75" s="41" t="str">
        <f t="shared" si="4"/>
        <v>*</v>
      </c>
      <c r="F75" s="15" t="s">
        <v>19</v>
      </c>
      <c r="G75" s="15" t="str">
        <f t="shared" si="5"/>
        <v>*</v>
      </c>
      <c r="H75" s="15" t="s">
        <v>19</v>
      </c>
      <c r="I75" s="15" t="str">
        <f t="shared" si="6"/>
        <v>*</v>
      </c>
      <c r="J75" s="15" t="s">
        <v>19</v>
      </c>
      <c r="K75" s="3" t="str">
        <f t="shared" si="7"/>
        <v>*</v>
      </c>
    </row>
    <row r="76" spans="1:11" ht="14.5" x14ac:dyDescent="0.35">
      <c r="A76" s="20">
        <v>79971</v>
      </c>
      <c r="B76" s="2" t="s">
        <v>155</v>
      </c>
      <c r="C76" s="26" t="s">
        <v>156</v>
      </c>
      <c r="D76" s="29" t="s">
        <v>19</v>
      </c>
      <c r="E76" s="41" t="str">
        <f t="shared" si="4"/>
        <v>*</v>
      </c>
      <c r="F76" s="15" t="s">
        <v>19</v>
      </c>
      <c r="G76" s="15" t="str">
        <f t="shared" si="5"/>
        <v>*</v>
      </c>
      <c r="H76" s="15" t="s">
        <v>19</v>
      </c>
      <c r="I76" s="15" t="str">
        <f t="shared" si="6"/>
        <v>*</v>
      </c>
      <c r="J76" s="15" t="s">
        <v>19</v>
      </c>
      <c r="K76" s="3" t="str">
        <f t="shared" si="7"/>
        <v>*</v>
      </c>
    </row>
    <row r="77" spans="1:11" ht="14.5" x14ac:dyDescent="0.35">
      <c r="A77" s="20">
        <v>79055</v>
      </c>
      <c r="B77" s="2" t="s">
        <v>157</v>
      </c>
      <c r="C77" s="26" t="s">
        <v>158</v>
      </c>
      <c r="D77" s="29" t="s">
        <v>19</v>
      </c>
      <c r="E77" s="41" t="str">
        <f t="shared" si="4"/>
        <v>*</v>
      </c>
      <c r="F77" s="15" t="s">
        <v>19</v>
      </c>
      <c r="G77" s="15" t="str">
        <f t="shared" si="5"/>
        <v>*</v>
      </c>
      <c r="H77" s="15" t="s">
        <v>19</v>
      </c>
      <c r="I77" s="15" t="str">
        <f t="shared" si="6"/>
        <v>*</v>
      </c>
      <c r="J77" s="15" t="s">
        <v>19</v>
      </c>
      <c r="K77" s="3" t="str">
        <f t="shared" si="7"/>
        <v>*</v>
      </c>
    </row>
    <row r="78" spans="1:11" ht="14.5" x14ac:dyDescent="0.35">
      <c r="A78" s="20">
        <v>78888</v>
      </c>
      <c r="B78" s="2" t="s">
        <v>159</v>
      </c>
      <c r="C78" s="26" t="s">
        <v>160</v>
      </c>
      <c r="D78" s="29" t="s">
        <v>19</v>
      </c>
      <c r="E78" s="41" t="str">
        <f t="shared" si="4"/>
        <v>*</v>
      </c>
      <c r="F78" s="15" t="s">
        <v>19</v>
      </c>
      <c r="G78" s="15" t="str">
        <f t="shared" si="5"/>
        <v>*</v>
      </c>
      <c r="H78" s="15" t="s">
        <v>19</v>
      </c>
      <c r="I78" s="15" t="str">
        <f t="shared" si="6"/>
        <v>*</v>
      </c>
      <c r="J78" s="15" t="s">
        <v>19</v>
      </c>
      <c r="K78" s="3" t="str">
        <f t="shared" si="7"/>
        <v>*</v>
      </c>
    </row>
    <row r="79" spans="1:11" ht="14.5" x14ac:dyDescent="0.35">
      <c r="A79" s="20">
        <v>79905</v>
      </c>
      <c r="B79" s="2" t="s">
        <v>161</v>
      </c>
      <c r="C79" s="26" t="s">
        <v>162</v>
      </c>
      <c r="D79" s="29" t="s">
        <v>19</v>
      </c>
      <c r="E79" s="41" t="str">
        <f t="shared" si="4"/>
        <v>*</v>
      </c>
      <c r="F79" s="15" t="s">
        <v>19</v>
      </c>
      <c r="G79" s="15" t="str">
        <f t="shared" si="5"/>
        <v>*</v>
      </c>
      <c r="H79" s="15" t="s">
        <v>19</v>
      </c>
      <c r="I79" s="15" t="str">
        <f t="shared" si="6"/>
        <v>*</v>
      </c>
      <c r="J79" s="15" t="s">
        <v>19</v>
      </c>
      <c r="K79" s="3" t="str">
        <f t="shared" si="7"/>
        <v>*</v>
      </c>
    </row>
    <row r="80" spans="1:11" ht="14.5" x14ac:dyDescent="0.35">
      <c r="A80" s="20">
        <v>4470</v>
      </c>
      <c r="B80" s="2" t="s">
        <v>163</v>
      </c>
      <c r="C80" s="26" t="s">
        <v>164</v>
      </c>
      <c r="D80" s="29" t="s">
        <v>18</v>
      </c>
      <c r="E80" s="41" t="str">
        <f t="shared" si="4"/>
        <v>Met</v>
      </c>
      <c r="F80" s="15" t="s">
        <v>37</v>
      </c>
      <c r="G80" s="15" t="str">
        <f t="shared" si="5"/>
        <v>Met</v>
      </c>
      <c r="H80" s="15" t="s">
        <v>19</v>
      </c>
      <c r="I80" s="15" t="str">
        <f t="shared" si="6"/>
        <v>*</v>
      </c>
      <c r="J80" s="15">
        <v>23.59</v>
      </c>
      <c r="K80" s="3" t="str">
        <f t="shared" si="7"/>
        <v>Met</v>
      </c>
    </row>
    <row r="81" spans="1:11" ht="14.5" x14ac:dyDescent="0.35">
      <c r="A81" s="20">
        <v>89758</v>
      </c>
      <c r="B81" s="2" t="s">
        <v>165</v>
      </c>
      <c r="C81" s="26" t="s">
        <v>166</v>
      </c>
      <c r="D81" s="29" t="s">
        <v>19</v>
      </c>
      <c r="E81" s="41" t="str">
        <f t="shared" si="4"/>
        <v>*</v>
      </c>
      <c r="F81" s="15" t="s">
        <v>19</v>
      </c>
      <c r="G81" s="15" t="str">
        <f t="shared" si="5"/>
        <v>*</v>
      </c>
      <c r="H81" s="15" t="s">
        <v>19</v>
      </c>
      <c r="I81" s="15" t="str">
        <f t="shared" si="6"/>
        <v>*</v>
      </c>
      <c r="J81" s="15" t="s">
        <v>19</v>
      </c>
      <c r="K81" s="3" t="str">
        <f t="shared" si="7"/>
        <v>*</v>
      </c>
    </row>
    <row r="82" spans="1:11" ht="14.5" x14ac:dyDescent="0.35">
      <c r="A82" s="20">
        <v>1001161</v>
      </c>
      <c r="B82" s="2" t="s">
        <v>167</v>
      </c>
      <c r="C82" s="26" t="s">
        <v>166</v>
      </c>
      <c r="D82" s="29" t="s">
        <v>19</v>
      </c>
      <c r="E82" s="41" t="str">
        <f t="shared" si="4"/>
        <v>*</v>
      </c>
      <c r="F82" s="15" t="s">
        <v>19</v>
      </c>
      <c r="G82" s="15" t="str">
        <f t="shared" si="5"/>
        <v>*</v>
      </c>
      <c r="H82" s="15" t="s">
        <v>19</v>
      </c>
      <c r="I82" s="15" t="str">
        <f t="shared" si="6"/>
        <v>*</v>
      </c>
      <c r="J82" s="15" t="s">
        <v>19</v>
      </c>
      <c r="K82" s="3" t="str">
        <f t="shared" si="7"/>
        <v>*</v>
      </c>
    </row>
    <row r="83" spans="1:11" ht="14.5" x14ac:dyDescent="0.35">
      <c r="A83" s="20">
        <v>4484</v>
      </c>
      <c r="B83" s="2" t="s">
        <v>168</v>
      </c>
      <c r="C83" s="26" t="s">
        <v>169</v>
      </c>
      <c r="D83" s="29" t="s">
        <v>19</v>
      </c>
      <c r="E83" s="41" t="str">
        <f t="shared" si="4"/>
        <v>*</v>
      </c>
      <c r="F83" s="15" t="s">
        <v>19</v>
      </c>
      <c r="G83" s="15" t="str">
        <f t="shared" si="5"/>
        <v>*</v>
      </c>
      <c r="H83" s="15" t="s">
        <v>19</v>
      </c>
      <c r="I83" s="15" t="str">
        <f t="shared" si="6"/>
        <v>*</v>
      </c>
      <c r="J83" s="15" t="s">
        <v>19</v>
      </c>
      <c r="K83" s="3" t="str">
        <f t="shared" si="7"/>
        <v>*</v>
      </c>
    </row>
    <row r="84" spans="1:11" ht="14.5" x14ac:dyDescent="0.35">
      <c r="A84" s="20">
        <v>4282</v>
      </c>
      <c r="B84" s="2" t="s">
        <v>170</v>
      </c>
      <c r="C84" s="26" t="s">
        <v>171</v>
      </c>
      <c r="D84" s="29" t="s">
        <v>19</v>
      </c>
      <c r="E84" s="41" t="str">
        <f t="shared" si="4"/>
        <v>*</v>
      </c>
      <c r="F84" s="15" t="s">
        <v>19</v>
      </c>
      <c r="G84" s="15" t="str">
        <f t="shared" si="5"/>
        <v>*</v>
      </c>
      <c r="H84" s="15">
        <v>23.81</v>
      </c>
      <c r="I84" s="15" t="str">
        <f t="shared" si="6"/>
        <v>Not Met</v>
      </c>
      <c r="J84" s="15">
        <v>13.13</v>
      </c>
      <c r="K84" s="3" t="str">
        <f t="shared" si="7"/>
        <v>Met</v>
      </c>
    </row>
    <row r="85" spans="1:11" ht="14.5" x14ac:dyDescent="0.35">
      <c r="A85" s="20">
        <v>91934</v>
      </c>
      <c r="B85" s="2" t="s">
        <v>172</v>
      </c>
      <c r="C85" s="26" t="s">
        <v>173</v>
      </c>
      <c r="D85" s="29" t="s">
        <v>19</v>
      </c>
      <c r="E85" s="41" t="str">
        <f t="shared" si="4"/>
        <v>*</v>
      </c>
      <c r="F85" s="15" t="s">
        <v>19</v>
      </c>
      <c r="G85" s="15" t="str">
        <f t="shared" si="5"/>
        <v>*</v>
      </c>
      <c r="H85" s="15" t="s">
        <v>19</v>
      </c>
      <c r="I85" s="15" t="str">
        <f t="shared" si="6"/>
        <v>*</v>
      </c>
      <c r="J85" s="15" t="s">
        <v>19</v>
      </c>
      <c r="K85" s="3" t="str">
        <f t="shared" si="7"/>
        <v>*</v>
      </c>
    </row>
    <row r="86" spans="1:11" ht="14.5" x14ac:dyDescent="0.35">
      <c r="A86" s="20">
        <v>4446</v>
      </c>
      <c r="B86" s="2" t="s">
        <v>174</v>
      </c>
      <c r="C86" s="26" t="s">
        <v>175</v>
      </c>
      <c r="D86" s="29" t="s">
        <v>19</v>
      </c>
      <c r="E86" s="41" t="str">
        <f t="shared" si="4"/>
        <v>*</v>
      </c>
      <c r="F86" s="15" t="s">
        <v>19</v>
      </c>
      <c r="G86" s="15" t="str">
        <f t="shared" si="5"/>
        <v>*</v>
      </c>
      <c r="H86" s="15">
        <v>47.37</v>
      </c>
      <c r="I86" s="15" t="str">
        <f t="shared" si="6"/>
        <v>Met</v>
      </c>
      <c r="J86" s="15">
        <v>15.54</v>
      </c>
      <c r="K86" s="3" t="str">
        <f t="shared" si="7"/>
        <v>Met</v>
      </c>
    </row>
    <row r="87" spans="1:11" ht="14.5" x14ac:dyDescent="0.35">
      <c r="A87" s="20">
        <v>4410</v>
      </c>
      <c r="B87" s="2" t="s">
        <v>176</v>
      </c>
      <c r="C87" s="26" t="s">
        <v>177</v>
      </c>
      <c r="D87" s="29">
        <v>96.55</v>
      </c>
      <c r="E87" s="41" t="str">
        <f t="shared" si="4"/>
        <v>Met</v>
      </c>
      <c r="F87" s="15">
        <v>17.39</v>
      </c>
      <c r="G87" s="15" t="str">
        <f t="shared" si="5"/>
        <v>Met</v>
      </c>
      <c r="H87" s="15" t="s">
        <v>19</v>
      </c>
      <c r="I87" s="15" t="str">
        <f t="shared" si="6"/>
        <v>*</v>
      </c>
      <c r="J87" s="15">
        <v>44.83</v>
      </c>
      <c r="K87" s="3" t="str">
        <f t="shared" si="7"/>
        <v>Not Met</v>
      </c>
    </row>
    <row r="88" spans="1:11" ht="14.5" x14ac:dyDescent="0.35">
      <c r="A88" s="20">
        <v>4244</v>
      </c>
      <c r="B88" s="2" t="s">
        <v>178</v>
      </c>
      <c r="C88" s="26" t="s">
        <v>179</v>
      </c>
      <c r="D88" s="29" t="s">
        <v>18</v>
      </c>
      <c r="E88" s="41" t="str">
        <f t="shared" si="4"/>
        <v>Met</v>
      </c>
      <c r="F88" s="15">
        <v>22.45</v>
      </c>
      <c r="G88" s="15" t="str">
        <f t="shared" si="5"/>
        <v>Met</v>
      </c>
      <c r="H88" s="15" t="s">
        <v>19</v>
      </c>
      <c r="I88" s="15" t="str">
        <f t="shared" si="6"/>
        <v>*</v>
      </c>
      <c r="J88" s="15">
        <v>31.47</v>
      </c>
      <c r="K88" s="3" t="str">
        <f t="shared" si="7"/>
        <v>Not Met</v>
      </c>
    </row>
    <row r="89" spans="1:11" ht="14.5" x14ac:dyDescent="0.35">
      <c r="A89" s="20">
        <v>4395</v>
      </c>
      <c r="B89" s="2" t="s">
        <v>180</v>
      </c>
      <c r="C89" s="26" t="s">
        <v>181</v>
      </c>
      <c r="D89" s="29" t="s">
        <v>19</v>
      </c>
      <c r="E89" s="41" t="str">
        <f t="shared" si="4"/>
        <v>*</v>
      </c>
      <c r="F89" s="15" t="s">
        <v>19</v>
      </c>
      <c r="G89" s="15" t="str">
        <f t="shared" si="5"/>
        <v>*</v>
      </c>
      <c r="H89" s="15" t="s">
        <v>19</v>
      </c>
      <c r="I89" s="15" t="str">
        <f t="shared" si="6"/>
        <v>*</v>
      </c>
      <c r="J89" s="15" t="s">
        <v>19</v>
      </c>
      <c r="K89" s="3" t="str">
        <f t="shared" si="7"/>
        <v>*</v>
      </c>
    </row>
    <row r="90" spans="1:11" ht="14.5" x14ac:dyDescent="0.35">
      <c r="A90" s="20">
        <v>4191</v>
      </c>
      <c r="B90" s="2" t="s">
        <v>182</v>
      </c>
      <c r="C90" s="26" t="s">
        <v>183</v>
      </c>
      <c r="D90" s="29" t="s">
        <v>19</v>
      </c>
      <c r="E90" s="41" t="str">
        <f t="shared" si="4"/>
        <v>*</v>
      </c>
      <c r="F90" s="15" t="s">
        <v>19</v>
      </c>
      <c r="G90" s="15" t="str">
        <f t="shared" si="5"/>
        <v>*</v>
      </c>
      <c r="H90" s="15" t="s">
        <v>19</v>
      </c>
      <c r="I90" s="15" t="str">
        <f t="shared" si="6"/>
        <v>*</v>
      </c>
      <c r="J90" s="15" t="s">
        <v>19</v>
      </c>
      <c r="K90" s="3" t="str">
        <f t="shared" si="7"/>
        <v>*</v>
      </c>
    </row>
    <row r="91" spans="1:11" ht="14.5" x14ac:dyDescent="0.35">
      <c r="A91" s="20">
        <v>6362</v>
      </c>
      <c r="B91" s="2" t="s">
        <v>184</v>
      </c>
      <c r="C91" s="26" t="s">
        <v>185</v>
      </c>
      <c r="D91" s="29" t="s">
        <v>19</v>
      </c>
      <c r="E91" s="41" t="str">
        <f t="shared" si="4"/>
        <v>*</v>
      </c>
      <c r="F91" s="15" t="s">
        <v>19</v>
      </c>
      <c r="G91" s="15" t="str">
        <f t="shared" si="5"/>
        <v>*</v>
      </c>
      <c r="H91" s="15" t="s">
        <v>19</v>
      </c>
      <c r="I91" s="15" t="str">
        <f t="shared" si="6"/>
        <v>*</v>
      </c>
      <c r="J91" s="15" t="s">
        <v>19</v>
      </c>
      <c r="K91" s="3" t="str">
        <f t="shared" si="7"/>
        <v>*</v>
      </c>
    </row>
    <row r="92" spans="1:11" ht="14.5" x14ac:dyDescent="0.35">
      <c r="A92" s="20">
        <v>79886</v>
      </c>
      <c r="B92" s="2" t="s">
        <v>186</v>
      </c>
      <c r="C92" s="26" t="s">
        <v>187</v>
      </c>
      <c r="D92" s="29" t="s">
        <v>19</v>
      </c>
      <c r="E92" s="41" t="str">
        <f t="shared" si="4"/>
        <v>*</v>
      </c>
      <c r="F92" s="15" t="s">
        <v>19</v>
      </c>
      <c r="G92" s="15" t="str">
        <f t="shared" si="5"/>
        <v>*</v>
      </c>
      <c r="H92" s="15" t="s">
        <v>19</v>
      </c>
      <c r="I92" s="15" t="str">
        <f t="shared" si="6"/>
        <v>*</v>
      </c>
      <c r="J92" s="15" t="s">
        <v>19</v>
      </c>
      <c r="K92" s="3" t="str">
        <f t="shared" si="7"/>
        <v>*</v>
      </c>
    </row>
    <row r="93" spans="1:11" ht="14.5" x14ac:dyDescent="0.35">
      <c r="A93" s="20">
        <v>4242</v>
      </c>
      <c r="B93" s="2" t="s">
        <v>188</v>
      </c>
      <c r="C93" s="26" t="s">
        <v>189</v>
      </c>
      <c r="D93" s="29">
        <v>91.82</v>
      </c>
      <c r="E93" s="41" t="str">
        <f t="shared" si="4"/>
        <v>Not Met</v>
      </c>
      <c r="F93" s="15">
        <v>9.8000000000000007</v>
      </c>
      <c r="G93" s="15" t="str">
        <f t="shared" si="5"/>
        <v>Met</v>
      </c>
      <c r="H93" s="15">
        <v>46.34</v>
      </c>
      <c r="I93" s="15" t="str">
        <f t="shared" si="6"/>
        <v>Met</v>
      </c>
      <c r="J93" s="15">
        <v>30.87</v>
      </c>
      <c r="K93" s="3" t="str">
        <f t="shared" si="7"/>
        <v>Not Met</v>
      </c>
    </row>
    <row r="94" spans="1:11" ht="14.5" x14ac:dyDescent="0.35">
      <c r="A94" s="20">
        <v>4158</v>
      </c>
      <c r="B94" s="2" t="s">
        <v>190</v>
      </c>
      <c r="C94" s="26" t="s">
        <v>191</v>
      </c>
      <c r="D94" s="29">
        <v>80.95</v>
      </c>
      <c r="E94" s="41" t="str">
        <f t="shared" si="4"/>
        <v>Not Met</v>
      </c>
      <c r="F94" s="15" t="s">
        <v>37</v>
      </c>
      <c r="G94" s="15" t="str">
        <f t="shared" si="5"/>
        <v>Met</v>
      </c>
      <c r="H94" s="15" t="s">
        <v>19</v>
      </c>
      <c r="I94" s="15" t="str">
        <f t="shared" si="6"/>
        <v>*</v>
      </c>
      <c r="J94" s="15">
        <v>19.27</v>
      </c>
      <c r="K94" s="3" t="str">
        <f t="shared" si="7"/>
        <v>Met</v>
      </c>
    </row>
    <row r="95" spans="1:11" ht="14.5" x14ac:dyDescent="0.35">
      <c r="A95" s="20">
        <v>4474</v>
      </c>
      <c r="B95" s="2" t="s">
        <v>192</v>
      </c>
      <c r="C95" s="26" t="s">
        <v>193</v>
      </c>
      <c r="D95" s="29">
        <v>40.74</v>
      </c>
      <c r="E95" s="41" t="str">
        <f t="shared" si="4"/>
        <v>Not Met</v>
      </c>
      <c r="F95" s="15" t="s">
        <v>19</v>
      </c>
      <c r="G95" s="15" t="str">
        <f t="shared" si="5"/>
        <v>*</v>
      </c>
      <c r="H95" s="15" t="s">
        <v>19</v>
      </c>
      <c r="I95" s="15" t="str">
        <f t="shared" si="6"/>
        <v>*</v>
      </c>
      <c r="J95" s="15">
        <v>31.39</v>
      </c>
      <c r="K95" s="3" t="str">
        <f t="shared" si="7"/>
        <v>Not Met</v>
      </c>
    </row>
    <row r="96" spans="1:11" ht="14.5" x14ac:dyDescent="0.35">
      <c r="A96" s="20">
        <v>90138</v>
      </c>
      <c r="B96" s="2" t="s">
        <v>194</v>
      </c>
      <c r="C96" s="26" t="s">
        <v>195</v>
      </c>
      <c r="D96" s="29" t="s">
        <v>19</v>
      </c>
      <c r="E96" s="41" t="str">
        <f t="shared" si="4"/>
        <v>*</v>
      </c>
      <c r="F96" s="15" t="s">
        <v>19</v>
      </c>
      <c r="G96" s="15" t="str">
        <f t="shared" si="5"/>
        <v>*</v>
      </c>
      <c r="H96" s="15" t="s">
        <v>19</v>
      </c>
      <c r="I96" s="15" t="str">
        <f t="shared" si="6"/>
        <v>*</v>
      </c>
      <c r="J96" s="15" t="s">
        <v>19</v>
      </c>
      <c r="K96" s="3" t="str">
        <f t="shared" si="7"/>
        <v>*</v>
      </c>
    </row>
    <row r="97" spans="1:11" ht="14.5" x14ac:dyDescent="0.35">
      <c r="A97" s="20">
        <v>5186</v>
      </c>
      <c r="B97" s="2" t="s">
        <v>196</v>
      </c>
      <c r="C97" s="26" t="s">
        <v>197</v>
      </c>
      <c r="D97" s="29" t="s">
        <v>19</v>
      </c>
      <c r="E97" s="41" t="str">
        <f t="shared" si="4"/>
        <v>*</v>
      </c>
      <c r="F97" s="15" t="s">
        <v>19</v>
      </c>
      <c r="G97" s="15" t="str">
        <f t="shared" si="5"/>
        <v>*</v>
      </c>
      <c r="H97" s="15" t="s">
        <v>19</v>
      </c>
      <c r="I97" s="15" t="str">
        <f t="shared" si="6"/>
        <v>*</v>
      </c>
      <c r="J97" s="15" t="s">
        <v>19</v>
      </c>
      <c r="K97" s="3" t="str">
        <f t="shared" si="7"/>
        <v>*</v>
      </c>
    </row>
    <row r="98" spans="1:11" ht="14.5" x14ac:dyDescent="0.35">
      <c r="A98" s="20">
        <v>4486</v>
      </c>
      <c r="B98" s="2" t="s">
        <v>198</v>
      </c>
      <c r="C98" s="26" t="s">
        <v>199</v>
      </c>
      <c r="D98" s="29" t="s">
        <v>19</v>
      </c>
      <c r="E98" s="41" t="str">
        <f t="shared" si="4"/>
        <v>*</v>
      </c>
      <c r="F98" s="15" t="s">
        <v>19</v>
      </c>
      <c r="G98" s="15" t="str">
        <f t="shared" si="5"/>
        <v>*</v>
      </c>
      <c r="H98" s="15" t="s">
        <v>19</v>
      </c>
      <c r="I98" s="15" t="str">
        <f t="shared" si="6"/>
        <v>*</v>
      </c>
      <c r="J98" s="15" t="s">
        <v>19</v>
      </c>
      <c r="K98" s="3" t="str">
        <f t="shared" si="7"/>
        <v>*</v>
      </c>
    </row>
    <row r="99" spans="1:11" ht="14.5" x14ac:dyDescent="0.35">
      <c r="A99" s="20">
        <v>81027</v>
      </c>
      <c r="B99" s="2" t="s">
        <v>200</v>
      </c>
      <c r="C99" s="26" t="s">
        <v>201</v>
      </c>
      <c r="D99" s="29" t="s">
        <v>19</v>
      </c>
      <c r="E99" s="41" t="str">
        <f t="shared" si="4"/>
        <v>*</v>
      </c>
      <c r="F99" s="15" t="s">
        <v>19</v>
      </c>
      <c r="G99" s="15" t="str">
        <f t="shared" si="5"/>
        <v>*</v>
      </c>
      <c r="H99" s="15" t="s">
        <v>19</v>
      </c>
      <c r="I99" s="15" t="str">
        <f t="shared" si="6"/>
        <v>*</v>
      </c>
      <c r="J99" s="15" t="s">
        <v>19</v>
      </c>
      <c r="K99" s="3" t="str">
        <f t="shared" si="7"/>
        <v>*</v>
      </c>
    </row>
    <row r="100" spans="1:11" ht="14.5" x14ac:dyDescent="0.35">
      <c r="A100" s="20">
        <v>4177</v>
      </c>
      <c r="B100" s="2" t="s">
        <v>202</v>
      </c>
      <c r="C100" s="26" t="s">
        <v>203</v>
      </c>
      <c r="D100" s="29" t="s">
        <v>19</v>
      </c>
      <c r="E100" s="41" t="str">
        <f t="shared" si="4"/>
        <v>*</v>
      </c>
      <c r="F100" s="15" t="s">
        <v>19</v>
      </c>
      <c r="G100" s="15" t="str">
        <f t="shared" si="5"/>
        <v>*</v>
      </c>
      <c r="H100" s="15" t="s">
        <v>19</v>
      </c>
      <c r="I100" s="15" t="str">
        <f t="shared" si="6"/>
        <v>*</v>
      </c>
      <c r="J100" s="15" t="s">
        <v>19</v>
      </c>
      <c r="K100" s="3" t="str">
        <f t="shared" si="7"/>
        <v>*</v>
      </c>
    </row>
    <row r="101" spans="1:11" ht="14.5" x14ac:dyDescent="0.35">
      <c r="A101" s="20">
        <v>1001669</v>
      </c>
      <c r="B101" s="2" t="s">
        <v>204</v>
      </c>
      <c r="C101" s="26" t="s">
        <v>205</v>
      </c>
      <c r="D101" s="29" t="s">
        <v>19</v>
      </c>
      <c r="E101" s="41" t="str">
        <f t="shared" si="4"/>
        <v>*</v>
      </c>
      <c r="F101" s="15" t="s">
        <v>19</v>
      </c>
      <c r="G101" s="15" t="str">
        <f t="shared" si="5"/>
        <v>*</v>
      </c>
      <c r="H101" s="15" t="s">
        <v>19</v>
      </c>
      <c r="I101" s="15" t="str">
        <f t="shared" si="6"/>
        <v>*</v>
      </c>
      <c r="J101" s="15" t="s">
        <v>19</v>
      </c>
      <c r="K101" s="3" t="str">
        <f t="shared" si="7"/>
        <v>*</v>
      </c>
    </row>
    <row r="102" spans="1:11" ht="14.5" x14ac:dyDescent="0.35">
      <c r="A102" s="20">
        <v>4370</v>
      </c>
      <c r="B102" s="2" t="s">
        <v>206</v>
      </c>
      <c r="C102" s="26" t="s">
        <v>207</v>
      </c>
      <c r="D102" s="29" t="s">
        <v>19</v>
      </c>
      <c r="E102" s="41" t="str">
        <f t="shared" si="4"/>
        <v>*</v>
      </c>
      <c r="F102" s="15" t="s">
        <v>19</v>
      </c>
      <c r="G102" s="15" t="str">
        <f t="shared" si="5"/>
        <v>*</v>
      </c>
      <c r="H102" s="15" t="s">
        <v>19</v>
      </c>
      <c r="I102" s="15" t="str">
        <f t="shared" si="6"/>
        <v>*</v>
      </c>
      <c r="J102" s="15" t="s">
        <v>19</v>
      </c>
      <c r="K102" s="3" t="str">
        <f t="shared" si="7"/>
        <v>*</v>
      </c>
    </row>
    <row r="103" spans="1:11" ht="14.5" x14ac:dyDescent="0.35">
      <c r="A103" s="20">
        <v>4160</v>
      </c>
      <c r="B103" s="2" t="s">
        <v>208</v>
      </c>
      <c r="C103" s="26" t="s">
        <v>209</v>
      </c>
      <c r="D103" s="29" t="s">
        <v>19</v>
      </c>
      <c r="E103" s="41" t="str">
        <f t="shared" si="4"/>
        <v>*</v>
      </c>
      <c r="F103" s="15" t="s">
        <v>19</v>
      </c>
      <c r="G103" s="15" t="str">
        <f t="shared" si="5"/>
        <v>*</v>
      </c>
      <c r="H103" s="15" t="s">
        <v>19</v>
      </c>
      <c r="I103" s="15" t="str">
        <f t="shared" si="6"/>
        <v>*</v>
      </c>
      <c r="J103" s="15" t="s">
        <v>19</v>
      </c>
      <c r="K103" s="3" t="str">
        <f t="shared" si="7"/>
        <v>*</v>
      </c>
    </row>
    <row r="104" spans="1:11" ht="14.5" x14ac:dyDescent="0.35">
      <c r="A104" s="20">
        <v>89556</v>
      </c>
      <c r="B104" s="2" t="s">
        <v>210</v>
      </c>
      <c r="C104" s="26" t="s">
        <v>211</v>
      </c>
      <c r="D104" s="29" t="s">
        <v>19</v>
      </c>
      <c r="E104" s="41" t="str">
        <f t="shared" si="4"/>
        <v>*</v>
      </c>
      <c r="F104" s="15" t="s">
        <v>19</v>
      </c>
      <c r="G104" s="15" t="str">
        <f t="shared" si="5"/>
        <v>*</v>
      </c>
      <c r="H104" s="15" t="s">
        <v>19</v>
      </c>
      <c r="I104" s="15" t="str">
        <f t="shared" si="6"/>
        <v>*</v>
      </c>
      <c r="J104" s="15" t="s">
        <v>19</v>
      </c>
      <c r="K104" s="3" t="str">
        <f t="shared" si="7"/>
        <v>*</v>
      </c>
    </row>
    <row r="105" spans="1:11" ht="14.5" x14ac:dyDescent="0.35">
      <c r="A105" s="20">
        <v>4416</v>
      </c>
      <c r="B105" s="2" t="s">
        <v>212</v>
      </c>
      <c r="C105" s="26" t="s">
        <v>213</v>
      </c>
      <c r="D105" s="29" t="s">
        <v>19</v>
      </c>
      <c r="E105" s="41" t="str">
        <f t="shared" si="4"/>
        <v>*</v>
      </c>
      <c r="F105" s="15" t="s">
        <v>19</v>
      </c>
      <c r="G105" s="15" t="str">
        <f t="shared" si="5"/>
        <v>*</v>
      </c>
      <c r="H105" s="15" t="s">
        <v>19</v>
      </c>
      <c r="I105" s="15" t="str">
        <f t="shared" si="6"/>
        <v>*</v>
      </c>
      <c r="J105" s="15" t="s">
        <v>19</v>
      </c>
      <c r="K105" s="3" t="str">
        <f t="shared" si="7"/>
        <v>*</v>
      </c>
    </row>
    <row r="106" spans="1:11" ht="14.5" x14ac:dyDescent="0.35">
      <c r="A106" s="20">
        <v>4442</v>
      </c>
      <c r="B106" s="2" t="s">
        <v>214</v>
      </c>
      <c r="C106" s="26" t="s">
        <v>215</v>
      </c>
      <c r="D106" s="29">
        <v>84.38</v>
      </c>
      <c r="E106" s="41" t="str">
        <f t="shared" si="4"/>
        <v>Not Met</v>
      </c>
      <c r="F106" s="15">
        <v>3.85</v>
      </c>
      <c r="G106" s="15" t="str">
        <f t="shared" si="5"/>
        <v>Not Met</v>
      </c>
      <c r="H106" s="15" t="s">
        <v>19</v>
      </c>
      <c r="I106" s="15" t="str">
        <f t="shared" si="6"/>
        <v>*</v>
      </c>
      <c r="J106" s="15">
        <v>9.73</v>
      </c>
      <c r="K106" s="3" t="str">
        <f t="shared" si="7"/>
        <v>Met</v>
      </c>
    </row>
    <row r="107" spans="1:11" ht="14.5" x14ac:dyDescent="0.35">
      <c r="A107" s="20">
        <v>4487</v>
      </c>
      <c r="B107" s="2" t="s">
        <v>216</v>
      </c>
      <c r="C107" s="26" t="s">
        <v>217</v>
      </c>
      <c r="D107" s="29" t="s">
        <v>19</v>
      </c>
      <c r="E107" s="41" t="str">
        <f t="shared" si="4"/>
        <v>*</v>
      </c>
      <c r="F107" s="15" t="s">
        <v>19</v>
      </c>
      <c r="G107" s="15" t="str">
        <f t="shared" si="5"/>
        <v>*</v>
      </c>
      <c r="H107" s="15" t="s">
        <v>19</v>
      </c>
      <c r="I107" s="15" t="str">
        <f t="shared" si="6"/>
        <v>*</v>
      </c>
      <c r="J107" s="15">
        <v>28.32</v>
      </c>
      <c r="K107" s="3" t="str">
        <f t="shared" si="7"/>
        <v>Not Met</v>
      </c>
    </row>
    <row r="108" spans="1:11" ht="14.5" x14ac:dyDescent="0.35">
      <c r="A108" s="20">
        <v>79074</v>
      </c>
      <c r="B108" s="2" t="s">
        <v>218</v>
      </c>
      <c r="C108" s="26" t="s">
        <v>219</v>
      </c>
      <c r="D108" s="29" t="s">
        <v>19</v>
      </c>
      <c r="E108" s="41" t="str">
        <f t="shared" si="4"/>
        <v>*</v>
      </c>
      <c r="F108" s="15" t="s">
        <v>19</v>
      </c>
      <c r="G108" s="15" t="str">
        <f t="shared" si="5"/>
        <v>*</v>
      </c>
      <c r="H108" s="15" t="s">
        <v>19</v>
      </c>
      <c r="I108" s="15" t="str">
        <f t="shared" si="6"/>
        <v>*</v>
      </c>
      <c r="J108" s="15" t="s">
        <v>19</v>
      </c>
      <c r="K108" s="3" t="str">
        <f t="shared" si="7"/>
        <v>*</v>
      </c>
    </row>
    <row r="109" spans="1:11" ht="14.5" x14ac:dyDescent="0.35">
      <c r="A109" s="20">
        <v>4501</v>
      </c>
      <c r="B109" s="2" t="s">
        <v>220</v>
      </c>
      <c r="C109" s="26" t="s">
        <v>221</v>
      </c>
      <c r="D109" s="29" t="s">
        <v>19</v>
      </c>
      <c r="E109" s="41" t="str">
        <f t="shared" si="4"/>
        <v>*</v>
      </c>
      <c r="F109" s="15" t="s">
        <v>19</v>
      </c>
      <c r="G109" s="15" t="str">
        <f t="shared" si="5"/>
        <v>*</v>
      </c>
      <c r="H109" s="15" t="s">
        <v>19</v>
      </c>
      <c r="I109" s="15" t="str">
        <f t="shared" si="6"/>
        <v>*</v>
      </c>
      <c r="J109" s="15">
        <v>25.11</v>
      </c>
      <c r="K109" s="3" t="str">
        <f t="shared" si="7"/>
        <v>Met</v>
      </c>
    </row>
    <row r="110" spans="1:11" ht="14.5" x14ac:dyDescent="0.35">
      <c r="A110" s="20">
        <v>4263</v>
      </c>
      <c r="B110" s="2" t="s">
        <v>222</v>
      </c>
      <c r="C110" s="26" t="s">
        <v>223</v>
      </c>
      <c r="D110" s="29" t="s">
        <v>19</v>
      </c>
      <c r="E110" s="41" t="str">
        <f t="shared" si="4"/>
        <v>*</v>
      </c>
      <c r="F110" s="15" t="s">
        <v>19</v>
      </c>
      <c r="G110" s="15" t="str">
        <f t="shared" si="5"/>
        <v>*</v>
      </c>
      <c r="H110" s="15" t="s">
        <v>19</v>
      </c>
      <c r="I110" s="15" t="str">
        <f t="shared" si="6"/>
        <v>*</v>
      </c>
      <c r="J110" s="15">
        <v>8.31</v>
      </c>
      <c r="K110" s="3" t="str">
        <f t="shared" si="7"/>
        <v>Met</v>
      </c>
    </row>
    <row r="111" spans="1:11" ht="14.5" x14ac:dyDescent="0.35">
      <c r="A111" s="20">
        <v>79443</v>
      </c>
      <c r="B111" s="2" t="s">
        <v>224</v>
      </c>
      <c r="C111" s="26" t="s">
        <v>225</v>
      </c>
      <c r="D111" s="29" t="s">
        <v>19</v>
      </c>
      <c r="E111" s="41" t="str">
        <f t="shared" si="4"/>
        <v>*</v>
      </c>
      <c r="F111" s="15" t="s">
        <v>19</v>
      </c>
      <c r="G111" s="15" t="str">
        <f t="shared" si="5"/>
        <v>*</v>
      </c>
      <c r="H111" s="15" t="s">
        <v>19</v>
      </c>
      <c r="I111" s="15" t="str">
        <f t="shared" si="6"/>
        <v>*</v>
      </c>
      <c r="J111" s="15" t="s">
        <v>19</v>
      </c>
      <c r="K111" s="3" t="str">
        <f t="shared" si="7"/>
        <v>*</v>
      </c>
    </row>
    <row r="112" spans="1:11" ht="14.5" x14ac:dyDescent="0.35">
      <c r="A112" s="20">
        <v>79049</v>
      </c>
      <c r="B112" s="2" t="s">
        <v>226</v>
      </c>
      <c r="C112" s="26" t="s">
        <v>227</v>
      </c>
      <c r="D112" s="29" t="s">
        <v>19</v>
      </c>
      <c r="E112" s="41" t="str">
        <f t="shared" si="4"/>
        <v>*</v>
      </c>
      <c r="F112" s="15" t="s">
        <v>19</v>
      </c>
      <c r="G112" s="15" t="str">
        <f t="shared" si="5"/>
        <v>*</v>
      </c>
      <c r="H112" s="15" t="s">
        <v>19</v>
      </c>
      <c r="I112" s="15" t="str">
        <f t="shared" si="6"/>
        <v>*</v>
      </c>
      <c r="J112" s="15" t="s">
        <v>19</v>
      </c>
      <c r="K112" s="3" t="str">
        <f t="shared" si="7"/>
        <v>*</v>
      </c>
    </row>
    <row r="113" spans="1:11" ht="14.5" x14ac:dyDescent="0.35">
      <c r="A113" s="20">
        <v>89914</v>
      </c>
      <c r="B113" s="2" t="s">
        <v>228</v>
      </c>
      <c r="C113" s="26" t="s">
        <v>229</v>
      </c>
      <c r="D113" s="29" t="s">
        <v>19</v>
      </c>
      <c r="E113" s="41" t="str">
        <f t="shared" si="4"/>
        <v>*</v>
      </c>
      <c r="F113" s="15" t="s">
        <v>19</v>
      </c>
      <c r="G113" s="15" t="str">
        <f t="shared" si="5"/>
        <v>*</v>
      </c>
      <c r="H113" s="15" t="s">
        <v>19</v>
      </c>
      <c r="I113" s="15" t="str">
        <f t="shared" si="6"/>
        <v>*</v>
      </c>
      <c r="J113" s="15" t="s">
        <v>19</v>
      </c>
      <c r="K113" s="3" t="str">
        <f t="shared" si="7"/>
        <v>*</v>
      </c>
    </row>
    <row r="114" spans="1:11" ht="14.5" x14ac:dyDescent="0.35">
      <c r="A114" s="20">
        <v>89915</v>
      </c>
      <c r="B114" s="2" t="s">
        <v>230</v>
      </c>
      <c r="C114" s="26" t="s">
        <v>231</v>
      </c>
      <c r="D114" s="29" t="s">
        <v>19</v>
      </c>
      <c r="E114" s="41" t="str">
        <f t="shared" si="4"/>
        <v>*</v>
      </c>
      <c r="F114" s="15" t="s">
        <v>19</v>
      </c>
      <c r="G114" s="15" t="str">
        <f t="shared" si="5"/>
        <v>*</v>
      </c>
      <c r="H114" s="15" t="s">
        <v>19</v>
      </c>
      <c r="I114" s="15" t="str">
        <f t="shared" si="6"/>
        <v>*</v>
      </c>
      <c r="J114" s="15" t="s">
        <v>19</v>
      </c>
      <c r="K114" s="3" t="str">
        <f t="shared" si="7"/>
        <v>*</v>
      </c>
    </row>
    <row r="115" spans="1:11" ht="14.5" x14ac:dyDescent="0.35">
      <c r="A115" s="20">
        <v>90541</v>
      </c>
      <c r="B115" s="2" t="s">
        <v>232</v>
      </c>
      <c r="C115" s="26" t="s">
        <v>233</v>
      </c>
      <c r="D115" s="29" t="s">
        <v>19</v>
      </c>
      <c r="E115" s="41" t="str">
        <f t="shared" si="4"/>
        <v>*</v>
      </c>
      <c r="F115" s="15" t="s">
        <v>19</v>
      </c>
      <c r="G115" s="15" t="str">
        <f t="shared" si="5"/>
        <v>*</v>
      </c>
      <c r="H115" s="15" t="s">
        <v>19</v>
      </c>
      <c r="I115" s="15" t="str">
        <f t="shared" si="6"/>
        <v>*</v>
      </c>
      <c r="J115" s="15" t="s">
        <v>19</v>
      </c>
      <c r="K115" s="3" t="str">
        <f t="shared" si="7"/>
        <v>*</v>
      </c>
    </row>
    <row r="116" spans="1:11" ht="14.5" x14ac:dyDescent="0.35">
      <c r="A116" s="20">
        <v>4246</v>
      </c>
      <c r="B116" s="2" t="s">
        <v>234</v>
      </c>
      <c r="C116" s="26" t="s">
        <v>235</v>
      </c>
      <c r="D116" s="29">
        <v>92.48</v>
      </c>
      <c r="E116" s="41" t="str">
        <f t="shared" si="4"/>
        <v>Not Met</v>
      </c>
      <c r="F116" s="15">
        <v>6.67</v>
      </c>
      <c r="G116" s="15" t="str">
        <f t="shared" si="5"/>
        <v>Met</v>
      </c>
      <c r="H116" s="15">
        <v>58.33</v>
      </c>
      <c r="I116" s="15" t="str">
        <f t="shared" si="6"/>
        <v>Met</v>
      </c>
      <c r="J116" s="15">
        <v>34.78</v>
      </c>
      <c r="K116" s="3" t="str">
        <f t="shared" si="7"/>
        <v>Not Met</v>
      </c>
    </row>
    <row r="117" spans="1:11" ht="14.5" x14ac:dyDescent="0.35">
      <c r="A117" s="20">
        <v>81099</v>
      </c>
      <c r="B117" s="2" t="s">
        <v>236</v>
      </c>
      <c r="C117" s="26" t="s">
        <v>237</v>
      </c>
      <c r="D117" s="29" t="s">
        <v>19</v>
      </c>
      <c r="E117" s="41" t="str">
        <f t="shared" si="4"/>
        <v>*</v>
      </c>
      <c r="F117" s="15" t="s">
        <v>19</v>
      </c>
      <c r="G117" s="15" t="str">
        <f t="shared" si="5"/>
        <v>*</v>
      </c>
      <c r="H117" s="15" t="s">
        <v>19</v>
      </c>
      <c r="I117" s="15" t="str">
        <f t="shared" si="6"/>
        <v>*</v>
      </c>
      <c r="J117" s="15">
        <v>36.520000000000003</v>
      </c>
      <c r="K117" s="3" t="str">
        <f t="shared" si="7"/>
        <v>Not Met</v>
      </c>
    </row>
    <row r="118" spans="1:11" ht="14.5" x14ac:dyDescent="0.35">
      <c r="A118" s="20">
        <v>92302</v>
      </c>
      <c r="B118" s="2" t="s">
        <v>238</v>
      </c>
      <c r="C118" s="26" t="s">
        <v>239</v>
      </c>
      <c r="D118" s="29" t="s">
        <v>19</v>
      </c>
      <c r="E118" s="41" t="str">
        <f t="shared" si="4"/>
        <v>*</v>
      </c>
      <c r="F118" s="15" t="s">
        <v>19</v>
      </c>
      <c r="G118" s="15" t="str">
        <f t="shared" si="5"/>
        <v>*</v>
      </c>
      <c r="H118" s="15" t="s">
        <v>19</v>
      </c>
      <c r="I118" s="15" t="str">
        <f t="shared" si="6"/>
        <v>*</v>
      </c>
      <c r="J118" s="15" t="s">
        <v>19</v>
      </c>
      <c r="K118" s="3" t="str">
        <f t="shared" si="7"/>
        <v>*</v>
      </c>
    </row>
    <row r="119" spans="1:11" ht="14.5" x14ac:dyDescent="0.35">
      <c r="A119" s="20">
        <v>88321</v>
      </c>
      <c r="B119" s="2" t="s">
        <v>240</v>
      </c>
      <c r="C119" s="26" t="s">
        <v>241</v>
      </c>
      <c r="D119" s="29" t="s">
        <v>19</v>
      </c>
      <c r="E119" s="41" t="str">
        <f t="shared" si="4"/>
        <v>*</v>
      </c>
      <c r="F119" s="15" t="s">
        <v>19</v>
      </c>
      <c r="G119" s="15" t="str">
        <f t="shared" si="5"/>
        <v>*</v>
      </c>
      <c r="H119" s="15" t="s">
        <v>19</v>
      </c>
      <c r="I119" s="15" t="str">
        <f t="shared" si="6"/>
        <v>*</v>
      </c>
      <c r="J119" s="15" t="s">
        <v>19</v>
      </c>
      <c r="K119" s="3" t="str">
        <f t="shared" si="7"/>
        <v>*</v>
      </c>
    </row>
    <row r="120" spans="1:11" ht="14.5" x14ac:dyDescent="0.35">
      <c r="A120" s="20">
        <v>6258</v>
      </c>
      <c r="B120" s="2" t="s">
        <v>242</v>
      </c>
      <c r="C120" s="26" t="s">
        <v>243</v>
      </c>
      <c r="D120" s="29" t="s">
        <v>19</v>
      </c>
      <c r="E120" s="41" t="str">
        <f t="shared" si="4"/>
        <v>*</v>
      </c>
      <c r="F120" s="15" t="s">
        <v>19</v>
      </c>
      <c r="G120" s="15" t="str">
        <f t="shared" si="5"/>
        <v>*</v>
      </c>
      <c r="H120" s="15" t="s">
        <v>19</v>
      </c>
      <c r="I120" s="15" t="str">
        <f t="shared" si="6"/>
        <v>*</v>
      </c>
      <c r="J120" s="15" t="s">
        <v>19</v>
      </c>
      <c r="K120" s="3" t="str">
        <f t="shared" si="7"/>
        <v>*</v>
      </c>
    </row>
    <row r="121" spans="1:11" ht="14.5" x14ac:dyDescent="0.35">
      <c r="A121" s="20">
        <v>6357</v>
      </c>
      <c r="B121" s="2" t="s">
        <v>244</v>
      </c>
      <c r="C121" s="26" t="s">
        <v>245</v>
      </c>
      <c r="D121" s="29" t="s">
        <v>19</v>
      </c>
      <c r="E121" s="41" t="str">
        <f t="shared" si="4"/>
        <v>*</v>
      </c>
      <c r="F121" s="15" t="s">
        <v>19</v>
      </c>
      <c r="G121" s="15" t="str">
        <f t="shared" si="5"/>
        <v>*</v>
      </c>
      <c r="H121" s="15" t="s">
        <v>19</v>
      </c>
      <c r="I121" s="15" t="str">
        <f t="shared" si="6"/>
        <v>*</v>
      </c>
      <c r="J121" s="15" t="s">
        <v>19</v>
      </c>
      <c r="K121" s="3" t="str">
        <f t="shared" si="7"/>
        <v>*</v>
      </c>
    </row>
    <row r="122" spans="1:11" ht="14.5" x14ac:dyDescent="0.35">
      <c r="A122" s="20">
        <v>4174</v>
      </c>
      <c r="B122" s="2" t="s">
        <v>246</v>
      </c>
      <c r="C122" s="26" t="s">
        <v>247</v>
      </c>
      <c r="D122" s="29">
        <v>70.59</v>
      </c>
      <c r="E122" s="41" t="str">
        <f t="shared" si="4"/>
        <v>Not Met</v>
      </c>
      <c r="F122" s="15" t="s">
        <v>19</v>
      </c>
      <c r="G122" s="15" t="str">
        <f t="shared" si="5"/>
        <v>*</v>
      </c>
      <c r="H122" s="15" t="s">
        <v>19</v>
      </c>
      <c r="I122" s="15" t="str">
        <f t="shared" si="6"/>
        <v>*</v>
      </c>
      <c r="J122" s="15">
        <v>10.86</v>
      </c>
      <c r="K122" s="3" t="str">
        <f t="shared" si="7"/>
        <v>Met</v>
      </c>
    </row>
    <row r="123" spans="1:11" ht="14.5" x14ac:dyDescent="0.35">
      <c r="A123" s="20">
        <v>4228</v>
      </c>
      <c r="B123" s="2" t="s">
        <v>248</v>
      </c>
      <c r="C123" s="26" t="s">
        <v>249</v>
      </c>
      <c r="D123" s="29" t="s">
        <v>19</v>
      </c>
      <c r="E123" s="41" t="str">
        <f t="shared" si="4"/>
        <v>*</v>
      </c>
      <c r="F123" s="15" t="s">
        <v>19</v>
      </c>
      <c r="G123" s="15" t="str">
        <f t="shared" si="5"/>
        <v>*</v>
      </c>
      <c r="H123" s="15" t="s">
        <v>19</v>
      </c>
      <c r="I123" s="15" t="str">
        <f t="shared" si="6"/>
        <v>*</v>
      </c>
      <c r="J123" s="15" t="s">
        <v>19</v>
      </c>
      <c r="K123" s="3" t="str">
        <f t="shared" si="7"/>
        <v>*</v>
      </c>
    </row>
    <row r="124" spans="1:11" ht="14.5" x14ac:dyDescent="0.35">
      <c r="A124" s="20">
        <v>4243</v>
      </c>
      <c r="B124" s="2" t="s">
        <v>250</v>
      </c>
      <c r="C124" s="26" t="s">
        <v>251</v>
      </c>
      <c r="D124" s="29">
        <v>92</v>
      </c>
      <c r="E124" s="41" t="str">
        <f t="shared" si="4"/>
        <v>Not Met</v>
      </c>
      <c r="F124" s="15">
        <v>7.01</v>
      </c>
      <c r="G124" s="15" t="str">
        <f t="shared" si="5"/>
        <v>Met</v>
      </c>
      <c r="H124" s="15">
        <v>61.9</v>
      </c>
      <c r="I124" s="15" t="str">
        <f t="shared" si="6"/>
        <v>Met</v>
      </c>
      <c r="J124" s="15">
        <v>23.83</v>
      </c>
      <c r="K124" s="3" t="str">
        <f t="shared" si="7"/>
        <v>Met</v>
      </c>
    </row>
    <row r="125" spans="1:11" ht="14.5" x14ac:dyDescent="0.35">
      <c r="A125" s="20">
        <v>91170</v>
      </c>
      <c r="B125" s="2" t="s">
        <v>252</v>
      </c>
      <c r="C125" s="26" t="s">
        <v>253</v>
      </c>
      <c r="D125" s="29" t="s">
        <v>19</v>
      </c>
      <c r="E125" s="41" t="str">
        <f t="shared" si="4"/>
        <v>*</v>
      </c>
      <c r="F125" s="15" t="s">
        <v>19</v>
      </c>
      <c r="G125" s="15" t="str">
        <f t="shared" si="5"/>
        <v>*</v>
      </c>
      <c r="H125" s="15" t="s">
        <v>19</v>
      </c>
      <c r="I125" s="15" t="str">
        <f t="shared" si="6"/>
        <v>*</v>
      </c>
      <c r="J125" s="15" t="s">
        <v>19</v>
      </c>
      <c r="K125" s="3" t="str">
        <f t="shared" si="7"/>
        <v>*</v>
      </c>
    </row>
    <row r="126" spans="1:11" ht="14.5" x14ac:dyDescent="0.35">
      <c r="A126" s="20">
        <v>91938</v>
      </c>
      <c r="B126" s="2" t="s">
        <v>254</v>
      </c>
      <c r="C126" s="26" t="s">
        <v>255</v>
      </c>
      <c r="D126" s="29" t="s">
        <v>19</v>
      </c>
      <c r="E126" s="41" t="str">
        <f t="shared" si="4"/>
        <v>*</v>
      </c>
      <c r="F126" s="15" t="s">
        <v>19</v>
      </c>
      <c r="G126" s="15" t="str">
        <f t="shared" si="5"/>
        <v>*</v>
      </c>
      <c r="H126" s="15" t="s">
        <v>19</v>
      </c>
      <c r="I126" s="15" t="str">
        <f t="shared" si="6"/>
        <v>*</v>
      </c>
      <c r="J126" s="15" t="s">
        <v>19</v>
      </c>
      <c r="K126" s="3" t="str">
        <f t="shared" si="7"/>
        <v>*</v>
      </c>
    </row>
    <row r="127" spans="1:11" ht="14.5" x14ac:dyDescent="0.35">
      <c r="A127" s="20">
        <v>89850</v>
      </c>
      <c r="B127" s="2" t="s">
        <v>256</v>
      </c>
      <c r="C127" s="26" t="s">
        <v>257</v>
      </c>
      <c r="D127" s="29" t="s">
        <v>19</v>
      </c>
      <c r="E127" s="41" t="str">
        <f t="shared" si="4"/>
        <v>*</v>
      </c>
      <c r="F127" s="15" t="s">
        <v>19</v>
      </c>
      <c r="G127" s="15" t="str">
        <f t="shared" si="5"/>
        <v>*</v>
      </c>
      <c r="H127" s="15" t="s">
        <v>19</v>
      </c>
      <c r="I127" s="15" t="str">
        <f t="shared" si="6"/>
        <v>*</v>
      </c>
      <c r="J127" s="15" t="s">
        <v>19</v>
      </c>
      <c r="K127" s="3" t="str">
        <f t="shared" si="7"/>
        <v>*</v>
      </c>
    </row>
    <row r="128" spans="1:11" ht="14.5" x14ac:dyDescent="0.35">
      <c r="A128" s="20">
        <v>87401</v>
      </c>
      <c r="B128" s="2" t="s">
        <v>258</v>
      </c>
      <c r="C128" s="26" t="s">
        <v>259</v>
      </c>
      <c r="D128" s="29" t="s">
        <v>19</v>
      </c>
      <c r="E128" s="41" t="str">
        <f t="shared" si="4"/>
        <v>*</v>
      </c>
      <c r="F128" s="15" t="s">
        <v>19</v>
      </c>
      <c r="G128" s="15" t="str">
        <f t="shared" si="5"/>
        <v>*</v>
      </c>
      <c r="H128" s="15" t="s">
        <v>19</v>
      </c>
      <c r="I128" s="15" t="str">
        <f t="shared" si="6"/>
        <v>*</v>
      </c>
      <c r="J128" s="15">
        <v>27.19</v>
      </c>
      <c r="K128" s="3" t="str">
        <f t="shared" si="7"/>
        <v>Met</v>
      </c>
    </row>
    <row r="129" spans="1:11" ht="14.5" x14ac:dyDescent="0.35">
      <c r="A129" s="20">
        <v>90506</v>
      </c>
      <c r="B129" s="2" t="s">
        <v>260</v>
      </c>
      <c r="C129" s="26" t="s">
        <v>261</v>
      </c>
      <c r="D129" s="29" t="s">
        <v>19</v>
      </c>
      <c r="E129" s="41" t="str">
        <f t="shared" si="4"/>
        <v>*</v>
      </c>
      <c r="F129" s="15" t="s">
        <v>19</v>
      </c>
      <c r="G129" s="15" t="str">
        <f t="shared" si="5"/>
        <v>*</v>
      </c>
      <c r="H129" s="15" t="s">
        <v>19</v>
      </c>
      <c r="I129" s="15" t="str">
        <f t="shared" si="6"/>
        <v>*</v>
      </c>
      <c r="J129" s="15" t="s">
        <v>19</v>
      </c>
      <c r="K129" s="3" t="str">
        <f t="shared" si="7"/>
        <v>*</v>
      </c>
    </row>
    <row r="130" spans="1:11" ht="14.5" x14ac:dyDescent="0.35">
      <c r="A130" s="20">
        <v>743644</v>
      </c>
      <c r="B130" s="2" t="s">
        <v>262</v>
      </c>
      <c r="C130" s="26" t="s">
        <v>263</v>
      </c>
      <c r="D130" s="29" t="s">
        <v>19</v>
      </c>
      <c r="E130" s="41" t="str">
        <f t="shared" si="4"/>
        <v>*</v>
      </c>
      <c r="F130" s="15" t="s">
        <v>19</v>
      </c>
      <c r="G130" s="15" t="str">
        <f t="shared" si="5"/>
        <v>*</v>
      </c>
      <c r="H130" s="15" t="s">
        <v>19</v>
      </c>
      <c r="I130" s="15" t="str">
        <f t="shared" si="6"/>
        <v>*</v>
      </c>
      <c r="J130" s="15" t="s">
        <v>19</v>
      </c>
      <c r="K130" s="3" t="str">
        <f t="shared" si="7"/>
        <v>*</v>
      </c>
    </row>
    <row r="131" spans="1:11" ht="14.5" x14ac:dyDescent="0.35">
      <c r="A131" s="20">
        <v>6365</v>
      </c>
      <c r="B131" s="2" t="s">
        <v>264</v>
      </c>
      <c r="C131" s="26" t="s">
        <v>265</v>
      </c>
      <c r="D131" s="29" t="s">
        <v>19</v>
      </c>
      <c r="E131" s="41" t="str">
        <f t="shared" ref="E131:E194" si="8">IF(D131="*","*",IF(D131&gt;=95,"Met","Not Met"))</f>
        <v>*</v>
      </c>
      <c r="F131" s="15" t="s">
        <v>19</v>
      </c>
      <c r="G131" s="15" t="str">
        <f t="shared" ref="G131:G194" si="9">IF(F131="*","*",IF(F131&gt;=4.94,"Met","Not Met"))</f>
        <v>*</v>
      </c>
      <c r="H131" s="15" t="s">
        <v>19</v>
      </c>
      <c r="I131" s="15" t="str">
        <f t="shared" ref="I131:I194" si="10">IF(H131="*","*",IF(H131&gt;=46.01,"Met","Not Met"))</f>
        <v>*</v>
      </c>
      <c r="J131" s="15" t="s">
        <v>19</v>
      </c>
      <c r="K131" s="3" t="str">
        <f t="shared" ref="K131:K194" si="11">IF(J131="*","*",IF(J131&lt;=27.88,"Met","Not Met"))</f>
        <v>*</v>
      </c>
    </row>
    <row r="132" spans="1:11" ht="14.5" x14ac:dyDescent="0.35">
      <c r="A132" s="20">
        <v>85749</v>
      </c>
      <c r="B132" s="2" t="s">
        <v>266</v>
      </c>
      <c r="C132" s="26" t="s">
        <v>267</v>
      </c>
      <c r="D132" s="29" t="s">
        <v>19</v>
      </c>
      <c r="E132" s="41" t="str">
        <f t="shared" si="8"/>
        <v>*</v>
      </c>
      <c r="F132" s="15" t="s">
        <v>19</v>
      </c>
      <c r="G132" s="15" t="str">
        <f t="shared" si="9"/>
        <v>*</v>
      </c>
      <c r="H132" s="15" t="s">
        <v>19</v>
      </c>
      <c r="I132" s="15" t="str">
        <f t="shared" si="10"/>
        <v>*</v>
      </c>
      <c r="J132" s="15" t="s">
        <v>19</v>
      </c>
      <c r="K132" s="3" t="str">
        <f t="shared" si="11"/>
        <v>*</v>
      </c>
    </row>
    <row r="133" spans="1:11" ht="14.5" x14ac:dyDescent="0.35">
      <c r="A133" s="20">
        <v>81045</v>
      </c>
      <c r="B133" s="2" t="s">
        <v>268</v>
      </c>
      <c r="C133" s="26" t="s">
        <v>269</v>
      </c>
      <c r="D133" s="29" t="s">
        <v>19</v>
      </c>
      <c r="E133" s="41" t="str">
        <f t="shared" si="8"/>
        <v>*</v>
      </c>
      <c r="F133" s="15" t="s">
        <v>19</v>
      </c>
      <c r="G133" s="15" t="str">
        <f t="shared" si="9"/>
        <v>*</v>
      </c>
      <c r="H133" s="15" t="s">
        <v>19</v>
      </c>
      <c r="I133" s="15" t="str">
        <f t="shared" si="10"/>
        <v>*</v>
      </c>
      <c r="J133" s="15">
        <v>11.16</v>
      </c>
      <c r="K133" s="3" t="str">
        <f t="shared" si="11"/>
        <v>Met</v>
      </c>
    </row>
    <row r="134" spans="1:11" ht="14.5" x14ac:dyDescent="0.35">
      <c r="A134" s="20">
        <v>81043</v>
      </c>
      <c r="B134" s="2" t="s">
        <v>270</v>
      </c>
      <c r="C134" s="26" t="s">
        <v>271</v>
      </c>
      <c r="D134" s="29" t="s">
        <v>19</v>
      </c>
      <c r="E134" s="41" t="str">
        <f t="shared" si="8"/>
        <v>*</v>
      </c>
      <c r="F134" s="15" t="s">
        <v>19</v>
      </c>
      <c r="G134" s="15" t="str">
        <f t="shared" si="9"/>
        <v>*</v>
      </c>
      <c r="H134" s="15" t="s">
        <v>19</v>
      </c>
      <c r="I134" s="15" t="str">
        <f t="shared" si="10"/>
        <v>*</v>
      </c>
      <c r="J134" s="15" t="s">
        <v>19</v>
      </c>
      <c r="K134" s="3" t="str">
        <f t="shared" si="11"/>
        <v>*</v>
      </c>
    </row>
    <row r="135" spans="1:11" ht="14.5" x14ac:dyDescent="0.35">
      <c r="A135" s="20">
        <v>6446</v>
      </c>
      <c r="B135" s="2" t="s">
        <v>272</v>
      </c>
      <c r="C135" s="26" t="s">
        <v>273</v>
      </c>
      <c r="D135" s="29" t="s">
        <v>19</v>
      </c>
      <c r="E135" s="41" t="str">
        <f t="shared" si="8"/>
        <v>*</v>
      </c>
      <c r="F135" s="15" t="s">
        <v>19</v>
      </c>
      <c r="G135" s="15" t="str">
        <f t="shared" si="9"/>
        <v>*</v>
      </c>
      <c r="H135" s="15" t="s">
        <v>19</v>
      </c>
      <c r="I135" s="15" t="str">
        <f t="shared" si="10"/>
        <v>*</v>
      </c>
      <c r="J135" s="15">
        <v>8.15</v>
      </c>
      <c r="K135" s="3" t="str">
        <f t="shared" si="11"/>
        <v>Met</v>
      </c>
    </row>
    <row r="136" spans="1:11" ht="14.5" x14ac:dyDescent="0.35">
      <c r="A136" s="20">
        <v>4329</v>
      </c>
      <c r="B136" s="2" t="s">
        <v>274</v>
      </c>
      <c r="C136" s="26" t="s">
        <v>275</v>
      </c>
      <c r="D136" s="29">
        <v>50</v>
      </c>
      <c r="E136" s="41" t="str">
        <f t="shared" si="8"/>
        <v>Not Met</v>
      </c>
      <c r="F136" s="15" t="s">
        <v>19</v>
      </c>
      <c r="G136" s="15" t="str">
        <f t="shared" si="9"/>
        <v>*</v>
      </c>
      <c r="H136" s="15" t="s">
        <v>19</v>
      </c>
      <c r="I136" s="15" t="str">
        <f t="shared" si="10"/>
        <v>*</v>
      </c>
      <c r="J136" s="15">
        <v>14.36</v>
      </c>
      <c r="K136" s="3" t="str">
        <f t="shared" si="11"/>
        <v>Met</v>
      </c>
    </row>
    <row r="137" spans="1:11" ht="14.5" x14ac:dyDescent="0.35">
      <c r="A137" s="20">
        <v>92226</v>
      </c>
      <c r="B137" s="2" t="s">
        <v>276</v>
      </c>
      <c r="C137" s="26" t="s">
        <v>277</v>
      </c>
      <c r="D137" s="29" t="s">
        <v>19</v>
      </c>
      <c r="E137" s="41" t="str">
        <f t="shared" si="8"/>
        <v>*</v>
      </c>
      <c r="F137" s="15" t="s">
        <v>19</v>
      </c>
      <c r="G137" s="15" t="str">
        <f t="shared" si="9"/>
        <v>*</v>
      </c>
      <c r="H137" s="15" t="s">
        <v>19</v>
      </c>
      <c r="I137" s="15" t="str">
        <f t="shared" si="10"/>
        <v>*</v>
      </c>
      <c r="J137" s="15">
        <v>29.16</v>
      </c>
      <c r="K137" s="3" t="str">
        <f t="shared" si="11"/>
        <v>Not Met</v>
      </c>
    </row>
    <row r="138" spans="1:11" ht="14.5" x14ac:dyDescent="0.35">
      <c r="A138" s="20">
        <v>81052</v>
      </c>
      <c r="B138" s="2" t="s">
        <v>278</v>
      </c>
      <c r="C138" s="26" t="s">
        <v>279</v>
      </c>
      <c r="D138" s="29" t="s">
        <v>19</v>
      </c>
      <c r="E138" s="41" t="str">
        <f t="shared" si="8"/>
        <v>*</v>
      </c>
      <c r="F138" s="15" t="s">
        <v>19</v>
      </c>
      <c r="G138" s="15" t="str">
        <f t="shared" si="9"/>
        <v>*</v>
      </c>
      <c r="H138" s="15" t="s">
        <v>19</v>
      </c>
      <c r="I138" s="15" t="str">
        <f t="shared" si="10"/>
        <v>*</v>
      </c>
      <c r="J138" s="15" t="s">
        <v>19</v>
      </c>
      <c r="K138" s="3" t="str">
        <f t="shared" si="11"/>
        <v>*</v>
      </c>
    </row>
    <row r="139" spans="1:11" ht="14.5" x14ac:dyDescent="0.35">
      <c r="A139" s="20">
        <v>81050</v>
      </c>
      <c r="B139" s="2" t="s">
        <v>280</v>
      </c>
      <c r="C139" s="26" t="s">
        <v>281</v>
      </c>
      <c r="D139" s="29" t="s">
        <v>19</v>
      </c>
      <c r="E139" s="41" t="str">
        <f t="shared" si="8"/>
        <v>*</v>
      </c>
      <c r="F139" s="15" t="s">
        <v>19</v>
      </c>
      <c r="G139" s="15" t="str">
        <f t="shared" si="9"/>
        <v>*</v>
      </c>
      <c r="H139" s="15" t="s">
        <v>19</v>
      </c>
      <c r="I139" s="15" t="str">
        <f t="shared" si="10"/>
        <v>*</v>
      </c>
      <c r="J139" s="15" t="s">
        <v>19</v>
      </c>
      <c r="K139" s="3" t="str">
        <f t="shared" si="11"/>
        <v>*</v>
      </c>
    </row>
    <row r="140" spans="1:11" ht="14.5" x14ac:dyDescent="0.35">
      <c r="A140" s="20">
        <v>79211</v>
      </c>
      <c r="B140" s="2" t="s">
        <v>282</v>
      </c>
      <c r="C140" s="26" t="s">
        <v>283</v>
      </c>
      <c r="D140" s="29" t="s">
        <v>19</v>
      </c>
      <c r="E140" s="41" t="str">
        <f t="shared" si="8"/>
        <v>*</v>
      </c>
      <c r="F140" s="15" t="s">
        <v>19</v>
      </c>
      <c r="G140" s="15" t="str">
        <f t="shared" si="9"/>
        <v>*</v>
      </c>
      <c r="H140" s="15" t="s">
        <v>19</v>
      </c>
      <c r="I140" s="15" t="str">
        <f t="shared" si="10"/>
        <v>*</v>
      </c>
      <c r="J140" s="15">
        <v>23.85</v>
      </c>
      <c r="K140" s="3" t="str">
        <f t="shared" si="11"/>
        <v>Met</v>
      </c>
    </row>
    <row r="141" spans="1:11" ht="14.5" x14ac:dyDescent="0.35">
      <c r="A141" s="20">
        <v>81123</v>
      </c>
      <c r="B141" s="2" t="s">
        <v>284</v>
      </c>
      <c r="C141" s="26" t="s">
        <v>285</v>
      </c>
      <c r="D141" s="29" t="s">
        <v>19</v>
      </c>
      <c r="E141" s="41" t="str">
        <f t="shared" si="8"/>
        <v>*</v>
      </c>
      <c r="F141" s="15" t="s">
        <v>19</v>
      </c>
      <c r="G141" s="15" t="str">
        <f t="shared" si="9"/>
        <v>*</v>
      </c>
      <c r="H141" s="15" t="s">
        <v>19</v>
      </c>
      <c r="I141" s="15" t="str">
        <f t="shared" si="10"/>
        <v>*</v>
      </c>
      <c r="J141" s="15" t="s">
        <v>19</v>
      </c>
      <c r="K141" s="3" t="str">
        <f t="shared" si="11"/>
        <v>*</v>
      </c>
    </row>
    <row r="142" spans="1:11" ht="14.5" x14ac:dyDescent="0.35">
      <c r="A142" s="20">
        <v>4341</v>
      </c>
      <c r="B142" s="2" t="s">
        <v>286</v>
      </c>
      <c r="C142" s="26" t="s">
        <v>287</v>
      </c>
      <c r="D142" s="29" t="s">
        <v>19</v>
      </c>
      <c r="E142" s="41" t="str">
        <f t="shared" si="8"/>
        <v>*</v>
      </c>
      <c r="F142" s="15" t="s">
        <v>19</v>
      </c>
      <c r="G142" s="15" t="str">
        <f t="shared" si="9"/>
        <v>*</v>
      </c>
      <c r="H142" s="15" t="s">
        <v>19</v>
      </c>
      <c r="I142" s="15" t="str">
        <f t="shared" si="10"/>
        <v>*</v>
      </c>
      <c r="J142" s="15" t="s">
        <v>19</v>
      </c>
      <c r="K142" s="3" t="str">
        <f t="shared" si="11"/>
        <v>*</v>
      </c>
    </row>
    <row r="143" spans="1:11" ht="14.5" x14ac:dyDescent="0.35">
      <c r="A143" s="20">
        <v>89412</v>
      </c>
      <c r="B143" s="2" t="s">
        <v>288</v>
      </c>
      <c r="C143" s="26" t="s">
        <v>289</v>
      </c>
      <c r="D143" s="29" t="s">
        <v>19</v>
      </c>
      <c r="E143" s="41" t="str">
        <f t="shared" si="8"/>
        <v>*</v>
      </c>
      <c r="F143" s="15" t="s">
        <v>19</v>
      </c>
      <c r="G143" s="15" t="str">
        <f t="shared" si="9"/>
        <v>*</v>
      </c>
      <c r="H143" s="15" t="s">
        <v>19</v>
      </c>
      <c r="I143" s="15" t="str">
        <f t="shared" si="10"/>
        <v>*</v>
      </c>
      <c r="J143" s="15">
        <v>50.04</v>
      </c>
      <c r="K143" s="3" t="str">
        <f t="shared" si="11"/>
        <v>Not Met</v>
      </c>
    </row>
    <row r="144" spans="1:11" ht="14.5" x14ac:dyDescent="0.35">
      <c r="A144" s="20">
        <v>4185</v>
      </c>
      <c r="B144" s="2" t="s">
        <v>290</v>
      </c>
      <c r="C144" s="26" t="s">
        <v>291</v>
      </c>
      <c r="D144" s="29" t="s">
        <v>19</v>
      </c>
      <c r="E144" s="41" t="str">
        <f t="shared" si="8"/>
        <v>*</v>
      </c>
      <c r="F144" s="15" t="s">
        <v>19</v>
      </c>
      <c r="G144" s="15" t="str">
        <f t="shared" si="9"/>
        <v>*</v>
      </c>
      <c r="H144" s="15" t="s">
        <v>19</v>
      </c>
      <c r="I144" s="15" t="str">
        <f t="shared" si="10"/>
        <v>*</v>
      </c>
      <c r="J144" s="15" t="s">
        <v>19</v>
      </c>
      <c r="K144" s="3" t="str">
        <f t="shared" si="11"/>
        <v>*</v>
      </c>
    </row>
    <row r="145" spans="1:11" ht="14.5" x14ac:dyDescent="0.35">
      <c r="A145" s="20">
        <v>4448</v>
      </c>
      <c r="B145" s="2" t="s">
        <v>292</v>
      </c>
      <c r="C145" s="26" t="s">
        <v>293</v>
      </c>
      <c r="D145" s="29" t="s">
        <v>19</v>
      </c>
      <c r="E145" s="41" t="str">
        <f t="shared" si="8"/>
        <v>*</v>
      </c>
      <c r="F145" s="15" t="s">
        <v>19</v>
      </c>
      <c r="G145" s="15" t="str">
        <f t="shared" si="9"/>
        <v>*</v>
      </c>
      <c r="H145" s="15" t="s">
        <v>19</v>
      </c>
      <c r="I145" s="15" t="str">
        <f t="shared" si="10"/>
        <v>*</v>
      </c>
      <c r="J145" s="15" t="s">
        <v>19</v>
      </c>
      <c r="K145" s="3" t="str">
        <f t="shared" si="11"/>
        <v>*</v>
      </c>
    </row>
    <row r="146" spans="1:11" ht="14.5" x14ac:dyDescent="0.35">
      <c r="A146" s="20">
        <v>91277</v>
      </c>
      <c r="B146" s="2" t="s">
        <v>294</v>
      </c>
      <c r="C146" s="26" t="s">
        <v>295</v>
      </c>
      <c r="D146" s="29">
        <v>90.91</v>
      </c>
      <c r="E146" s="41" t="str">
        <f t="shared" si="8"/>
        <v>Not Met</v>
      </c>
      <c r="F146" s="15" t="s">
        <v>19</v>
      </c>
      <c r="G146" s="15" t="str">
        <f t="shared" si="9"/>
        <v>*</v>
      </c>
      <c r="H146" s="15" t="s">
        <v>19</v>
      </c>
      <c r="I146" s="15" t="str">
        <f t="shared" si="10"/>
        <v>*</v>
      </c>
      <c r="J146" s="15" t="s">
        <v>19</v>
      </c>
      <c r="K146" s="3" t="str">
        <f t="shared" si="11"/>
        <v>*</v>
      </c>
    </row>
    <row r="147" spans="1:11" ht="14.5" x14ac:dyDescent="0.35">
      <c r="A147" s="20">
        <v>92250</v>
      </c>
      <c r="B147" s="2" t="s">
        <v>296</v>
      </c>
      <c r="C147" s="26" t="s">
        <v>297</v>
      </c>
      <c r="D147" s="29" t="s">
        <v>19</v>
      </c>
      <c r="E147" s="41" t="str">
        <f t="shared" si="8"/>
        <v>*</v>
      </c>
      <c r="F147" s="15" t="s">
        <v>19</v>
      </c>
      <c r="G147" s="15" t="str">
        <f t="shared" si="9"/>
        <v>*</v>
      </c>
      <c r="H147" s="15" t="s">
        <v>19</v>
      </c>
      <c r="I147" s="15" t="str">
        <f t="shared" si="10"/>
        <v>*</v>
      </c>
      <c r="J147" s="15">
        <v>22.46</v>
      </c>
      <c r="K147" s="3" t="str">
        <f t="shared" si="11"/>
        <v>Met</v>
      </c>
    </row>
    <row r="148" spans="1:11" ht="14.5" x14ac:dyDescent="0.35">
      <c r="A148" s="20">
        <v>79214</v>
      </c>
      <c r="B148" s="2" t="s">
        <v>298</v>
      </c>
      <c r="C148" s="26" t="s">
        <v>299</v>
      </c>
      <c r="D148" s="29" t="s">
        <v>19</v>
      </c>
      <c r="E148" s="41" t="str">
        <f t="shared" si="8"/>
        <v>*</v>
      </c>
      <c r="F148" s="15" t="s">
        <v>19</v>
      </c>
      <c r="G148" s="15" t="str">
        <f t="shared" si="9"/>
        <v>*</v>
      </c>
      <c r="H148" s="15" t="s">
        <v>19</v>
      </c>
      <c r="I148" s="15" t="str">
        <f t="shared" si="10"/>
        <v>*</v>
      </c>
      <c r="J148" s="15" t="s">
        <v>19</v>
      </c>
      <c r="K148" s="3" t="str">
        <f t="shared" si="11"/>
        <v>*</v>
      </c>
    </row>
    <row r="149" spans="1:11" ht="14.5" x14ac:dyDescent="0.35">
      <c r="A149" s="20">
        <v>78783</v>
      </c>
      <c r="B149" s="2" t="s">
        <v>300</v>
      </c>
      <c r="C149" s="26" t="s">
        <v>301</v>
      </c>
      <c r="D149" s="29" t="s">
        <v>19</v>
      </c>
      <c r="E149" s="41" t="str">
        <f t="shared" si="8"/>
        <v>*</v>
      </c>
      <c r="F149" s="15" t="s">
        <v>19</v>
      </c>
      <c r="G149" s="15" t="str">
        <f t="shared" si="9"/>
        <v>*</v>
      </c>
      <c r="H149" s="15" t="s">
        <v>19</v>
      </c>
      <c r="I149" s="15" t="str">
        <f t="shared" si="10"/>
        <v>*</v>
      </c>
      <c r="J149" s="15">
        <v>26.97</v>
      </c>
      <c r="K149" s="3" t="str">
        <f t="shared" si="11"/>
        <v>Met</v>
      </c>
    </row>
    <row r="150" spans="1:11" ht="14.5" x14ac:dyDescent="0.35">
      <c r="A150" s="20">
        <v>4207</v>
      </c>
      <c r="B150" s="2" t="s">
        <v>302</v>
      </c>
      <c r="C150" s="26" t="s">
        <v>303</v>
      </c>
      <c r="D150" s="29" t="s">
        <v>19</v>
      </c>
      <c r="E150" s="41" t="str">
        <f t="shared" si="8"/>
        <v>*</v>
      </c>
      <c r="F150" s="15" t="s">
        <v>19</v>
      </c>
      <c r="G150" s="15" t="str">
        <f t="shared" si="9"/>
        <v>*</v>
      </c>
      <c r="H150" s="15" t="s">
        <v>19</v>
      </c>
      <c r="I150" s="15" t="str">
        <f t="shared" si="10"/>
        <v>*</v>
      </c>
      <c r="J150" s="15" t="s">
        <v>19</v>
      </c>
      <c r="K150" s="3" t="str">
        <f t="shared" si="11"/>
        <v>*</v>
      </c>
    </row>
    <row r="151" spans="1:11" ht="14.5" x14ac:dyDescent="0.35">
      <c r="A151" s="20">
        <v>4205</v>
      </c>
      <c r="B151" s="2" t="s">
        <v>304</v>
      </c>
      <c r="C151" s="26" t="s">
        <v>305</v>
      </c>
      <c r="D151" s="29" t="s">
        <v>19</v>
      </c>
      <c r="E151" s="41" t="str">
        <f t="shared" si="8"/>
        <v>*</v>
      </c>
      <c r="F151" s="15" t="s">
        <v>19</v>
      </c>
      <c r="G151" s="15" t="str">
        <f t="shared" si="9"/>
        <v>*</v>
      </c>
      <c r="H151" s="15" t="s">
        <v>19</v>
      </c>
      <c r="I151" s="15" t="str">
        <f t="shared" si="10"/>
        <v>*</v>
      </c>
      <c r="J151" s="15" t="s">
        <v>19</v>
      </c>
      <c r="K151" s="3" t="str">
        <f t="shared" si="11"/>
        <v>*</v>
      </c>
    </row>
    <row r="152" spans="1:11" ht="14.5" x14ac:dyDescent="0.35">
      <c r="A152" s="20">
        <v>4192</v>
      </c>
      <c r="B152" s="2" t="s">
        <v>306</v>
      </c>
      <c r="C152" s="26" t="s">
        <v>307</v>
      </c>
      <c r="D152" s="29">
        <v>85.98</v>
      </c>
      <c r="E152" s="41" t="str">
        <f t="shared" si="8"/>
        <v>Not Met</v>
      </c>
      <c r="F152" s="15">
        <v>4.82</v>
      </c>
      <c r="G152" s="15" t="str">
        <f t="shared" si="9"/>
        <v>Not Met</v>
      </c>
      <c r="H152" s="15" t="s">
        <v>19</v>
      </c>
      <c r="I152" s="15" t="str">
        <f t="shared" si="10"/>
        <v>*</v>
      </c>
      <c r="J152" s="15">
        <v>23.39</v>
      </c>
      <c r="K152" s="3" t="str">
        <f t="shared" si="11"/>
        <v>Met</v>
      </c>
    </row>
    <row r="153" spans="1:11" ht="14.5" x14ac:dyDescent="0.35">
      <c r="A153" s="20">
        <v>4437</v>
      </c>
      <c r="B153" s="2" t="s">
        <v>308</v>
      </c>
      <c r="C153" s="26" t="s">
        <v>309</v>
      </c>
      <c r="D153" s="29">
        <v>90.6</v>
      </c>
      <c r="E153" s="41" t="str">
        <f t="shared" si="8"/>
        <v>Not Met</v>
      </c>
      <c r="F153" s="15">
        <v>3.92</v>
      </c>
      <c r="G153" s="15" t="str">
        <f t="shared" si="9"/>
        <v>Not Met</v>
      </c>
      <c r="H153" s="15" t="s">
        <v>19</v>
      </c>
      <c r="I153" s="15" t="str">
        <f t="shared" si="10"/>
        <v>*</v>
      </c>
      <c r="J153" s="15">
        <v>23.11</v>
      </c>
      <c r="K153" s="3" t="str">
        <f t="shared" si="11"/>
        <v>Met</v>
      </c>
    </row>
    <row r="154" spans="1:11" ht="14.5" x14ac:dyDescent="0.35">
      <c r="A154" s="20">
        <v>4405</v>
      </c>
      <c r="B154" s="2" t="s">
        <v>310</v>
      </c>
      <c r="C154" s="26" t="s">
        <v>311</v>
      </c>
      <c r="D154" s="29">
        <v>97.44</v>
      </c>
      <c r="E154" s="41" t="str">
        <f t="shared" si="8"/>
        <v>Met</v>
      </c>
      <c r="F154" s="15" t="s">
        <v>37</v>
      </c>
      <c r="G154" s="15" t="str">
        <f t="shared" si="9"/>
        <v>Met</v>
      </c>
      <c r="H154" s="15" t="s">
        <v>19</v>
      </c>
      <c r="I154" s="15" t="str">
        <f t="shared" si="10"/>
        <v>*</v>
      </c>
      <c r="J154" s="15">
        <v>26.9</v>
      </c>
      <c r="K154" s="3" t="str">
        <f t="shared" si="11"/>
        <v>Met</v>
      </c>
    </row>
    <row r="155" spans="1:11" ht="14.5" x14ac:dyDescent="0.35">
      <c r="A155" s="20">
        <v>4167</v>
      </c>
      <c r="B155" s="2" t="s">
        <v>312</v>
      </c>
      <c r="C155" s="26" t="s">
        <v>313</v>
      </c>
      <c r="D155" s="29" t="s">
        <v>19</v>
      </c>
      <c r="E155" s="41" t="str">
        <f t="shared" si="8"/>
        <v>*</v>
      </c>
      <c r="F155" s="15" t="s">
        <v>19</v>
      </c>
      <c r="G155" s="15" t="str">
        <f t="shared" si="9"/>
        <v>*</v>
      </c>
      <c r="H155" s="15" t="s">
        <v>19</v>
      </c>
      <c r="I155" s="15" t="str">
        <f t="shared" si="10"/>
        <v>*</v>
      </c>
      <c r="J155" s="15">
        <v>26.7</v>
      </c>
      <c r="K155" s="3" t="str">
        <f t="shared" si="11"/>
        <v>Met</v>
      </c>
    </row>
    <row r="156" spans="1:11" ht="14.5" x14ac:dyDescent="0.35">
      <c r="A156" s="20">
        <v>4221</v>
      </c>
      <c r="B156" s="2" t="s">
        <v>314</v>
      </c>
      <c r="C156" s="26" t="s">
        <v>315</v>
      </c>
      <c r="D156" s="29" t="s">
        <v>19</v>
      </c>
      <c r="E156" s="41" t="str">
        <f t="shared" si="8"/>
        <v>*</v>
      </c>
      <c r="F156" s="15" t="s">
        <v>19</v>
      </c>
      <c r="G156" s="15" t="str">
        <f t="shared" si="9"/>
        <v>*</v>
      </c>
      <c r="H156" s="15" t="s">
        <v>19</v>
      </c>
      <c r="I156" s="15" t="str">
        <f t="shared" si="10"/>
        <v>*</v>
      </c>
      <c r="J156" s="15" t="s">
        <v>19</v>
      </c>
      <c r="K156" s="3" t="str">
        <f t="shared" si="11"/>
        <v>*</v>
      </c>
    </row>
    <row r="157" spans="1:11" ht="14.5" x14ac:dyDescent="0.35">
      <c r="A157" s="20">
        <v>4247</v>
      </c>
      <c r="B157" s="2" t="s">
        <v>316</v>
      </c>
      <c r="C157" s="26" t="s">
        <v>317</v>
      </c>
      <c r="D157" s="29" t="s">
        <v>19</v>
      </c>
      <c r="E157" s="41" t="str">
        <f t="shared" si="8"/>
        <v>*</v>
      </c>
      <c r="F157" s="15" t="s">
        <v>19</v>
      </c>
      <c r="G157" s="15" t="str">
        <f t="shared" si="9"/>
        <v>*</v>
      </c>
      <c r="H157" s="15" t="s">
        <v>19</v>
      </c>
      <c r="I157" s="15" t="str">
        <f t="shared" si="10"/>
        <v>*</v>
      </c>
      <c r="J157" s="15" t="s">
        <v>19</v>
      </c>
      <c r="K157" s="3" t="str">
        <f t="shared" si="11"/>
        <v>*</v>
      </c>
    </row>
    <row r="158" spans="1:11" ht="14.5" x14ac:dyDescent="0.35">
      <c r="A158" s="20">
        <v>4273</v>
      </c>
      <c r="B158" s="2" t="s">
        <v>318</v>
      </c>
      <c r="C158" s="26" t="s">
        <v>319</v>
      </c>
      <c r="D158" s="29" t="s">
        <v>19</v>
      </c>
      <c r="E158" s="41" t="str">
        <f t="shared" si="8"/>
        <v>*</v>
      </c>
      <c r="F158" s="15" t="s">
        <v>19</v>
      </c>
      <c r="G158" s="15" t="str">
        <f t="shared" si="9"/>
        <v>*</v>
      </c>
      <c r="H158" s="15" t="s">
        <v>19</v>
      </c>
      <c r="I158" s="15" t="str">
        <f t="shared" si="10"/>
        <v>*</v>
      </c>
      <c r="J158" s="15">
        <v>17.190000000000001</v>
      </c>
      <c r="K158" s="3" t="str">
        <f t="shared" si="11"/>
        <v>Met</v>
      </c>
    </row>
    <row r="159" spans="1:11" ht="14.5" x14ac:dyDescent="0.35">
      <c r="A159" s="20">
        <v>4495</v>
      </c>
      <c r="B159" s="2" t="s">
        <v>320</v>
      </c>
      <c r="C159" s="26" t="s">
        <v>321</v>
      </c>
      <c r="D159" s="29" t="s">
        <v>19</v>
      </c>
      <c r="E159" s="41" t="str">
        <f t="shared" si="8"/>
        <v>*</v>
      </c>
      <c r="F159" s="15" t="s">
        <v>19</v>
      </c>
      <c r="G159" s="15" t="str">
        <f t="shared" si="9"/>
        <v>*</v>
      </c>
      <c r="H159" s="15" t="s">
        <v>19</v>
      </c>
      <c r="I159" s="15" t="str">
        <f t="shared" si="10"/>
        <v>*</v>
      </c>
      <c r="J159" s="15" t="s">
        <v>19</v>
      </c>
      <c r="K159" s="3" t="str">
        <f t="shared" si="11"/>
        <v>*</v>
      </c>
    </row>
    <row r="160" spans="1:11" ht="14.5" x14ac:dyDescent="0.35">
      <c r="A160" s="20">
        <v>92596</v>
      </c>
      <c r="B160" s="2" t="s">
        <v>322</v>
      </c>
      <c r="C160" s="26" t="s">
        <v>321</v>
      </c>
      <c r="D160" s="29" t="s">
        <v>19</v>
      </c>
      <c r="E160" s="41" t="str">
        <f t="shared" si="8"/>
        <v>*</v>
      </c>
      <c r="F160" s="15" t="s">
        <v>19</v>
      </c>
      <c r="G160" s="15" t="str">
        <f t="shared" si="9"/>
        <v>*</v>
      </c>
      <c r="H160" s="15" t="s">
        <v>19</v>
      </c>
      <c r="I160" s="15" t="str">
        <f t="shared" si="10"/>
        <v>*</v>
      </c>
      <c r="J160" s="15" t="s">
        <v>19</v>
      </c>
      <c r="K160" s="3" t="str">
        <f t="shared" si="11"/>
        <v>*</v>
      </c>
    </row>
    <row r="161" spans="1:11" ht="14.5" x14ac:dyDescent="0.35">
      <c r="A161" s="20">
        <v>4195</v>
      </c>
      <c r="B161" s="2" t="s">
        <v>323</v>
      </c>
      <c r="C161" s="26" t="s">
        <v>324</v>
      </c>
      <c r="D161" s="29" t="s">
        <v>19</v>
      </c>
      <c r="E161" s="41" t="str">
        <f t="shared" si="8"/>
        <v>*</v>
      </c>
      <c r="F161" s="15" t="s">
        <v>19</v>
      </c>
      <c r="G161" s="15" t="str">
        <f t="shared" si="9"/>
        <v>*</v>
      </c>
      <c r="H161" s="15" t="s">
        <v>19</v>
      </c>
      <c r="I161" s="15" t="str">
        <f t="shared" si="10"/>
        <v>*</v>
      </c>
      <c r="J161" s="15" t="s">
        <v>19</v>
      </c>
      <c r="K161" s="3" t="str">
        <f t="shared" si="11"/>
        <v>*</v>
      </c>
    </row>
    <row r="162" spans="1:11" ht="14.5" x14ac:dyDescent="0.35">
      <c r="A162" s="20">
        <v>89506</v>
      </c>
      <c r="B162" s="2" t="s">
        <v>325</v>
      </c>
      <c r="C162" s="26" t="s">
        <v>326</v>
      </c>
      <c r="D162" s="29" t="s">
        <v>19</v>
      </c>
      <c r="E162" s="41" t="str">
        <f t="shared" si="8"/>
        <v>*</v>
      </c>
      <c r="F162" s="15" t="s">
        <v>19</v>
      </c>
      <c r="G162" s="15" t="str">
        <f t="shared" si="9"/>
        <v>*</v>
      </c>
      <c r="H162" s="15" t="s">
        <v>19</v>
      </c>
      <c r="I162" s="15" t="str">
        <f t="shared" si="10"/>
        <v>*</v>
      </c>
      <c r="J162" s="15" t="s">
        <v>19</v>
      </c>
      <c r="K162" s="3" t="str">
        <f t="shared" si="11"/>
        <v>*</v>
      </c>
    </row>
    <row r="163" spans="1:11" ht="14.5" x14ac:dyDescent="0.35">
      <c r="A163" s="20">
        <v>4303</v>
      </c>
      <c r="B163" s="2" t="s">
        <v>327</v>
      </c>
      <c r="C163" s="26" t="s">
        <v>328</v>
      </c>
      <c r="D163" s="29" t="s">
        <v>19</v>
      </c>
      <c r="E163" s="41" t="str">
        <f t="shared" si="8"/>
        <v>*</v>
      </c>
      <c r="F163" s="15" t="s">
        <v>19</v>
      </c>
      <c r="G163" s="15" t="str">
        <f t="shared" si="9"/>
        <v>*</v>
      </c>
      <c r="H163" s="15" t="s">
        <v>19</v>
      </c>
      <c r="I163" s="15" t="str">
        <f t="shared" si="10"/>
        <v>*</v>
      </c>
      <c r="J163" s="15" t="s">
        <v>19</v>
      </c>
      <c r="K163" s="3" t="str">
        <f t="shared" si="11"/>
        <v>*</v>
      </c>
    </row>
    <row r="164" spans="1:11" ht="14.5" x14ac:dyDescent="0.35">
      <c r="A164" s="20">
        <v>4505</v>
      </c>
      <c r="B164" s="2" t="s">
        <v>329</v>
      </c>
      <c r="C164" s="26" t="s">
        <v>330</v>
      </c>
      <c r="D164" s="29" t="s">
        <v>19</v>
      </c>
      <c r="E164" s="41" t="str">
        <f t="shared" si="8"/>
        <v>*</v>
      </c>
      <c r="F164" s="15" t="s">
        <v>19</v>
      </c>
      <c r="G164" s="15" t="str">
        <f t="shared" si="9"/>
        <v>*</v>
      </c>
      <c r="H164" s="15" t="s">
        <v>19</v>
      </c>
      <c r="I164" s="15" t="str">
        <f t="shared" si="10"/>
        <v>*</v>
      </c>
      <c r="J164" s="15">
        <v>17.899999999999999</v>
      </c>
      <c r="K164" s="3" t="str">
        <f t="shared" si="11"/>
        <v>Met</v>
      </c>
    </row>
    <row r="165" spans="1:11" ht="14.5" x14ac:dyDescent="0.35">
      <c r="A165" s="20">
        <v>4157</v>
      </c>
      <c r="B165" s="2" t="s">
        <v>331</v>
      </c>
      <c r="C165" s="26" t="s">
        <v>332</v>
      </c>
      <c r="D165" s="29" t="s">
        <v>19</v>
      </c>
      <c r="E165" s="41" t="str">
        <f t="shared" si="8"/>
        <v>*</v>
      </c>
      <c r="F165" s="15" t="s">
        <v>19</v>
      </c>
      <c r="G165" s="15" t="str">
        <f t="shared" si="9"/>
        <v>*</v>
      </c>
      <c r="H165" s="15" t="s">
        <v>19</v>
      </c>
      <c r="I165" s="15" t="str">
        <f t="shared" si="10"/>
        <v>*</v>
      </c>
      <c r="J165" s="15" t="s">
        <v>19</v>
      </c>
      <c r="K165" s="3" t="str">
        <f t="shared" si="11"/>
        <v>*</v>
      </c>
    </row>
    <row r="166" spans="1:11" ht="14.5" x14ac:dyDescent="0.35">
      <c r="A166" s="20">
        <v>6372</v>
      </c>
      <c r="B166" s="2" t="s">
        <v>333</v>
      </c>
      <c r="C166" s="26" t="s">
        <v>334</v>
      </c>
      <c r="D166" s="29" t="s">
        <v>19</v>
      </c>
      <c r="E166" s="41" t="str">
        <f t="shared" si="8"/>
        <v>*</v>
      </c>
      <c r="F166" s="15" t="s">
        <v>19</v>
      </c>
      <c r="G166" s="15" t="str">
        <f t="shared" si="9"/>
        <v>*</v>
      </c>
      <c r="H166" s="15" t="s">
        <v>19</v>
      </c>
      <c r="I166" s="15" t="str">
        <f t="shared" si="10"/>
        <v>*</v>
      </c>
      <c r="J166" s="15" t="s">
        <v>19</v>
      </c>
      <c r="K166" s="3" t="str">
        <f t="shared" si="11"/>
        <v>*</v>
      </c>
    </row>
    <row r="167" spans="1:11" ht="14.5" x14ac:dyDescent="0.35">
      <c r="A167" s="20">
        <v>90884</v>
      </c>
      <c r="B167" s="2" t="s">
        <v>335</v>
      </c>
      <c r="C167" s="26" t="s">
        <v>336</v>
      </c>
      <c r="D167" s="29" t="s">
        <v>19</v>
      </c>
      <c r="E167" s="41" t="str">
        <f t="shared" si="8"/>
        <v>*</v>
      </c>
      <c r="F167" s="15" t="s">
        <v>19</v>
      </c>
      <c r="G167" s="15" t="str">
        <f t="shared" si="9"/>
        <v>*</v>
      </c>
      <c r="H167" s="15" t="s">
        <v>19</v>
      </c>
      <c r="I167" s="15" t="str">
        <f t="shared" si="10"/>
        <v>*</v>
      </c>
      <c r="J167" s="15" t="s">
        <v>19</v>
      </c>
      <c r="K167" s="3" t="str">
        <f t="shared" si="11"/>
        <v>*</v>
      </c>
    </row>
    <row r="168" spans="1:11" ht="14.5" x14ac:dyDescent="0.35">
      <c r="A168" s="20">
        <v>4238</v>
      </c>
      <c r="B168" s="2" t="s">
        <v>337</v>
      </c>
      <c r="C168" s="26" t="s">
        <v>338</v>
      </c>
      <c r="D168" s="29" t="s">
        <v>19</v>
      </c>
      <c r="E168" s="41" t="str">
        <f t="shared" si="8"/>
        <v>*</v>
      </c>
      <c r="F168" s="15" t="s">
        <v>19</v>
      </c>
      <c r="G168" s="15" t="str">
        <f t="shared" si="9"/>
        <v>*</v>
      </c>
      <c r="H168" s="15" t="s">
        <v>19</v>
      </c>
      <c r="I168" s="15" t="str">
        <f t="shared" si="10"/>
        <v>*</v>
      </c>
      <c r="J168" s="15" t="s">
        <v>19</v>
      </c>
      <c r="K168" s="3" t="str">
        <f t="shared" si="11"/>
        <v>*</v>
      </c>
    </row>
    <row r="169" spans="1:11" ht="14.5" x14ac:dyDescent="0.35">
      <c r="A169" s="20">
        <v>4239</v>
      </c>
      <c r="B169" s="2" t="s">
        <v>339</v>
      </c>
      <c r="C169" s="26" t="s">
        <v>340</v>
      </c>
      <c r="D169" s="29">
        <v>87.32</v>
      </c>
      <c r="E169" s="41" t="str">
        <f t="shared" si="8"/>
        <v>Not Met</v>
      </c>
      <c r="F169" s="15">
        <v>10.96</v>
      </c>
      <c r="G169" s="15" t="str">
        <f t="shared" si="9"/>
        <v>Met</v>
      </c>
      <c r="H169" s="15">
        <v>40</v>
      </c>
      <c r="I169" s="15" t="str">
        <f t="shared" si="10"/>
        <v>Not Met</v>
      </c>
      <c r="J169" s="15">
        <v>37.549999999999997</v>
      </c>
      <c r="K169" s="3" t="str">
        <f t="shared" si="11"/>
        <v>Not Met</v>
      </c>
    </row>
    <row r="170" spans="1:11" ht="14.5" x14ac:dyDescent="0.35">
      <c r="A170" s="20">
        <v>4271</v>
      </c>
      <c r="B170" s="2" t="s">
        <v>341</v>
      </c>
      <c r="C170" s="26" t="s">
        <v>342</v>
      </c>
      <c r="D170" s="29" t="s">
        <v>19</v>
      </c>
      <c r="E170" s="41" t="str">
        <f t="shared" si="8"/>
        <v>*</v>
      </c>
      <c r="F170" s="15" t="s">
        <v>19</v>
      </c>
      <c r="G170" s="15" t="str">
        <f t="shared" si="9"/>
        <v>*</v>
      </c>
      <c r="H170" s="15">
        <v>36.36</v>
      </c>
      <c r="I170" s="15" t="str">
        <f t="shared" si="10"/>
        <v>Not Met</v>
      </c>
      <c r="J170" s="15">
        <v>11</v>
      </c>
      <c r="K170" s="3" t="str">
        <f t="shared" si="11"/>
        <v>Met</v>
      </c>
    </row>
    <row r="171" spans="1:11" ht="14.5" x14ac:dyDescent="0.35">
      <c r="A171" s="20">
        <v>4208</v>
      </c>
      <c r="B171" s="2" t="s">
        <v>343</v>
      </c>
      <c r="C171" s="26" t="s">
        <v>344</v>
      </c>
      <c r="D171" s="29" t="s">
        <v>19</v>
      </c>
      <c r="E171" s="41" t="str">
        <f t="shared" si="8"/>
        <v>*</v>
      </c>
      <c r="F171" s="15" t="s">
        <v>19</v>
      </c>
      <c r="G171" s="15" t="str">
        <f t="shared" si="9"/>
        <v>*</v>
      </c>
      <c r="H171" s="15" t="s">
        <v>19</v>
      </c>
      <c r="I171" s="15" t="str">
        <f t="shared" si="10"/>
        <v>*</v>
      </c>
      <c r="J171" s="15">
        <v>10.36</v>
      </c>
      <c r="K171" s="3" t="str">
        <f t="shared" si="11"/>
        <v>Met</v>
      </c>
    </row>
    <row r="172" spans="1:11" ht="14.5" x14ac:dyDescent="0.35">
      <c r="A172" s="20">
        <v>4194</v>
      </c>
      <c r="B172" s="2" t="s">
        <v>345</v>
      </c>
      <c r="C172" s="26" t="s">
        <v>346</v>
      </c>
      <c r="D172" s="29" t="s">
        <v>19</v>
      </c>
      <c r="E172" s="41" t="str">
        <f t="shared" si="8"/>
        <v>*</v>
      </c>
      <c r="F172" s="15" t="s">
        <v>19</v>
      </c>
      <c r="G172" s="15" t="str">
        <f t="shared" si="9"/>
        <v>*</v>
      </c>
      <c r="H172" s="15" t="s">
        <v>19</v>
      </c>
      <c r="I172" s="15" t="str">
        <f t="shared" si="10"/>
        <v>*</v>
      </c>
      <c r="J172" s="15" t="s">
        <v>19</v>
      </c>
      <c r="K172" s="3" t="str">
        <f t="shared" si="11"/>
        <v>*</v>
      </c>
    </row>
    <row r="173" spans="1:11" ht="14.5" x14ac:dyDescent="0.35">
      <c r="A173" s="20">
        <v>10974</v>
      </c>
      <c r="B173" s="2" t="s">
        <v>347</v>
      </c>
      <c r="C173" s="26" t="s">
        <v>348</v>
      </c>
      <c r="D173" s="29" t="s">
        <v>19</v>
      </c>
      <c r="E173" s="41" t="str">
        <f t="shared" si="8"/>
        <v>*</v>
      </c>
      <c r="F173" s="15" t="s">
        <v>19</v>
      </c>
      <c r="G173" s="15" t="str">
        <f t="shared" si="9"/>
        <v>*</v>
      </c>
      <c r="H173" s="15" t="s">
        <v>19</v>
      </c>
      <c r="I173" s="15" t="str">
        <f t="shared" si="10"/>
        <v>*</v>
      </c>
      <c r="J173" s="15" t="s">
        <v>19</v>
      </c>
      <c r="K173" s="3" t="str">
        <f t="shared" si="11"/>
        <v>*</v>
      </c>
    </row>
    <row r="174" spans="1:11" ht="14.5" x14ac:dyDescent="0.35">
      <c r="A174" s="20">
        <v>79500</v>
      </c>
      <c r="B174" s="2" t="s">
        <v>349</v>
      </c>
      <c r="C174" s="26" t="s">
        <v>350</v>
      </c>
      <c r="D174" s="29" t="s">
        <v>19</v>
      </c>
      <c r="E174" s="41" t="str">
        <f t="shared" si="8"/>
        <v>*</v>
      </c>
      <c r="F174" s="15" t="s">
        <v>19</v>
      </c>
      <c r="G174" s="15" t="str">
        <f t="shared" si="9"/>
        <v>*</v>
      </c>
      <c r="H174" s="15" t="s">
        <v>19</v>
      </c>
      <c r="I174" s="15" t="str">
        <f t="shared" si="10"/>
        <v>*</v>
      </c>
      <c r="J174" s="15" t="s">
        <v>19</v>
      </c>
      <c r="K174" s="3" t="str">
        <f t="shared" si="11"/>
        <v>*</v>
      </c>
    </row>
    <row r="175" spans="1:11" ht="14.5" x14ac:dyDescent="0.35">
      <c r="A175" s="20">
        <v>4371</v>
      </c>
      <c r="B175" s="2" t="s">
        <v>351</v>
      </c>
      <c r="C175" s="26" t="s">
        <v>352</v>
      </c>
      <c r="D175" s="29" t="s">
        <v>19</v>
      </c>
      <c r="E175" s="41" t="str">
        <f t="shared" si="8"/>
        <v>*</v>
      </c>
      <c r="F175" s="15" t="s">
        <v>19</v>
      </c>
      <c r="G175" s="15" t="str">
        <f t="shared" si="9"/>
        <v>*</v>
      </c>
      <c r="H175" s="15" t="s">
        <v>19</v>
      </c>
      <c r="I175" s="15" t="str">
        <f t="shared" si="10"/>
        <v>*</v>
      </c>
      <c r="J175" s="15" t="s">
        <v>19</v>
      </c>
      <c r="K175" s="3" t="str">
        <f t="shared" si="11"/>
        <v>*</v>
      </c>
    </row>
    <row r="176" spans="1:11" ht="14.5" x14ac:dyDescent="0.35">
      <c r="A176" s="20">
        <v>90906</v>
      </c>
      <c r="B176" s="2" t="s">
        <v>353</v>
      </c>
      <c r="C176" s="26" t="s">
        <v>354</v>
      </c>
      <c r="D176" s="29" t="s">
        <v>19</v>
      </c>
      <c r="E176" s="41" t="str">
        <f t="shared" si="8"/>
        <v>*</v>
      </c>
      <c r="F176" s="15" t="s">
        <v>19</v>
      </c>
      <c r="G176" s="15" t="str">
        <f t="shared" si="9"/>
        <v>*</v>
      </c>
      <c r="H176" s="15" t="s">
        <v>19</v>
      </c>
      <c r="I176" s="15" t="str">
        <f t="shared" si="10"/>
        <v>*</v>
      </c>
      <c r="J176" s="15" t="s">
        <v>19</v>
      </c>
      <c r="K176" s="3" t="str">
        <f t="shared" si="11"/>
        <v>*</v>
      </c>
    </row>
    <row r="177" spans="1:11" ht="14.5" x14ac:dyDescent="0.35">
      <c r="A177" s="20">
        <v>79081</v>
      </c>
      <c r="B177" s="2" t="s">
        <v>355</v>
      </c>
      <c r="C177" s="26" t="s">
        <v>356</v>
      </c>
      <c r="D177" s="29" t="s">
        <v>19</v>
      </c>
      <c r="E177" s="41" t="str">
        <f t="shared" si="8"/>
        <v>*</v>
      </c>
      <c r="F177" s="15" t="s">
        <v>19</v>
      </c>
      <c r="G177" s="15" t="str">
        <f t="shared" si="9"/>
        <v>*</v>
      </c>
      <c r="H177" s="15" t="s">
        <v>19</v>
      </c>
      <c r="I177" s="15" t="str">
        <f t="shared" si="10"/>
        <v>*</v>
      </c>
      <c r="J177" s="15" t="s">
        <v>19</v>
      </c>
      <c r="K177" s="3" t="str">
        <f t="shared" si="11"/>
        <v>*</v>
      </c>
    </row>
    <row r="178" spans="1:11" ht="14.5" x14ac:dyDescent="0.35">
      <c r="A178" s="20">
        <v>79501</v>
      </c>
      <c r="B178" s="2" t="s">
        <v>357</v>
      </c>
      <c r="C178" s="26" t="s">
        <v>358</v>
      </c>
      <c r="D178" s="29" t="s">
        <v>19</v>
      </c>
      <c r="E178" s="41" t="str">
        <f t="shared" si="8"/>
        <v>*</v>
      </c>
      <c r="F178" s="15" t="s">
        <v>19</v>
      </c>
      <c r="G178" s="15" t="str">
        <f t="shared" si="9"/>
        <v>*</v>
      </c>
      <c r="H178" s="15" t="s">
        <v>19</v>
      </c>
      <c r="I178" s="15" t="str">
        <f t="shared" si="10"/>
        <v>*</v>
      </c>
      <c r="J178" s="15">
        <v>9.27</v>
      </c>
      <c r="K178" s="3" t="str">
        <f t="shared" si="11"/>
        <v>Met</v>
      </c>
    </row>
    <row r="179" spans="1:11" ht="14.5" x14ac:dyDescent="0.35">
      <c r="A179" s="20">
        <v>89951</v>
      </c>
      <c r="B179" s="2" t="s">
        <v>359</v>
      </c>
      <c r="C179" s="26" t="s">
        <v>360</v>
      </c>
      <c r="D179" s="29" t="s">
        <v>19</v>
      </c>
      <c r="E179" s="41" t="str">
        <f t="shared" si="8"/>
        <v>*</v>
      </c>
      <c r="F179" s="15" t="s">
        <v>19</v>
      </c>
      <c r="G179" s="15" t="str">
        <f t="shared" si="9"/>
        <v>*</v>
      </c>
      <c r="H179" s="15" t="s">
        <v>19</v>
      </c>
      <c r="I179" s="15" t="str">
        <f t="shared" si="10"/>
        <v>*</v>
      </c>
      <c r="J179" s="15" t="s">
        <v>19</v>
      </c>
      <c r="K179" s="3" t="str">
        <f t="shared" si="11"/>
        <v>*</v>
      </c>
    </row>
    <row r="180" spans="1:11" ht="14.5" x14ac:dyDescent="0.35">
      <c r="A180" s="20">
        <v>4212</v>
      </c>
      <c r="B180" s="2" t="s">
        <v>361</v>
      </c>
      <c r="C180" s="26" t="s">
        <v>362</v>
      </c>
      <c r="D180" s="29" t="s">
        <v>19</v>
      </c>
      <c r="E180" s="41" t="str">
        <f t="shared" si="8"/>
        <v>*</v>
      </c>
      <c r="F180" s="15" t="s">
        <v>19</v>
      </c>
      <c r="G180" s="15" t="str">
        <f t="shared" si="9"/>
        <v>*</v>
      </c>
      <c r="H180" s="15" t="s">
        <v>19</v>
      </c>
      <c r="I180" s="15" t="str">
        <f t="shared" si="10"/>
        <v>*</v>
      </c>
      <c r="J180" s="15" t="s">
        <v>19</v>
      </c>
      <c r="K180" s="3" t="str">
        <f t="shared" si="11"/>
        <v>*</v>
      </c>
    </row>
    <row r="181" spans="1:11" ht="14.5" x14ac:dyDescent="0.35">
      <c r="A181" s="20">
        <v>4392</v>
      </c>
      <c r="B181" s="2" t="s">
        <v>363</v>
      </c>
      <c r="C181" s="26" t="s">
        <v>364</v>
      </c>
      <c r="D181" s="29" t="s">
        <v>19</v>
      </c>
      <c r="E181" s="41" t="str">
        <f t="shared" si="8"/>
        <v>*</v>
      </c>
      <c r="F181" s="15" t="s">
        <v>19</v>
      </c>
      <c r="G181" s="15" t="str">
        <f t="shared" si="9"/>
        <v>*</v>
      </c>
      <c r="H181" s="15" t="s">
        <v>19</v>
      </c>
      <c r="I181" s="15" t="str">
        <f t="shared" si="10"/>
        <v>*</v>
      </c>
      <c r="J181" s="15" t="s">
        <v>19</v>
      </c>
      <c r="K181" s="3" t="str">
        <f t="shared" si="11"/>
        <v>*</v>
      </c>
    </row>
    <row r="182" spans="1:11" ht="14.5" x14ac:dyDescent="0.35">
      <c r="A182" s="20">
        <v>81076</v>
      </c>
      <c r="B182" s="2" t="s">
        <v>365</v>
      </c>
      <c r="C182" s="26" t="s">
        <v>366</v>
      </c>
      <c r="D182" s="29" t="s">
        <v>19</v>
      </c>
      <c r="E182" s="41" t="str">
        <f t="shared" si="8"/>
        <v>*</v>
      </c>
      <c r="F182" s="15" t="s">
        <v>19</v>
      </c>
      <c r="G182" s="15" t="str">
        <f t="shared" si="9"/>
        <v>*</v>
      </c>
      <c r="H182" s="15" t="s">
        <v>19</v>
      </c>
      <c r="I182" s="15" t="str">
        <f t="shared" si="10"/>
        <v>*</v>
      </c>
      <c r="J182" s="15">
        <v>29.39</v>
      </c>
      <c r="K182" s="3" t="str">
        <f t="shared" si="11"/>
        <v>Not Met</v>
      </c>
    </row>
    <row r="183" spans="1:11" ht="14.5" x14ac:dyDescent="0.35">
      <c r="A183" s="20">
        <v>4426</v>
      </c>
      <c r="B183" s="2" t="s">
        <v>367</v>
      </c>
      <c r="C183" s="26" t="s">
        <v>368</v>
      </c>
      <c r="D183" s="29" t="s">
        <v>19</v>
      </c>
      <c r="E183" s="41" t="str">
        <f t="shared" si="8"/>
        <v>*</v>
      </c>
      <c r="F183" s="15" t="s">
        <v>19</v>
      </c>
      <c r="G183" s="15" t="str">
        <f t="shared" si="9"/>
        <v>*</v>
      </c>
      <c r="H183" s="15" t="s">
        <v>19</v>
      </c>
      <c r="I183" s="15" t="str">
        <f t="shared" si="10"/>
        <v>*</v>
      </c>
      <c r="J183" s="15" t="s">
        <v>19</v>
      </c>
      <c r="K183" s="3" t="str">
        <f t="shared" si="11"/>
        <v>*</v>
      </c>
    </row>
    <row r="184" spans="1:11" ht="14.5" x14ac:dyDescent="0.35">
      <c r="A184" s="20">
        <v>79061</v>
      </c>
      <c r="B184" s="2" t="s">
        <v>369</v>
      </c>
      <c r="C184" s="26" t="s">
        <v>370</v>
      </c>
      <c r="D184" s="29" t="s">
        <v>19</v>
      </c>
      <c r="E184" s="41" t="str">
        <f t="shared" si="8"/>
        <v>*</v>
      </c>
      <c r="F184" s="15" t="s">
        <v>19</v>
      </c>
      <c r="G184" s="15" t="str">
        <f t="shared" si="9"/>
        <v>*</v>
      </c>
      <c r="H184" s="15" t="s">
        <v>19</v>
      </c>
      <c r="I184" s="15" t="str">
        <f t="shared" si="10"/>
        <v>*</v>
      </c>
      <c r="J184" s="15" t="s">
        <v>19</v>
      </c>
      <c r="K184" s="3" t="str">
        <f t="shared" si="11"/>
        <v>*</v>
      </c>
    </row>
    <row r="185" spans="1:11" ht="14.5" x14ac:dyDescent="0.35">
      <c r="A185" s="20">
        <v>4248</v>
      </c>
      <c r="B185" s="2" t="s">
        <v>371</v>
      </c>
      <c r="C185" s="26" t="s">
        <v>372</v>
      </c>
      <c r="D185" s="29">
        <v>93.86</v>
      </c>
      <c r="E185" s="41" t="str">
        <f t="shared" si="8"/>
        <v>Not Met</v>
      </c>
      <c r="F185" s="15">
        <v>20.88</v>
      </c>
      <c r="G185" s="15" t="str">
        <f t="shared" si="9"/>
        <v>Met</v>
      </c>
      <c r="H185" s="15" t="s">
        <v>19</v>
      </c>
      <c r="I185" s="15" t="str">
        <f t="shared" si="10"/>
        <v>*</v>
      </c>
      <c r="J185" s="15">
        <v>35.92</v>
      </c>
      <c r="K185" s="3" t="str">
        <f t="shared" si="11"/>
        <v>Not Met</v>
      </c>
    </row>
    <row r="186" spans="1:11" ht="14.5" x14ac:dyDescent="0.35">
      <c r="A186" s="20">
        <v>91275</v>
      </c>
      <c r="B186" s="2" t="s">
        <v>373</v>
      </c>
      <c r="C186" s="26" t="s">
        <v>374</v>
      </c>
      <c r="D186" s="29" t="s">
        <v>19</v>
      </c>
      <c r="E186" s="41" t="str">
        <f t="shared" si="8"/>
        <v>*</v>
      </c>
      <c r="F186" s="15" t="s">
        <v>19</v>
      </c>
      <c r="G186" s="15" t="str">
        <f t="shared" si="9"/>
        <v>*</v>
      </c>
      <c r="H186" s="15" t="s">
        <v>19</v>
      </c>
      <c r="I186" s="15" t="str">
        <f t="shared" si="10"/>
        <v>*</v>
      </c>
      <c r="J186" s="15" t="s">
        <v>19</v>
      </c>
      <c r="K186" s="3" t="str">
        <f t="shared" si="11"/>
        <v>*</v>
      </c>
    </row>
    <row r="187" spans="1:11" ht="14.5" x14ac:dyDescent="0.35">
      <c r="A187" s="20">
        <v>4389</v>
      </c>
      <c r="B187" s="2" t="s">
        <v>375</v>
      </c>
      <c r="C187" s="26" t="s">
        <v>376</v>
      </c>
      <c r="D187" s="29">
        <v>94.12</v>
      </c>
      <c r="E187" s="41" t="str">
        <f t="shared" si="8"/>
        <v>Not Met</v>
      </c>
      <c r="F187" s="15" t="s">
        <v>37</v>
      </c>
      <c r="G187" s="15" t="str">
        <f t="shared" si="9"/>
        <v>Met</v>
      </c>
      <c r="H187" s="15" t="s">
        <v>19</v>
      </c>
      <c r="I187" s="15" t="str">
        <f t="shared" si="10"/>
        <v>*</v>
      </c>
      <c r="J187" s="15">
        <v>25.41</v>
      </c>
      <c r="K187" s="3" t="str">
        <f t="shared" si="11"/>
        <v>Met</v>
      </c>
    </row>
    <row r="188" spans="1:11" ht="14.5" x14ac:dyDescent="0.35">
      <c r="A188" s="20">
        <v>92620</v>
      </c>
      <c r="B188" s="2" t="s">
        <v>377</v>
      </c>
      <c r="C188" s="26" t="s">
        <v>378</v>
      </c>
      <c r="D188" s="29" t="s">
        <v>19</v>
      </c>
      <c r="E188" s="41" t="str">
        <f t="shared" si="8"/>
        <v>*</v>
      </c>
      <c r="F188" s="15" t="s">
        <v>19</v>
      </c>
      <c r="G188" s="15" t="str">
        <f t="shared" si="9"/>
        <v>*</v>
      </c>
      <c r="H188" s="15" t="s">
        <v>19</v>
      </c>
      <c r="I188" s="15" t="str">
        <f t="shared" si="10"/>
        <v>*</v>
      </c>
      <c r="J188" s="15" t="s">
        <v>19</v>
      </c>
      <c r="K188" s="3" t="str">
        <f t="shared" si="11"/>
        <v>*</v>
      </c>
    </row>
    <row r="189" spans="1:11" ht="14.5" x14ac:dyDescent="0.35">
      <c r="A189" s="20">
        <v>4469</v>
      </c>
      <c r="B189" s="2" t="s">
        <v>379</v>
      </c>
      <c r="C189" s="26" t="s">
        <v>380</v>
      </c>
      <c r="D189" s="29">
        <v>97.14</v>
      </c>
      <c r="E189" s="41" t="str">
        <f t="shared" si="8"/>
        <v>Met</v>
      </c>
      <c r="F189" s="15">
        <v>3.57</v>
      </c>
      <c r="G189" s="15" t="str">
        <f t="shared" si="9"/>
        <v>Not Met</v>
      </c>
      <c r="H189" s="15" t="s">
        <v>19</v>
      </c>
      <c r="I189" s="15" t="str">
        <f t="shared" si="10"/>
        <v>*</v>
      </c>
      <c r="J189" s="15">
        <v>34.76</v>
      </c>
      <c r="K189" s="3" t="str">
        <f t="shared" si="11"/>
        <v>Not Met</v>
      </c>
    </row>
    <row r="190" spans="1:11" ht="14.5" x14ac:dyDescent="0.35">
      <c r="A190" s="20">
        <v>4502</v>
      </c>
      <c r="B190" s="2" t="s">
        <v>381</v>
      </c>
      <c r="C190" s="26" t="s">
        <v>382</v>
      </c>
      <c r="D190" s="29" t="s">
        <v>19</v>
      </c>
      <c r="E190" s="41" t="str">
        <f t="shared" si="8"/>
        <v>*</v>
      </c>
      <c r="F190" s="15" t="s">
        <v>19</v>
      </c>
      <c r="G190" s="15" t="str">
        <f t="shared" si="9"/>
        <v>*</v>
      </c>
      <c r="H190" s="15" t="s">
        <v>19</v>
      </c>
      <c r="I190" s="15" t="str">
        <f t="shared" si="10"/>
        <v>*</v>
      </c>
      <c r="J190" s="15" t="s">
        <v>19</v>
      </c>
      <c r="K190" s="3" t="str">
        <f t="shared" si="11"/>
        <v>*</v>
      </c>
    </row>
    <row r="191" spans="1:11" ht="14.5" x14ac:dyDescent="0.35">
      <c r="A191" s="20">
        <v>89784</v>
      </c>
      <c r="B191" s="2" t="s">
        <v>383</v>
      </c>
      <c r="C191" s="26" t="s">
        <v>384</v>
      </c>
      <c r="D191" s="29" t="s">
        <v>19</v>
      </c>
      <c r="E191" s="41" t="str">
        <f t="shared" si="8"/>
        <v>*</v>
      </c>
      <c r="F191" s="15" t="s">
        <v>19</v>
      </c>
      <c r="G191" s="15" t="str">
        <f t="shared" si="9"/>
        <v>*</v>
      </c>
      <c r="H191" s="15" t="s">
        <v>19</v>
      </c>
      <c r="I191" s="15" t="str">
        <f t="shared" si="10"/>
        <v>*</v>
      </c>
      <c r="J191" s="15" t="s">
        <v>19</v>
      </c>
      <c r="K191" s="3" t="str">
        <f t="shared" si="11"/>
        <v>*</v>
      </c>
    </row>
    <row r="192" spans="1:11" ht="14.5" x14ac:dyDescent="0.35">
      <c r="A192" s="20">
        <v>88365</v>
      </c>
      <c r="B192" s="2" t="s">
        <v>385</v>
      </c>
      <c r="C192" s="26" t="s">
        <v>386</v>
      </c>
      <c r="D192" s="29" t="s">
        <v>19</v>
      </c>
      <c r="E192" s="41" t="str">
        <f t="shared" si="8"/>
        <v>*</v>
      </c>
      <c r="F192" s="15" t="s">
        <v>19</v>
      </c>
      <c r="G192" s="15" t="str">
        <f t="shared" si="9"/>
        <v>*</v>
      </c>
      <c r="H192" s="15" t="s">
        <v>19</v>
      </c>
      <c r="I192" s="15" t="str">
        <f t="shared" si="10"/>
        <v>*</v>
      </c>
      <c r="J192" s="15" t="s">
        <v>19</v>
      </c>
      <c r="K192" s="3" t="str">
        <f t="shared" si="11"/>
        <v>*</v>
      </c>
    </row>
    <row r="193" spans="1:11" ht="14.5" x14ac:dyDescent="0.35">
      <c r="A193" s="20">
        <v>88367</v>
      </c>
      <c r="B193" s="2" t="s">
        <v>387</v>
      </c>
      <c r="C193" s="26" t="s">
        <v>388</v>
      </c>
      <c r="D193" s="29" t="s">
        <v>19</v>
      </c>
      <c r="E193" s="41" t="str">
        <f t="shared" si="8"/>
        <v>*</v>
      </c>
      <c r="F193" s="15" t="s">
        <v>19</v>
      </c>
      <c r="G193" s="15" t="str">
        <f t="shared" si="9"/>
        <v>*</v>
      </c>
      <c r="H193" s="15" t="s">
        <v>19</v>
      </c>
      <c r="I193" s="15" t="str">
        <f t="shared" si="10"/>
        <v>*</v>
      </c>
      <c r="J193" s="15" t="s">
        <v>19</v>
      </c>
      <c r="K193" s="3" t="str">
        <f t="shared" si="11"/>
        <v>*</v>
      </c>
    </row>
    <row r="194" spans="1:11" ht="14.5" x14ac:dyDescent="0.35">
      <c r="A194" s="20">
        <v>89786</v>
      </c>
      <c r="B194" s="2" t="s">
        <v>389</v>
      </c>
      <c r="C194" s="26" t="s">
        <v>390</v>
      </c>
      <c r="D194" s="29" t="s">
        <v>19</v>
      </c>
      <c r="E194" s="41" t="str">
        <f t="shared" si="8"/>
        <v>*</v>
      </c>
      <c r="F194" s="15" t="s">
        <v>19</v>
      </c>
      <c r="G194" s="15" t="str">
        <f t="shared" si="9"/>
        <v>*</v>
      </c>
      <c r="H194" s="15" t="s">
        <v>19</v>
      </c>
      <c r="I194" s="15" t="str">
        <f t="shared" si="10"/>
        <v>*</v>
      </c>
      <c r="J194" s="15">
        <v>12.87</v>
      </c>
      <c r="K194" s="3" t="str">
        <f t="shared" si="11"/>
        <v>Met</v>
      </c>
    </row>
    <row r="195" spans="1:11" ht="14.5" x14ac:dyDescent="0.35">
      <c r="A195" s="20">
        <v>91326</v>
      </c>
      <c r="B195" s="2" t="s">
        <v>391</v>
      </c>
      <c r="C195" s="26" t="s">
        <v>392</v>
      </c>
      <c r="D195" s="29" t="s">
        <v>19</v>
      </c>
      <c r="E195" s="41" t="str">
        <f t="shared" ref="E195:E258" si="12">IF(D195="*","*",IF(D195&gt;=95,"Met","Not Met"))</f>
        <v>*</v>
      </c>
      <c r="F195" s="15" t="s">
        <v>19</v>
      </c>
      <c r="G195" s="15" t="str">
        <f t="shared" ref="G195:G258" si="13">IF(F195="*","*",IF(F195&gt;=4.94,"Met","Not Met"))</f>
        <v>*</v>
      </c>
      <c r="H195" s="15" t="s">
        <v>19</v>
      </c>
      <c r="I195" s="15" t="str">
        <f t="shared" ref="I195:I258" si="14">IF(H195="*","*",IF(H195&gt;=46.01,"Met","Not Met"))</f>
        <v>*</v>
      </c>
      <c r="J195" s="42" t="s">
        <v>19</v>
      </c>
      <c r="K195" s="3" t="str">
        <f t="shared" ref="K195:K258" si="15">IF(J195="*","*",IF(J195&lt;=27.88,"Met","Not Met"))</f>
        <v>*</v>
      </c>
    </row>
    <row r="196" spans="1:11" ht="14.5" x14ac:dyDescent="0.35">
      <c r="A196" s="20">
        <v>4259</v>
      </c>
      <c r="B196" s="2" t="s">
        <v>393</v>
      </c>
      <c r="C196" s="26" t="s">
        <v>394</v>
      </c>
      <c r="D196" s="29" t="s">
        <v>19</v>
      </c>
      <c r="E196" s="41" t="str">
        <f t="shared" si="12"/>
        <v>*</v>
      </c>
      <c r="F196" s="15" t="s">
        <v>19</v>
      </c>
      <c r="G196" s="15" t="str">
        <f t="shared" si="13"/>
        <v>*</v>
      </c>
      <c r="H196" s="15" t="s">
        <v>19</v>
      </c>
      <c r="I196" s="15" t="str">
        <f t="shared" si="14"/>
        <v>*</v>
      </c>
      <c r="J196" s="15">
        <v>10.130000000000001</v>
      </c>
      <c r="K196" s="3" t="str">
        <f t="shared" si="15"/>
        <v>Met</v>
      </c>
    </row>
    <row r="197" spans="1:11" ht="14.5" x14ac:dyDescent="0.35">
      <c r="A197" s="20">
        <v>4445</v>
      </c>
      <c r="B197" s="2" t="s">
        <v>395</v>
      </c>
      <c r="C197" s="26" t="s">
        <v>396</v>
      </c>
      <c r="D197" s="29" t="s">
        <v>18</v>
      </c>
      <c r="E197" s="41" t="str">
        <f t="shared" si="12"/>
        <v>Met</v>
      </c>
      <c r="F197" s="15">
        <v>2.5</v>
      </c>
      <c r="G197" s="15" t="str">
        <f t="shared" si="13"/>
        <v>Not Met</v>
      </c>
      <c r="H197" s="15" t="s">
        <v>19</v>
      </c>
      <c r="I197" s="15" t="str">
        <f t="shared" si="14"/>
        <v>*</v>
      </c>
      <c r="J197" s="15">
        <v>24.64</v>
      </c>
      <c r="K197" s="3" t="str">
        <f t="shared" si="15"/>
        <v>Met</v>
      </c>
    </row>
    <row r="198" spans="1:11" ht="14.5" x14ac:dyDescent="0.35">
      <c r="A198" s="20">
        <v>4388</v>
      </c>
      <c r="B198" s="2" t="s">
        <v>397</v>
      </c>
      <c r="C198" s="26" t="s">
        <v>398</v>
      </c>
      <c r="D198" s="29" t="s">
        <v>19</v>
      </c>
      <c r="E198" s="41" t="str">
        <f t="shared" si="12"/>
        <v>*</v>
      </c>
      <c r="F198" s="15" t="s">
        <v>19</v>
      </c>
      <c r="G198" s="15" t="str">
        <f t="shared" si="13"/>
        <v>*</v>
      </c>
      <c r="H198" s="15" t="s">
        <v>19</v>
      </c>
      <c r="I198" s="15" t="str">
        <f t="shared" si="14"/>
        <v>*</v>
      </c>
      <c r="J198" s="15" t="s">
        <v>19</v>
      </c>
      <c r="K198" s="3" t="str">
        <f t="shared" si="15"/>
        <v>*</v>
      </c>
    </row>
    <row r="199" spans="1:11" ht="14.5" x14ac:dyDescent="0.35">
      <c r="A199" s="20">
        <v>79064</v>
      </c>
      <c r="B199" s="2" t="s">
        <v>399</v>
      </c>
      <c r="C199" s="26" t="s">
        <v>400</v>
      </c>
      <c r="D199" s="29" t="s">
        <v>19</v>
      </c>
      <c r="E199" s="41" t="str">
        <f t="shared" si="12"/>
        <v>*</v>
      </c>
      <c r="F199" s="15" t="s">
        <v>19</v>
      </c>
      <c r="G199" s="15" t="str">
        <f t="shared" si="13"/>
        <v>*</v>
      </c>
      <c r="H199" s="15" t="s">
        <v>19</v>
      </c>
      <c r="I199" s="15" t="str">
        <f t="shared" si="14"/>
        <v>*</v>
      </c>
      <c r="J199" s="15">
        <v>29.55</v>
      </c>
      <c r="K199" s="3" t="str">
        <f t="shared" si="15"/>
        <v>Not Met</v>
      </c>
    </row>
    <row r="200" spans="1:11" ht="14.5" x14ac:dyDescent="0.35">
      <c r="A200" s="20">
        <v>92989</v>
      </c>
      <c r="B200" s="2" t="s">
        <v>401</v>
      </c>
      <c r="C200" s="26" t="s">
        <v>402</v>
      </c>
      <c r="D200" s="29" t="s">
        <v>19</v>
      </c>
      <c r="E200" s="41" t="str">
        <f t="shared" si="12"/>
        <v>*</v>
      </c>
      <c r="F200" s="15" t="s">
        <v>19</v>
      </c>
      <c r="G200" s="15" t="str">
        <f t="shared" si="13"/>
        <v>*</v>
      </c>
      <c r="H200" s="15" t="s">
        <v>19</v>
      </c>
      <c r="I200" s="15" t="str">
        <f t="shared" si="14"/>
        <v>*</v>
      </c>
      <c r="J200" s="15" t="s">
        <v>19</v>
      </c>
      <c r="K200" s="3" t="str">
        <f t="shared" si="15"/>
        <v>*</v>
      </c>
    </row>
    <row r="201" spans="1:11" ht="14.5" x14ac:dyDescent="0.35">
      <c r="A201" s="20">
        <v>91328</v>
      </c>
      <c r="B201" s="2" t="s">
        <v>403</v>
      </c>
      <c r="C201" s="26" t="s">
        <v>404</v>
      </c>
      <c r="D201" s="29" t="s">
        <v>19</v>
      </c>
      <c r="E201" s="41" t="str">
        <f t="shared" si="12"/>
        <v>*</v>
      </c>
      <c r="F201" s="15" t="s">
        <v>19</v>
      </c>
      <c r="G201" s="15" t="str">
        <f t="shared" si="13"/>
        <v>*</v>
      </c>
      <c r="H201" s="15" t="s">
        <v>19</v>
      </c>
      <c r="I201" s="15" t="str">
        <f t="shared" si="14"/>
        <v>*</v>
      </c>
      <c r="J201" s="15" t="s">
        <v>19</v>
      </c>
      <c r="K201" s="3" t="str">
        <f t="shared" si="15"/>
        <v>*</v>
      </c>
    </row>
    <row r="202" spans="1:11" ht="14.5" x14ac:dyDescent="0.35">
      <c r="A202" s="20">
        <v>90333</v>
      </c>
      <c r="B202" s="2" t="s">
        <v>405</v>
      </c>
      <c r="C202" s="26" t="s">
        <v>406</v>
      </c>
      <c r="D202" s="29" t="s">
        <v>19</v>
      </c>
      <c r="E202" s="41" t="str">
        <f t="shared" si="12"/>
        <v>*</v>
      </c>
      <c r="F202" s="15" t="s">
        <v>19</v>
      </c>
      <c r="G202" s="15" t="str">
        <f t="shared" si="13"/>
        <v>*</v>
      </c>
      <c r="H202" s="15" t="s">
        <v>19</v>
      </c>
      <c r="I202" s="15" t="str">
        <f t="shared" si="14"/>
        <v>*</v>
      </c>
      <c r="J202" s="15" t="s">
        <v>19</v>
      </c>
      <c r="K202" s="3" t="str">
        <f t="shared" si="15"/>
        <v>*</v>
      </c>
    </row>
    <row r="203" spans="1:11" ht="14.5" x14ac:dyDescent="0.35">
      <c r="A203" s="20">
        <v>90535</v>
      </c>
      <c r="B203" s="2" t="s">
        <v>407</v>
      </c>
      <c r="C203" s="26" t="s">
        <v>408</v>
      </c>
      <c r="D203" s="29" t="s">
        <v>19</v>
      </c>
      <c r="E203" s="41" t="str">
        <f t="shared" si="12"/>
        <v>*</v>
      </c>
      <c r="F203" s="15" t="s">
        <v>19</v>
      </c>
      <c r="G203" s="15" t="str">
        <f t="shared" si="13"/>
        <v>*</v>
      </c>
      <c r="H203" s="15" t="s">
        <v>19</v>
      </c>
      <c r="I203" s="15" t="str">
        <f t="shared" si="14"/>
        <v>*</v>
      </c>
      <c r="J203" s="15" t="s">
        <v>19</v>
      </c>
      <c r="K203" s="3" t="str">
        <f t="shared" si="15"/>
        <v>*</v>
      </c>
    </row>
    <row r="204" spans="1:11" ht="14.5" x14ac:dyDescent="0.35">
      <c r="A204" s="20">
        <v>90334</v>
      </c>
      <c r="B204" s="2" t="s">
        <v>409</v>
      </c>
      <c r="C204" s="26" t="s">
        <v>410</v>
      </c>
      <c r="D204" s="29" t="s">
        <v>19</v>
      </c>
      <c r="E204" s="41" t="str">
        <f t="shared" si="12"/>
        <v>*</v>
      </c>
      <c r="F204" s="15" t="s">
        <v>19</v>
      </c>
      <c r="G204" s="15" t="str">
        <f t="shared" si="13"/>
        <v>*</v>
      </c>
      <c r="H204" s="15" t="s">
        <v>19</v>
      </c>
      <c r="I204" s="15" t="str">
        <f t="shared" si="14"/>
        <v>*</v>
      </c>
      <c r="J204" s="15" t="s">
        <v>19</v>
      </c>
      <c r="K204" s="3" t="str">
        <f t="shared" si="15"/>
        <v>*</v>
      </c>
    </row>
    <row r="205" spans="1:11" ht="14.5" x14ac:dyDescent="0.35">
      <c r="A205" s="20">
        <v>79233</v>
      </c>
      <c r="B205" s="2" t="s">
        <v>411</v>
      </c>
      <c r="C205" s="26" t="s">
        <v>412</v>
      </c>
      <c r="D205" s="29" t="s">
        <v>19</v>
      </c>
      <c r="E205" s="41" t="str">
        <f t="shared" si="12"/>
        <v>*</v>
      </c>
      <c r="F205" s="15" t="s">
        <v>19</v>
      </c>
      <c r="G205" s="15" t="str">
        <f t="shared" si="13"/>
        <v>*</v>
      </c>
      <c r="H205" s="15" t="s">
        <v>19</v>
      </c>
      <c r="I205" s="15" t="str">
        <f t="shared" si="14"/>
        <v>*</v>
      </c>
      <c r="J205" s="15" t="s">
        <v>19</v>
      </c>
      <c r="K205" s="3" t="str">
        <f t="shared" si="15"/>
        <v>*</v>
      </c>
    </row>
    <row r="206" spans="1:11" ht="14.5" x14ac:dyDescent="0.35">
      <c r="A206" s="20">
        <v>90330</v>
      </c>
      <c r="B206" s="2" t="s">
        <v>413</v>
      </c>
      <c r="C206" s="26" t="s">
        <v>414</v>
      </c>
      <c r="D206" s="29" t="s">
        <v>19</v>
      </c>
      <c r="E206" s="41" t="str">
        <f t="shared" si="12"/>
        <v>*</v>
      </c>
      <c r="F206" s="15" t="s">
        <v>19</v>
      </c>
      <c r="G206" s="15" t="str">
        <f t="shared" si="13"/>
        <v>*</v>
      </c>
      <c r="H206" s="15" t="s">
        <v>19</v>
      </c>
      <c r="I206" s="15" t="str">
        <f t="shared" si="14"/>
        <v>*</v>
      </c>
      <c r="J206" s="15" t="s">
        <v>19</v>
      </c>
      <c r="K206" s="3" t="str">
        <f t="shared" si="15"/>
        <v>*</v>
      </c>
    </row>
    <row r="207" spans="1:11" ht="14.5" x14ac:dyDescent="0.35">
      <c r="A207" s="20">
        <v>1000164</v>
      </c>
      <c r="B207" s="2" t="s">
        <v>415</v>
      </c>
      <c r="C207" s="26" t="s">
        <v>416</v>
      </c>
      <c r="D207" s="29" t="s">
        <v>19</v>
      </c>
      <c r="E207" s="41" t="str">
        <f t="shared" si="12"/>
        <v>*</v>
      </c>
      <c r="F207" s="15" t="s">
        <v>19</v>
      </c>
      <c r="G207" s="15" t="str">
        <f t="shared" si="13"/>
        <v>*</v>
      </c>
      <c r="H207" s="15" t="s">
        <v>19</v>
      </c>
      <c r="I207" s="15" t="str">
        <f t="shared" si="14"/>
        <v>*</v>
      </c>
      <c r="J207" s="15" t="s">
        <v>19</v>
      </c>
      <c r="K207" s="3" t="str">
        <f t="shared" si="15"/>
        <v>*</v>
      </c>
    </row>
    <row r="208" spans="1:11" ht="14.5" x14ac:dyDescent="0.35">
      <c r="A208" s="20">
        <v>4396</v>
      </c>
      <c r="B208" s="2" t="s">
        <v>417</v>
      </c>
      <c r="C208" s="26" t="s">
        <v>418</v>
      </c>
      <c r="D208" s="29">
        <v>90.48</v>
      </c>
      <c r="E208" s="41" t="str">
        <f t="shared" si="12"/>
        <v>Not Met</v>
      </c>
      <c r="F208" s="15" t="s">
        <v>37</v>
      </c>
      <c r="G208" s="15" t="str">
        <f t="shared" si="13"/>
        <v>Met</v>
      </c>
      <c r="H208" s="15" t="s">
        <v>19</v>
      </c>
      <c r="I208" s="15" t="str">
        <f t="shared" si="14"/>
        <v>*</v>
      </c>
      <c r="J208" s="15" t="s">
        <v>19</v>
      </c>
      <c r="K208" s="3" t="str">
        <f t="shared" si="15"/>
        <v>*</v>
      </c>
    </row>
    <row r="209" spans="1:11" ht="14.5" x14ac:dyDescent="0.35">
      <c r="A209" s="20">
        <v>10878</v>
      </c>
      <c r="B209" s="2" t="s">
        <v>419</v>
      </c>
      <c r="C209" s="26" t="s">
        <v>420</v>
      </c>
      <c r="D209" s="29" t="s">
        <v>19</v>
      </c>
      <c r="E209" s="41" t="str">
        <f t="shared" si="12"/>
        <v>*</v>
      </c>
      <c r="F209" s="15" t="s">
        <v>19</v>
      </c>
      <c r="G209" s="15" t="str">
        <f t="shared" si="13"/>
        <v>*</v>
      </c>
      <c r="H209" s="15" t="s">
        <v>19</v>
      </c>
      <c r="I209" s="15" t="str">
        <f t="shared" si="14"/>
        <v>*</v>
      </c>
      <c r="J209" s="15" t="s">
        <v>19</v>
      </c>
      <c r="K209" s="3" t="str">
        <f t="shared" si="15"/>
        <v>*</v>
      </c>
    </row>
    <row r="210" spans="1:11" ht="14.5" x14ac:dyDescent="0.35">
      <c r="A210" s="20">
        <v>79420</v>
      </c>
      <c r="B210" s="2" t="s">
        <v>421</v>
      </c>
      <c r="C210" s="26" t="s">
        <v>422</v>
      </c>
      <c r="D210" s="29" t="s">
        <v>19</v>
      </c>
      <c r="E210" s="41" t="str">
        <f t="shared" si="12"/>
        <v>*</v>
      </c>
      <c r="F210" s="15" t="s">
        <v>19</v>
      </c>
      <c r="G210" s="15" t="str">
        <f t="shared" si="13"/>
        <v>*</v>
      </c>
      <c r="H210" s="15" t="s">
        <v>19</v>
      </c>
      <c r="I210" s="15" t="str">
        <f t="shared" si="14"/>
        <v>*</v>
      </c>
      <c r="J210" s="15" t="s">
        <v>19</v>
      </c>
      <c r="K210" s="3" t="str">
        <f t="shared" si="15"/>
        <v>*</v>
      </c>
    </row>
    <row r="211" spans="1:11" ht="14.5" x14ac:dyDescent="0.35">
      <c r="A211" s="20">
        <v>4360</v>
      </c>
      <c r="B211" s="2" t="s">
        <v>423</v>
      </c>
      <c r="C211" s="26" t="s">
        <v>424</v>
      </c>
      <c r="D211" s="29" t="s">
        <v>19</v>
      </c>
      <c r="E211" s="41" t="str">
        <f t="shared" si="12"/>
        <v>*</v>
      </c>
      <c r="F211" s="15" t="s">
        <v>19</v>
      </c>
      <c r="G211" s="15" t="str">
        <f t="shared" si="13"/>
        <v>*</v>
      </c>
      <c r="H211" s="15" t="s">
        <v>19</v>
      </c>
      <c r="I211" s="15" t="str">
        <f t="shared" si="14"/>
        <v>*</v>
      </c>
      <c r="J211" s="15" t="s">
        <v>19</v>
      </c>
      <c r="K211" s="3" t="str">
        <f t="shared" si="15"/>
        <v>*</v>
      </c>
    </row>
    <row r="212" spans="1:11" ht="14.5" x14ac:dyDescent="0.35">
      <c r="A212" s="20">
        <v>4383</v>
      </c>
      <c r="B212" s="2" t="s">
        <v>425</v>
      </c>
      <c r="C212" s="26" t="s">
        <v>426</v>
      </c>
      <c r="D212" s="29" t="s">
        <v>19</v>
      </c>
      <c r="E212" s="41" t="str">
        <f t="shared" si="12"/>
        <v>*</v>
      </c>
      <c r="F212" s="15" t="s">
        <v>19</v>
      </c>
      <c r="G212" s="15" t="str">
        <f t="shared" si="13"/>
        <v>*</v>
      </c>
      <c r="H212" s="15" t="s">
        <v>19</v>
      </c>
      <c r="I212" s="15" t="str">
        <f t="shared" si="14"/>
        <v>*</v>
      </c>
      <c r="J212" s="15">
        <v>12.63</v>
      </c>
      <c r="K212" s="3" t="str">
        <f t="shared" si="15"/>
        <v>Met</v>
      </c>
    </row>
    <row r="213" spans="1:11" ht="14.5" x14ac:dyDescent="0.35">
      <c r="A213" s="20">
        <v>79598</v>
      </c>
      <c r="B213" s="2" t="s">
        <v>427</v>
      </c>
      <c r="C213" s="26" t="s">
        <v>428</v>
      </c>
      <c r="D213" s="29">
        <v>77.36</v>
      </c>
      <c r="E213" s="41" t="str">
        <f t="shared" si="12"/>
        <v>Not Met</v>
      </c>
      <c r="F213" s="15">
        <v>5.26</v>
      </c>
      <c r="G213" s="15" t="str">
        <f t="shared" si="13"/>
        <v>Met</v>
      </c>
      <c r="H213" s="15" t="s">
        <v>19</v>
      </c>
      <c r="I213" s="15" t="str">
        <f t="shared" si="14"/>
        <v>*</v>
      </c>
      <c r="J213" s="15">
        <v>20.73</v>
      </c>
      <c r="K213" s="3" t="str">
        <f t="shared" si="15"/>
        <v>Met</v>
      </c>
    </row>
    <row r="214" spans="1:11" ht="14.5" x14ac:dyDescent="0.35">
      <c r="A214" s="20">
        <v>4480</v>
      </c>
      <c r="B214" s="2" t="s">
        <v>429</v>
      </c>
      <c r="C214" s="26" t="s">
        <v>430</v>
      </c>
      <c r="D214" s="29" t="s">
        <v>19</v>
      </c>
      <c r="E214" s="41" t="str">
        <f t="shared" si="12"/>
        <v>*</v>
      </c>
      <c r="F214" s="15" t="s">
        <v>19</v>
      </c>
      <c r="G214" s="15" t="str">
        <f t="shared" si="13"/>
        <v>*</v>
      </c>
      <c r="H214" s="15" t="s">
        <v>19</v>
      </c>
      <c r="I214" s="15" t="str">
        <f t="shared" si="14"/>
        <v>*</v>
      </c>
      <c r="J214" s="15" t="s">
        <v>19</v>
      </c>
      <c r="K214" s="3" t="str">
        <f t="shared" si="15"/>
        <v>*</v>
      </c>
    </row>
    <row r="215" spans="1:11" ht="14.5" x14ac:dyDescent="0.35">
      <c r="A215" s="20">
        <v>90900</v>
      </c>
      <c r="B215" s="2" t="s">
        <v>431</v>
      </c>
      <c r="C215" s="26" t="s">
        <v>432</v>
      </c>
      <c r="D215" s="29" t="s">
        <v>19</v>
      </c>
      <c r="E215" s="41" t="str">
        <f t="shared" si="12"/>
        <v>*</v>
      </c>
      <c r="F215" s="15" t="s">
        <v>19</v>
      </c>
      <c r="G215" s="15" t="str">
        <f t="shared" si="13"/>
        <v>*</v>
      </c>
      <c r="H215" s="15" t="s">
        <v>19</v>
      </c>
      <c r="I215" s="15" t="str">
        <f t="shared" si="14"/>
        <v>*</v>
      </c>
      <c r="J215" s="15" t="s">
        <v>19</v>
      </c>
      <c r="K215" s="3" t="str">
        <f t="shared" si="15"/>
        <v>*</v>
      </c>
    </row>
    <row r="216" spans="1:11" ht="14.5" x14ac:dyDescent="0.35">
      <c r="A216" s="20">
        <v>4368</v>
      </c>
      <c r="B216" s="2" t="s">
        <v>433</v>
      </c>
      <c r="C216" s="26" t="s">
        <v>434</v>
      </c>
      <c r="D216" s="29">
        <v>95.35</v>
      </c>
      <c r="E216" s="41" t="str">
        <f t="shared" si="12"/>
        <v>Met</v>
      </c>
      <c r="F216" s="15">
        <v>2.5</v>
      </c>
      <c r="G216" s="15" t="str">
        <f t="shared" si="13"/>
        <v>Not Met</v>
      </c>
      <c r="H216" s="15" t="s">
        <v>19</v>
      </c>
      <c r="I216" s="15" t="str">
        <f t="shared" si="14"/>
        <v>*</v>
      </c>
      <c r="J216" s="15">
        <v>25.27</v>
      </c>
      <c r="K216" s="3" t="str">
        <f t="shared" si="15"/>
        <v>Met</v>
      </c>
    </row>
    <row r="217" spans="1:11" ht="14.5" x14ac:dyDescent="0.35">
      <c r="A217" s="20">
        <v>4276</v>
      </c>
      <c r="B217" s="2" t="s">
        <v>435</v>
      </c>
      <c r="C217" s="26" t="s">
        <v>436</v>
      </c>
      <c r="D217" s="29" t="s">
        <v>19</v>
      </c>
      <c r="E217" s="41" t="str">
        <f t="shared" si="12"/>
        <v>*</v>
      </c>
      <c r="F217" s="15" t="s">
        <v>19</v>
      </c>
      <c r="G217" s="15" t="str">
        <f t="shared" si="13"/>
        <v>*</v>
      </c>
      <c r="H217" s="15" t="s">
        <v>19</v>
      </c>
      <c r="I217" s="15" t="str">
        <f t="shared" si="14"/>
        <v>*</v>
      </c>
      <c r="J217" s="15">
        <v>27.68</v>
      </c>
      <c r="K217" s="3" t="str">
        <f t="shared" si="15"/>
        <v>Met</v>
      </c>
    </row>
    <row r="218" spans="1:11" ht="14.5" x14ac:dyDescent="0.35">
      <c r="A218" s="20">
        <v>79967</v>
      </c>
      <c r="B218" s="2" t="s">
        <v>437</v>
      </c>
      <c r="C218" s="26" t="s">
        <v>438</v>
      </c>
      <c r="D218" s="29" t="s">
        <v>18</v>
      </c>
      <c r="E218" s="41" t="str">
        <f t="shared" si="12"/>
        <v>Met</v>
      </c>
      <c r="F218" s="15">
        <v>9.09</v>
      </c>
      <c r="G218" s="15" t="str">
        <f t="shared" si="13"/>
        <v>Met</v>
      </c>
      <c r="H218" s="15" t="s">
        <v>19</v>
      </c>
      <c r="I218" s="15" t="str">
        <f t="shared" si="14"/>
        <v>*</v>
      </c>
      <c r="J218" s="15">
        <v>28.03</v>
      </c>
      <c r="K218" s="3" t="str">
        <f t="shared" si="15"/>
        <v>Not Met</v>
      </c>
    </row>
    <row r="219" spans="1:11" ht="14.5" x14ac:dyDescent="0.35">
      <c r="A219" s="20">
        <v>90637</v>
      </c>
      <c r="B219" s="2" t="s">
        <v>439</v>
      </c>
      <c r="C219" s="26" t="s">
        <v>440</v>
      </c>
      <c r="D219" s="29" t="s">
        <v>19</v>
      </c>
      <c r="E219" s="41" t="str">
        <f t="shared" si="12"/>
        <v>*</v>
      </c>
      <c r="F219" s="15" t="s">
        <v>19</v>
      </c>
      <c r="G219" s="15" t="str">
        <f t="shared" si="13"/>
        <v>*</v>
      </c>
      <c r="H219" s="15" t="s">
        <v>19</v>
      </c>
      <c r="I219" s="15" t="str">
        <f t="shared" si="14"/>
        <v>*</v>
      </c>
      <c r="J219" s="15">
        <v>33.39</v>
      </c>
      <c r="K219" s="3" t="str">
        <f t="shared" si="15"/>
        <v>Not Met</v>
      </c>
    </row>
    <row r="220" spans="1:11" ht="14.5" x14ac:dyDescent="0.35">
      <c r="A220" s="20">
        <v>91174</v>
      </c>
      <c r="B220" s="2" t="s">
        <v>441</v>
      </c>
      <c r="C220" s="26" t="s">
        <v>442</v>
      </c>
      <c r="D220" s="29" t="s">
        <v>19</v>
      </c>
      <c r="E220" s="41" t="str">
        <f t="shared" si="12"/>
        <v>*</v>
      </c>
      <c r="F220" s="15" t="s">
        <v>19</v>
      </c>
      <c r="G220" s="15" t="str">
        <f t="shared" si="13"/>
        <v>*</v>
      </c>
      <c r="H220" s="15" t="s">
        <v>19</v>
      </c>
      <c r="I220" s="15" t="str">
        <f t="shared" si="14"/>
        <v>*</v>
      </c>
      <c r="J220" s="15" t="s">
        <v>19</v>
      </c>
      <c r="K220" s="3" t="str">
        <f t="shared" si="15"/>
        <v>*</v>
      </c>
    </row>
    <row r="221" spans="1:11" ht="14.5" x14ac:dyDescent="0.35">
      <c r="A221" s="20">
        <v>91135</v>
      </c>
      <c r="B221" s="2" t="s">
        <v>443</v>
      </c>
      <c r="C221" s="26" t="s">
        <v>444</v>
      </c>
      <c r="D221" s="29" t="s">
        <v>19</v>
      </c>
      <c r="E221" s="41" t="str">
        <f t="shared" si="12"/>
        <v>*</v>
      </c>
      <c r="F221" s="15" t="s">
        <v>19</v>
      </c>
      <c r="G221" s="15" t="str">
        <f t="shared" si="13"/>
        <v>*</v>
      </c>
      <c r="H221" s="15" t="s">
        <v>19</v>
      </c>
      <c r="I221" s="15" t="str">
        <f t="shared" si="14"/>
        <v>*</v>
      </c>
      <c r="J221" s="15">
        <v>45.28</v>
      </c>
      <c r="K221" s="3" t="str">
        <f t="shared" si="15"/>
        <v>Not Met</v>
      </c>
    </row>
    <row r="222" spans="1:11" ht="14.5" x14ac:dyDescent="0.35">
      <c r="A222" s="20">
        <v>92199</v>
      </c>
      <c r="B222" s="2" t="s">
        <v>445</v>
      </c>
      <c r="C222" s="26" t="s">
        <v>446</v>
      </c>
      <c r="D222" s="29" t="s">
        <v>19</v>
      </c>
      <c r="E222" s="41" t="str">
        <f t="shared" si="12"/>
        <v>*</v>
      </c>
      <c r="F222" s="15" t="s">
        <v>19</v>
      </c>
      <c r="G222" s="15" t="str">
        <f t="shared" si="13"/>
        <v>*</v>
      </c>
      <c r="H222" s="15" t="s">
        <v>19</v>
      </c>
      <c r="I222" s="15" t="str">
        <f t="shared" si="14"/>
        <v>*</v>
      </c>
      <c r="J222" s="15" t="s">
        <v>19</v>
      </c>
      <c r="K222" s="3" t="str">
        <f t="shared" si="15"/>
        <v>*</v>
      </c>
    </row>
    <row r="223" spans="1:11" ht="14.5" x14ac:dyDescent="0.35">
      <c r="A223" s="20">
        <v>91133</v>
      </c>
      <c r="B223" s="2" t="s">
        <v>447</v>
      </c>
      <c r="C223" s="26" t="s">
        <v>448</v>
      </c>
      <c r="D223" s="29" t="s">
        <v>19</v>
      </c>
      <c r="E223" s="41" t="str">
        <f t="shared" si="12"/>
        <v>*</v>
      </c>
      <c r="F223" s="15" t="s">
        <v>19</v>
      </c>
      <c r="G223" s="15" t="str">
        <f t="shared" si="13"/>
        <v>*</v>
      </c>
      <c r="H223" s="15" t="s">
        <v>19</v>
      </c>
      <c r="I223" s="15" t="str">
        <f t="shared" si="14"/>
        <v>*</v>
      </c>
      <c r="J223" s="15" t="s">
        <v>19</v>
      </c>
      <c r="K223" s="3" t="str">
        <f t="shared" si="15"/>
        <v>*</v>
      </c>
    </row>
    <row r="224" spans="1:11" ht="14.5" x14ac:dyDescent="0.35">
      <c r="A224" s="20">
        <v>1001398</v>
      </c>
      <c r="B224" s="2" t="s">
        <v>449</v>
      </c>
      <c r="C224" s="26" t="s">
        <v>450</v>
      </c>
      <c r="D224" s="29" t="s">
        <v>19</v>
      </c>
      <c r="E224" s="41" t="str">
        <f t="shared" si="12"/>
        <v>*</v>
      </c>
      <c r="F224" s="15" t="s">
        <v>19</v>
      </c>
      <c r="G224" s="15" t="str">
        <f t="shared" si="13"/>
        <v>*</v>
      </c>
      <c r="H224" s="15" t="s">
        <v>19</v>
      </c>
      <c r="I224" s="15" t="str">
        <f t="shared" si="14"/>
        <v>*</v>
      </c>
      <c r="J224" s="15" t="s">
        <v>19</v>
      </c>
      <c r="K224" s="3" t="str">
        <f t="shared" si="15"/>
        <v>*</v>
      </c>
    </row>
    <row r="225" spans="1:11" ht="14.5" x14ac:dyDescent="0.35">
      <c r="A225" s="20">
        <v>834265</v>
      </c>
      <c r="B225" s="2" t="s">
        <v>451</v>
      </c>
      <c r="C225" s="26" t="s">
        <v>452</v>
      </c>
      <c r="D225" s="29" t="s">
        <v>19</v>
      </c>
      <c r="E225" s="41" t="str">
        <f t="shared" si="12"/>
        <v>*</v>
      </c>
      <c r="F225" s="15" t="s">
        <v>19</v>
      </c>
      <c r="G225" s="15" t="str">
        <f t="shared" si="13"/>
        <v>*</v>
      </c>
      <c r="H225" s="15" t="s">
        <v>19</v>
      </c>
      <c r="I225" s="15" t="str">
        <f t="shared" si="14"/>
        <v>*</v>
      </c>
      <c r="J225" s="15">
        <v>33.4</v>
      </c>
      <c r="K225" s="3" t="str">
        <f t="shared" si="15"/>
        <v>Not Met</v>
      </c>
    </row>
    <row r="226" spans="1:11" ht="14.5" x14ac:dyDescent="0.35">
      <c r="A226" s="20">
        <v>1001399</v>
      </c>
      <c r="B226" s="2" t="s">
        <v>453</v>
      </c>
      <c r="C226" s="26" t="s">
        <v>454</v>
      </c>
      <c r="D226" s="29" t="s">
        <v>19</v>
      </c>
      <c r="E226" s="41" t="str">
        <f t="shared" si="12"/>
        <v>*</v>
      </c>
      <c r="F226" s="15" t="s">
        <v>19</v>
      </c>
      <c r="G226" s="15" t="str">
        <f t="shared" si="13"/>
        <v>*</v>
      </c>
      <c r="H226" s="15" t="s">
        <v>19</v>
      </c>
      <c r="I226" s="15" t="str">
        <f t="shared" si="14"/>
        <v>*</v>
      </c>
      <c r="J226" s="15" t="s">
        <v>19</v>
      </c>
      <c r="K226" s="3" t="str">
        <f t="shared" si="15"/>
        <v>*</v>
      </c>
    </row>
    <row r="227" spans="1:11" ht="14.5" x14ac:dyDescent="0.35">
      <c r="A227" s="20">
        <v>92047</v>
      </c>
      <c r="B227" s="2" t="s">
        <v>455</v>
      </c>
      <c r="C227" s="26" t="s">
        <v>456</v>
      </c>
      <c r="D227" s="29" t="s">
        <v>19</v>
      </c>
      <c r="E227" s="41" t="str">
        <f t="shared" si="12"/>
        <v>*</v>
      </c>
      <c r="F227" s="15" t="s">
        <v>19</v>
      </c>
      <c r="G227" s="15" t="str">
        <f t="shared" si="13"/>
        <v>*</v>
      </c>
      <c r="H227" s="15" t="s">
        <v>19</v>
      </c>
      <c r="I227" s="15" t="str">
        <f t="shared" si="14"/>
        <v>*</v>
      </c>
      <c r="J227" s="15">
        <v>38.28</v>
      </c>
      <c r="K227" s="3" t="str">
        <f t="shared" si="15"/>
        <v>Not Met</v>
      </c>
    </row>
    <row r="228" spans="1:11" ht="14.5" x14ac:dyDescent="0.35">
      <c r="A228" s="20">
        <v>850100</v>
      </c>
      <c r="B228" s="2" t="s">
        <v>457</v>
      </c>
      <c r="C228" s="26" t="s">
        <v>458</v>
      </c>
      <c r="D228" s="29" t="s">
        <v>19</v>
      </c>
      <c r="E228" s="41" t="str">
        <f t="shared" si="12"/>
        <v>*</v>
      </c>
      <c r="F228" s="15" t="s">
        <v>19</v>
      </c>
      <c r="G228" s="15" t="str">
        <f t="shared" si="13"/>
        <v>*</v>
      </c>
      <c r="H228" s="15" t="s">
        <v>19</v>
      </c>
      <c r="I228" s="15" t="str">
        <f t="shared" si="14"/>
        <v>*</v>
      </c>
      <c r="J228" s="15">
        <v>19.43</v>
      </c>
      <c r="K228" s="3" t="str">
        <f t="shared" si="15"/>
        <v>Met</v>
      </c>
    </row>
    <row r="229" spans="1:11" ht="14.5" x14ac:dyDescent="0.35">
      <c r="A229" s="20">
        <v>1000283</v>
      </c>
      <c r="B229" s="2" t="s">
        <v>459</v>
      </c>
      <c r="C229" s="26" t="s">
        <v>460</v>
      </c>
      <c r="D229" s="29" t="s">
        <v>19</v>
      </c>
      <c r="E229" s="41" t="str">
        <f t="shared" si="12"/>
        <v>*</v>
      </c>
      <c r="F229" s="15" t="s">
        <v>19</v>
      </c>
      <c r="G229" s="15" t="str">
        <f t="shared" si="13"/>
        <v>*</v>
      </c>
      <c r="H229" s="15" t="s">
        <v>19</v>
      </c>
      <c r="I229" s="15" t="str">
        <f t="shared" si="14"/>
        <v>*</v>
      </c>
      <c r="J229" s="15" t="s">
        <v>19</v>
      </c>
      <c r="K229" s="3" t="str">
        <f t="shared" si="15"/>
        <v>*</v>
      </c>
    </row>
    <row r="230" spans="1:11" ht="14.5" x14ac:dyDescent="0.35">
      <c r="A230" s="20">
        <v>91763</v>
      </c>
      <c r="B230" s="2" t="s">
        <v>461</v>
      </c>
      <c r="C230" s="26" t="s">
        <v>462</v>
      </c>
      <c r="D230" s="29" t="s">
        <v>19</v>
      </c>
      <c r="E230" s="41" t="str">
        <f t="shared" si="12"/>
        <v>*</v>
      </c>
      <c r="F230" s="15" t="s">
        <v>19</v>
      </c>
      <c r="G230" s="15" t="str">
        <f t="shared" si="13"/>
        <v>*</v>
      </c>
      <c r="H230" s="15" t="s">
        <v>19</v>
      </c>
      <c r="I230" s="15" t="str">
        <f t="shared" si="14"/>
        <v>*</v>
      </c>
      <c r="J230" s="15">
        <v>23.12</v>
      </c>
      <c r="K230" s="3" t="str">
        <f t="shared" si="15"/>
        <v>Met</v>
      </c>
    </row>
    <row r="231" spans="1:11" ht="14.5" x14ac:dyDescent="0.35">
      <c r="A231" s="20">
        <v>88360</v>
      </c>
      <c r="B231" s="2" t="s">
        <v>463</v>
      </c>
      <c r="C231" s="26" t="s">
        <v>464</v>
      </c>
      <c r="D231" s="29" t="s">
        <v>19</v>
      </c>
      <c r="E231" s="41" t="str">
        <f t="shared" si="12"/>
        <v>*</v>
      </c>
      <c r="F231" s="15" t="s">
        <v>19</v>
      </c>
      <c r="G231" s="15" t="str">
        <f t="shared" si="13"/>
        <v>*</v>
      </c>
      <c r="H231" s="15" t="s">
        <v>19</v>
      </c>
      <c r="I231" s="15" t="str">
        <f t="shared" si="14"/>
        <v>*</v>
      </c>
      <c r="J231" s="15" t="s">
        <v>19</v>
      </c>
      <c r="K231" s="3" t="str">
        <f t="shared" si="15"/>
        <v>*</v>
      </c>
    </row>
    <row r="232" spans="1:11" ht="14.5" x14ac:dyDescent="0.35">
      <c r="A232" s="20">
        <v>1001397</v>
      </c>
      <c r="B232" s="2" t="s">
        <v>465</v>
      </c>
      <c r="C232" s="26" t="s">
        <v>466</v>
      </c>
      <c r="D232" s="29" t="s">
        <v>19</v>
      </c>
      <c r="E232" s="41" t="str">
        <f t="shared" si="12"/>
        <v>*</v>
      </c>
      <c r="F232" s="15" t="s">
        <v>19</v>
      </c>
      <c r="G232" s="15" t="str">
        <f t="shared" si="13"/>
        <v>*</v>
      </c>
      <c r="H232" s="15" t="s">
        <v>19</v>
      </c>
      <c r="I232" s="15" t="str">
        <f t="shared" si="14"/>
        <v>*</v>
      </c>
      <c r="J232" s="15" t="s">
        <v>19</v>
      </c>
      <c r="K232" s="3" t="str">
        <f t="shared" si="15"/>
        <v>*</v>
      </c>
    </row>
    <row r="233" spans="1:11" ht="14.5" x14ac:dyDescent="0.35">
      <c r="A233" s="20">
        <v>850101</v>
      </c>
      <c r="B233" s="2" t="s">
        <v>467</v>
      </c>
      <c r="C233" s="26" t="s">
        <v>468</v>
      </c>
      <c r="D233" s="29" t="s">
        <v>19</v>
      </c>
      <c r="E233" s="41" t="str">
        <f t="shared" si="12"/>
        <v>*</v>
      </c>
      <c r="F233" s="15" t="s">
        <v>19</v>
      </c>
      <c r="G233" s="15" t="str">
        <f t="shared" si="13"/>
        <v>*</v>
      </c>
      <c r="H233" s="15" t="s">
        <v>19</v>
      </c>
      <c r="I233" s="15" t="str">
        <f t="shared" si="14"/>
        <v>*</v>
      </c>
      <c r="J233" s="15">
        <v>41.65</v>
      </c>
      <c r="K233" s="3" t="str">
        <f t="shared" si="15"/>
        <v>Not Met</v>
      </c>
    </row>
    <row r="234" spans="1:11" ht="14.5" x14ac:dyDescent="0.35">
      <c r="A234" s="20">
        <v>91137</v>
      </c>
      <c r="B234" s="2" t="s">
        <v>469</v>
      </c>
      <c r="C234" s="26" t="s">
        <v>470</v>
      </c>
      <c r="D234" s="29" t="s">
        <v>19</v>
      </c>
      <c r="E234" s="41" t="str">
        <f t="shared" si="12"/>
        <v>*</v>
      </c>
      <c r="F234" s="15" t="s">
        <v>19</v>
      </c>
      <c r="G234" s="15" t="str">
        <f t="shared" si="13"/>
        <v>*</v>
      </c>
      <c r="H234" s="15" t="s">
        <v>19</v>
      </c>
      <c r="I234" s="15" t="str">
        <f t="shared" si="14"/>
        <v>*</v>
      </c>
      <c r="J234" s="15">
        <v>44.8</v>
      </c>
      <c r="K234" s="3" t="str">
        <f t="shared" si="15"/>
        <v>Not Met</v>
      </c>
    </row>
    <row r="235" spans="1:11" ht="14.5" x14ac:dyDescent="0.35">
      <c r="A235" s="20">
        <v>850099</v>
      </c>
      <c r="B235" s="2" t="s">
        <v>471</v>
      </c>
      <c r="C235" s="26" t="s">
        <v>472</v>
      </c>
      <c r="D235" s="29" t="s">
        <v>19</v>
      </c>
      <c r="E235" s="41" t="str">
        <f t="shared" si="12"/>
        <v>*</v>
      </c>
      <c r="F235" s="15" t="s">
        <v>19</v>
      </c>
      <c r="G235" s="15" t="str">
        <f t="shared" si="13"/>
        <v>*</v>
      </c>
      <c r="H235" s="15" t="s">
        <v>19</v>
      </c>
      <c r="I235" s="15" t="str">
        <f t="shared" si="14"/>
        <v>*</v>
      </c>
      <c r="J235" s="15" t="s">
        <v>19</v>
      </c>
      <c r="K235" s="3" t="str">
        <f t="shared" si="15"/>
        <v>*</v>
      </c>
    </row>
    <row r="236" spans="1:11" ht="14.5" x14ac:dyDescent="0.35">
      <c r="A236" s="20">
        <v>873957</v>
      </c>
      <c r="B236" s="2" t="s">
        <v>473</v>
      </c>
      <c r="C236" s="26" t="s">
        <v>474</v>
      </c>
      <c r="D236" s="29" t="s">
        <v>19</v>
      </c>
      <c r="E236" s="41" t="str">
        <f t="shared" si="12"/>
        <v>*</v>
      </c>
      <c r="F236" s="15" t="s">
        <v>19</v>
      </c>
      <c r="G236" s="15" t="str">
        <f t="shared" si="13"/>
        <v>*</v>
      </c>
      <c r="H236" s="15" t="s">
        <v>19</v>
      </c>
      <c r="I236" s="15" t="str">
        <f t="shared" si="14"/>
        <v>*</v>
      </c>
      <c r="J236" s="15">
        <v>19.47</v>
      </c>
      <c r="K236" s="3" t="str">
        <f t="shared" si="15"/>
        <v>Met</v>
      </c>
    </row>
    <row r="237" spans="1:11" ht="14.5" x14ac:dyDescent="0.35">
      <c r="A237" s="20">
        <v>92610</v>
      </c>
      <c r="B237" s="2" t="s">
        <v>475</v>
      </c>
      <c r="C237" s="26" t="s">
        <v>476</v>
      </c>
      <c r="D237" s="29" t="s">
        <v>19</v>
      </c>
      <c r="E237" s="41" t="str">
        <f t="shared" si="12"/>
        <v>*</v>
      </c>
      <c r="F237" s="15" t="s">
        <v>19</v>
      </c>
      <c r="G237" s="15" t="str">
        <f t="shared" si="13"/>
        <v>*</v>
      </c>
      <c r="H237" s="15" t="s">
        <v>19</v>
      </c>
      <c r="I237" s="15" t="str">
        <f t="shared" si="14"/>
        <v>*</v>
      </c>
      <c r="J237" s="15">
        <v>47.98</v>
      </c>
      <c r="K237" s="3" t="str">
        <f t="shared" si="15"/>
        <v>Not Met</v>
      </c>
    </row>
    <row r="238" spans="1:11" ht="14.5" x14ac:dyDescent="0.35">
      <c r="A238" s="20">
        <v>92879</v>
      </c>
      <c r="B238" s="2" t="s">
        <v>477</v>
      </c>
      <c r="C238" s="26" t="s">
        <v>478</v>
      </c>
      <c r="D238" s="29" t="s">
        <v>19</v>
      </c>
      <c r="E238" s="41" t="str">
        <f t="shared" si="12"/>
        <v>*</v>
      </c>
      <c r="F238" s="15" t="s">
        <v>19</v>
      </c>
      <c r="G238" s="15" t="str">
        <f t="shared" si="13"/>
        <v>*</v>
      </c>
      <c r="H238" s="15" t="s">
        <v>19</v>
      </c>
      <c r="I238" s="15" t="str">
        <f t="shared" si="14"/>
        <v>*</v>
      </c>
      <c r="J238" s="15">
        <v>31.28</v>
      </c>
      <c r="K238" s="3" t="str">
        <f t="shared" si="15"/>
        <v>Not Met</v>
      </c>
    </row>
    <row r="239" spans="1:11" ht="14.5" x14ac:dyDescent="0.35">
      <c r="A239" s="20">
        <v>1000560</v>
      </c>
      <c r="B239" s="2" t="s">
        <v>479</v>
      </c>
      <c r="C239" s="26" t="s">
        <v>480</v>
      </c>
      <c r="D239" s="29" t="s">
        <v>19</v>
      </c>
      <c r="E239" s="41" t="str">
        <f t="shared" si="12"/>
        <v>*</v>
      </c>
      <c r="F239" s="15" t="s">
        <v>19</v>
      </c>
      <c r="G239" s="15" t="str">
        <f t="shared" si="13"/>
        <v>*</v>
      </c>
      <c r="H239" s="15" t="s">
        <v>19</v>
      </c>
      <c r="I239" s="15" t="str">
        <f t="shared" si="14"/>
        <v>*</v>
      </c>
      <c r="J239" s="15">
        <v>33.44</v>
      </c>
      <c r="K239" s="3" t="str">
        <f t="shared" si="15"/>
        <v>Not Met</v>
      </c>
    </row>
    <row r="240" spans="1:11" ht="14.5" x14ac:dyDescent="0.35">
      <c r="A240" s="20">
        <v>92730</v>
      </c>
      <c r="B240" s="2" t="s">
        <v>481</v>
      </c>
      <c r="C240" s="26" t="s">
        <v>482</v>
      </c>
      <c r="D240" s="29" t="s">
        <v>19</v>
      </c>
      <c r="E240" s="41" t="str">
        <f t="shared" si="12"/>
        <v>*</v>
      </c>
      <c r="F240" s="15" t="s">
        <v>19</v>
      </c>
      <c r="G240" s="15" t="str">
        <f t="shared" si="13"/>
        <v>*</v>
      </c>
      <c r="H240" s="15" t="s">
        <v>19</v>
      </c>
      <c r="I240" s="15" t="str">
        <f t="shared" si="14"/>
        <v>*</v>
      </c>
      <c r="J240" s="15">
        <v>40.729999999999997</v>
      </c>
      <c r="K240" s="3" t="str">
        <f t="shared" si="15"/>
        <v>Not Met</v>
      </c>
    </row>
    <row r="241" spans="1:11" ht="14.5" x14ac:dyDescent="0.35">
      <c r="A241" s="20">
        <v>4266</v>
      </c>
      <c r="B241" s="2" t="s">
        <v>483</v>
      </c>
      <c r="C241" s="26" t="s">
        <v>484</v>
      </c>
      <c r="D241" s="29" t="s">
        <v>19</v>
      </c>
      <c r="E241" s="41" t="str">
        <f t="shared" si="12"/>
        <v>*</v>
      </c>
      <c r="F241" s="15" t="s">
        <v>19</v>
      </c>
      <c r="G241" s="15" t="str">
        <f t="shared" si="13"/>
        <v>*</v>
      </c>
      <c r="H241" s="15">
        <v>81.819999999999993</v>
      </c>
      <c r="I241" s="15" t="str">
        <f t="shared" si="14"/>
        <v>Met</v>
      </c>
      <c r="J241" s="15">
        <v>25.89</v>
      </c>
      <c r="K241" s="3" t="str">
        <f t="shared" si="15"/>
        <v>Met</v>
      </c>
    </row>
    <row r="242" spans="1:11" ht="14.5" x14ac:dyDescent="0.35">
      <c r="A242" s="20">
        <v>1001520</v>
      </c>
      <c r="B242" s="2" t="s">
        <v>485</v>
      </c>
      <c r="C242" s="26" t="s">
        <v>486</v>
      </c>
      <c r="D242" s="29" t="s">
        <v>19</v>
      </c>
      <c r="E242" s="41" t="str">
        <f t="shared" si="12"/>
        <v>*</v>
      </c>
      <c r="F242" s="15" t="s">
        <v>19</v>
      </c>
      <c r="G242" s="15" t="str">
        <f t="shared" si="13"/>
        <v>*</v>
      </c>
      <c r="H242" s="15" t="s">
        <v>19</v>
      </c>
      <c r="I242" s="15" t="str">
        <f t="shared" si="14"/>
        <v>*</v>
      </c>
      <c r="J242" s="15" t="s">
        <v>19</v>
      </c>
      <c r="K242" s="3" t="str">
        <f t="shared" si="15"/>
        <v>*</v>
      </c>
    </row>
    <row r="243" spans="1:11" ht="14.5" x14ac:dyDescent="0.35">
      <c r="A243" s="20">
        <v>10968</v>
      </c>
      <c r="B243" s="2" t="s">
        <v>487</v>
      </c>
      <c r="C243" s="26" t="s">
        <v>488</v>
      </c>
      <c r="D243" s="29" t="s">
        <v>19</v>
      </c>
      <c r="E243" s="41" t="str">
        <f t="shared" si="12"/>
        <v>*</v>
      </c>
      <c r="F243" s="15" t="s">
        <v>19</v>
      </c>
      <c r="G243" s="15" t="str">
        <f t="shared" si="13"/>
        <v>*</v>
      </c>
      <c r="H243" s="15" t="s">
        <v>19</v>
      </c>
      <c r="I243" s="15" t="str">
        <f t="shared" si="14"/>
        <v>*</v>
      </c>
      <c r="J243" s="15">
        <v>19.18</v>
      </c>
      <c r="K243" s="3" t="str">
        <f t="shared" si="15"/>
        <v>Met</v>
      </c>
    </row>
    <row r="244" spans="1:11" ht="14.5" x14ac:dyDescent="0.35">
      <c r="A244" s="20">
        <v>4281</v>
      </c>
      <c r="B244" s="2" t="s">
        <v>489</v>
      </c>
      <c r="C244" s="26" t="s">
        <v>490</v>
      </c>
      <c r="D244" s="29" t="s">
        <v>19</v>
      </c>
      <c r="E244" s="41" t="str">
        <f t="shared" si="12"/>
        <v>*</v>
      </c>
      <c r="F244" s="15" t="s">
        <v>19</v>
      </c>
      <c r="G244" s="15" t="str">
        <f t="shared" si="13"/>
        <v>*</v>
      </c>
      <c r="H244" s="15" t="s">
        <v>19</v>
      </c>
      <c r="I244" s="15" t="str">
        <f t="shared" si="14"/>
        <v>*</v>
      </c>
      <c r="J244" s="15">
        <v>33.49</v>
      </c>
      <c r="K244" s="3" t="str">
        <f t="shared" si="15"/>
        <v>Not Met</v>
      </c>
    </row>
    <row r="245" spans="1:11" ht="14.5" x14ac:dyDescent="0.35">
      <c r="A245" s="20">
        <v>79050</v>
      </c>
      <c r="B245" s="2" t="s">
        <v>491</v>
      </c>
      <c r="C245" s="26" t="s">
        <v>492</v>
      </c>
      <c r="D245" s="29" t="s">
        <v>19</v>
      </c>
      <c r="E245" s="41" t="str">
        <f t="shared" si="12"/>
        <v>*</v>
      </c>
      <c r="F245" s="15" t="s">
        <v>19</v>
      </c>
      <c r="G245" s="15" t="str">
        <f t="shared" si="13"/>
        <v>*</v>
      </c>
      <c r="H245" s="15" t="s">
        <v>19</v>
      </c>
      <c r="I245" s="15" t="str">
        <f t="shared" si="14"/>
        <v>*</v>
      </c>
      <c r="J245" s="15" t="s">
        <v>19</v>
      </c>
      <c r="K245" s="3" t="str">
        <f t="shared" si="15"/>
        <v>*</v>
      </c>
    </row>
    <row r="246" spans="1:11" ht="14.5" x14ac:dyDescent="0.35">
      <c r="A246" s="20">
        <v>4374</v>
      </c>
      <c r="B246" s="2" t="s">
        <v>493</v>
      </c>
      <c r="C246" s="26" t="s">
        <v>494</v>
      </c>
      <c r="D246" s="29" t="s">
        <v>19</v>
      </c>
      <c r="E246" s="41" t="str">
        <f t="shared" si="12"/>
        <v>*</v>
      </c>
      <c r="F246" s="15" t="s">
        <v>19</v>
      </c>
      <c r="G246" s="15" t="str">
        <f t="shared" si="13"/>
        <v>*</v>
      </c>
      <c r="H246" s="15" t="s">
        <v>19</v>
      </c>
      <c r="I246" s="15" t="str">
        <f t="shared" si="14"/>
        <v>*</v>
      </c>
      <c r="J246" s="15" t="s">
        <v>19</v>
      </c>
      <c r="K246" s="3" t="str">
        <f t="shared" si="15"/>
        <v>*</v>
      </c>
    </row>
    <row r="247" spans="1:11" ht="14.5" x14ac:dyDescent="0.35">
      <c r="A247" s="20">
        <v>4278</v>
      </c>
      <c r="B247" s="2" t="s">
        <v>495</v>
      </c>
      <c r="C247" s="26" t="s">
        <v>496</v>
      </c>
      <c r="D247" s="29" t="s">
        <v>19</v>
      </c>
      <c r="E247" s="41" t="str">
        <f t="shared" si="12"/>
        <v>*</v>
      </c>
      <c r="F247" s="15" t="s">
        <v>19</v>
      </c>
      <c r="G247" s="15" t="str">
        <f t="shared" si="13"/>
        <v>*</v>
      </c>
      <c r="H247" s="15" t="s">
        <v>19</v>
      </c>
      <c r="I247" s="15" t="str">
        <f t="shared" si="14"/>
        <v>*</v>
      </c>
      <c r="J247" s="15">
        <v>15.22</v>
      </c>
      <c r="K247" s="3" t="str">
        <f t="shared" si="15"/>
        <v>Met</v>
      </c>
    </row>
    <row r="248" spans="1:11" ht="14.5" x14ac:dyDescent="0.35">
      <c r="A248" s="20">
        <v>4270</v>
      </c>
      <c r="B248" s="2" t="s">
        <v>497</v>
      </c>
      <c r="C248" s="26" t="s">
        <v>498</v>
      </c>
      <c r="D248" s="29" t="s">
        <v>19</v>
      </c>
      <c r="E248" s="41" t="str">
        <f t="shared" si="12"/>
        <v>*</v>
      </c>
      <c r="F248" s="15" t="s">
        <v>19</v>
      </c>
      <c r="G248" s="15" t="str">
        <f t="shared" si="13"/>
        <v>*</v>
      </c>
      <c r="H248" s="15" t="s">
        <v>19</v>
      </c>
      <c r="I248" s="15" t="str">
        <f t="shared" si="14"/>
        <v>*</v>
      </c>
      <c r="J248" s="15">
        <v>36.93</v>
      </c>
      <c r="K248" s="3" t="str">
        <f t="shared" si="15"/>
        <v>Not Met</v>
      </c>
    </row>
    <row r="249" spans="1:11" ht="14.5" x14ac:dyDescent="0.35">
      <c r="A249" s="20">
        <v>4199</v>
      </c>
      <c r="B249" s="2" t="s">
        <v>499</v>
      </c>
      <c r="C249" s="26" t="s">
        <v>500</v>
      </c>
      <c r="D249" s="29" t="s">
        <v>19</v>
      </c>
      <c r="E249" s="41" t="str">
        <f t="shared" si="12"/>
        <v>*</v>
      </c>
      <c r="F249" s="15" t="s">
        <v>19</v>
      </c>
      <c r="G249" s="15" t="str">
        <f t="shared" si="13"/>
        <v>*</v>
      </c>
      <c r="H249" s="15" t="s">
        <v>19</v>
      </c>
      <c r="I249" s="15" t="str">
        <f t="shared" si="14"/>
        <v>*</v>
      </c>
      <c r="J249" s="15" t="s">
        <v>19</v>
      </c>
      <c r="K249" s="3" t="str">
        <f t="shared" si="15"/>
        <v>*</v>
      </c>
    </row>
    <row r="250" spans="1:11" ht="14.5" x14ac:dyDescent="0.35">
      <c r="A250" s="20">
        <v>4439</v>
      </c>
      <c r="B250" s="2" t="s">
        <v>501</v>
      </c>
      <c r="C250" s="26" t="s">
        <v>502</v>
      </c>
      <c r="D250" s="29">
        <v>90.91</v>
      </c>
      <c r="E250" s="41" t="str">
        <f t="shared" si="12"/>
        <v>Not Met</v>
      </c>
      <c r="F250" s="15" t="s">
        <v>19</v>
      </c>
      <c r="G250" s="15" t="str">
        <f t="shared" si="13"/>
        <v>*</v>
      </c>
      <c r="H250" s="15" t="s">
        <v>19</v>
      </c>
      <c r="I250" s="15" t="str">
        <f t="shared" si="14"/>
        <v>*</v>
      </c>
      <c r="J250" s="15" t="s">
        <v>19</v>
      </c>
      <c r="K250" s="3" t="str">
        <f t="shared" si="15"/>
        <v>*</v>
      </c>
    </row>
    <row r="251" spans="1:11" ht="14.5" x14ac:dyDescent="0.35">
      <c r="A251" s="20">
        <v>4404</v>
      </c>
      <c r="B251" s="2" t="s">
        <v>503</v>
      </c>
      <c r="C251" s="26" t="s">
        <v>504</v>
      </c>
      <c r="D251" s="29">
        <v>78.69</v>
      </c>
      <c r="E251" s="41" t="str">
        <f t="shared" si="12"/>
        <v>Not Met</v>
      </c>
      <c r="F251" s="15">
        <v>6.9</v>
      </c>
      <c r="G251" s="15" t="str">
        <f t="shared" si="13"/>
        <v>Met</v>
      </c>
      <c r="H251" s="15" t="s">
        <v>19</v>
      </c>
      <c r="I251" s="15" t="str">
        <f t="shared" si="14"/>
        <v>*</v>
      </c>
      <c r="J251" s="15">
        <v>27.37</v>
      </c>
      <c r="K251" s="3" t="str">
        <f t="shared" si="15"/>
        <v>Met</v>
      </c>
    </row>
    <row r="252" spans="1:11" ht="14.5" x14ac:dyDescent="0.35">
      <c r="A252" s="20">
        <v>4234</v>
      </c>
      <c r="B252" s="2" t="s">
        <v>505</v>
      </c>
      <c r="C252" s="26" t="s">
        <v>506</v>
      </c>
      <c r="D252" s="29" t="s">
        <v>19</v>
      </c>
      <c r="E252" s="41" t="str">
        <f t="shared" si="12"/>
        <v>*</v>
      </c>
      <c r="F252" s="15" t="s">
        <v>19</v>
      </c>
      <c r="G252" s="15" t="str">
        <f t="shared" si="13"/>
        <v>*</v>
      </c>
      <c r="H252" s="15" t="s">
        <v>19</v>
      </c>
      <c r="I252" s="15" t="str">
        <f t="shared" si="14"/>
        <v>*</v>
      </c>
      <c r="J252" s="15" t="s">
        <v>19</v>
      </c>
      <c r="K252" s="3" t="str">
        <f t="shared" si="15"/>
        <v>*</v>
      </c>
    </row>
    <row r="253" spans="1:11" ht="14.5" x14ac:dyDescent="0.35">
      <c r="A253" s="20">
        <v>4441</v>
      </c>
      <c r="B253" s="2" t="s">
        <v>507</v>
      </c>
      <c r="C253" s="26" t="s">
        <v>508</v>
      </c>
      <c r="D253" s="29">
        <v>86.11</v>
      </c>
      <c r="E253" s="41" t="str">
        <f t="shared" si="12"/>
        <v>Not Met</v>
      </c>
      <c r="F253" s="15" t="s">
        <v>37</v>
      </c>
      <c r="G253" s="15" t="str">
        <f t="shared" si="13"/>
        <v>Met</v>
      </c>
      <c r="H253" s="15" t="s">
        <v>19</v>
      </c>
      <c r="I253" s="15" t="str">
        <f t="shared" si="14"/>
        <v>*</v>
      </c>
      <c r="J253" s="15">
        <v>21.41</v>
      </c>
      <c r="K253" s="3" t="str">
        <f t="shared" si="15"/>
        <v>Met</v>
      </c>
    </row>
    <row r="254" spans="1:11" ht="14.5" x14ac:dyDescent="0.35">
      <c r="A254" s="20">
        <v>4435</v>
      </c>
      <c r="B254" s="2" t="s">
        <v>509</v>
      </c>
      <c r="C254" s="26" t="s">
        <v>510</v>
      </c>
      <c r="D254" s="29" t="s">
        <v>19</v>
      </c>
      <c r="E254" s="41" t="str">
        <f t="shared" si="12"/>
        <v>*</v>
      </c>
      <c r="F254" s="15" t="s">
        <v>19</v>
      </c>
      <c r="G254" s="15" t="str">
        <f t="shared" si="13"/>
        <v>*</v>
      </c>
      <c r="H254" s="15" t="s">
        <v>19</v>
      </c>
      <c r="I254" s="15" t="str">
        <f t="shared" si="14"/>
        <v>*</v>
      </c>
      <c r="J254" s="15" t="s">
        <v>19</v>
      </c>
      <c r="K254" s="3" t="str">
        <f t="shared" si="15"/>
        <v>*</v>
      </c>
    </row>
    <row r="255" spans="1:11" ht="14.5" x14ac:dyDescent="0.35">
      <c r="A255" s="20">
        <v>90861</v>
      </c>
      <c r="B255" s="2" t="s">
        <v>511</v>
      </c>
      <c r="C255" s="26" t="s">
        <v>512</v>
      </c>
      <c r="D255" s="29" t="s">
        <v>19</v>
      </c>
      <c r="E255" s="41" t="str">
        <f t="shared" si="12"/>
        <v>*</v>
      </c>
      <c r="F255" s="15" t="s">
        <v>19</v>
      </c>
      <c r="G255" s="15" t="str">
        <f t="shared" si="13"/>
        <v>*</v>
      </c>
      <c r="H255" s="15" t="s">
        <v>19</v>
      </c>
      <c r="I255" s="15" t="str">
        <f t="shared" si="14"/>
        <v>*</v>
      </c>
      <c r="J255" s="15">
        <v>14.26</v>
      </c>
      <c r="K255" s="3" t="str">
        <f t="shared" si="15"/>
        <v>Met</v>
      </c>
    </row>
    <row r="256" spans="1:11" ht="14.5" x14ac:dyDescent="0.35">
      <c r="A256" s="20">
        <v>79499</v>
      </c>
      <c r="B256" s="2" t="s">
        <v>513</v>
      </c>
      <c r="C256" s="26" t="s">
        <v>514</v>
      </c>
      <c r="D256" s="29" t="s">
        <v>19</v>
      </c>
      <c r="E256" s="41" t="str">
        <f t="shared" si="12"/>
        <v>*</v>
      </c>
      <c r="F256" s="15" t="s">
        <v>19</v>
      </c>
      <c r="G256" s="15" t="str">
        <f t="shared" si="13"/>
        <v>*</v>
      </c>
      <c r="H256" s="15" t="s">
        <v>19</v>
      </c>
      <c r="I256" s="15" t="str">
        <f t="shared" si="14"/>
        <v>*</v>
      </c>
      <c r="J256" s="15" t="s">
        <v>19</v>
      </c>
      <c r="K256" s="3" t="str">
        <f t="shared" si="15"/>
        <v>*</v>
      </c>
    </row>
    <row r="257" spans="1:11" ht="14.5" x14ac:dyDescent="0.35">
      <c r="A257" s="20">
        <v>89852</v>
      </c>
      <c r="B257" s="2" t="s">
        <v>515</v>
      </c>
      <c r="C257" s="26" t="s">
        <v>516</v>
      </c>
      <c r="D257" s="29" t="s">
        <v>19</v>
      </c>
      <c r="E257" s="41" t="str">
        <f t="shared" si="12"/>
        <v>*</v>
      </c>
      <c r="F257" s="15" t="s">
        <v>19</v>
      </c>
      <c r="G257" s="15" t="str">
        <f t="shared" si="13"/>
        <v>*</v>
      </c>
      <c r="H257" s="15" t="s">
        <v>19</v>
      </c>
      <c r="I257" s="15" t="str">
        <f t="shared" si="14"/>
        <v>*</v>
      </c>
      <c r="J257" s="15" t="s">
        <v>19</v>
      </c>
      <c r="K257" s="3" t="str">
        <f t="shared" si="15"/>
        <v>*</v>
      </c>
    </row>
    <row r="258" spans="1:11" ht="14.5" x14ac:dyDescent="0.35">
      <c r="A258" s="20">
        <v>4473</v>
      </c>
      <c r="B258" s="2" t="s">
        <v>517</v>
      </c>
      <c r="C258" s="26" t="s">
        <v>518</v>
      </c>
      <c r="D258" s="29" t="s">
        <v>19</v>
      </c>
      <c r="E258" s="41" t="str">
        <f t="shared" si="12"/>
        <v>*</v>
      </c>
      <c r="F258" s="15" t="s">
        <v>19</v>
      </c>
      <c r="G258" s="15" t="str">
        <f t="shared" si="13"/>
        <v>*</v>
      </c>
      <c r="H258" s="15" t="s">
        <v>19</v>
      </c>
      <c r="I258" s="15" t="str">
        <f t="shared" si="14"/>
        <v>*</v>
      </c>
      <c r="J258" s="15" t="s">
        <v>19</v>
      </c>
      <c r="K258" s="3" t="str">
        <f t="shared" si="15"/>
        <v>*</v>
      </c>
    </row>
    <row r="259" spans="1:11" ht="14.5" x14ac:dyDescent="0.35">
      <c r="A259" s="20">
        <v>4163</v>
      </c>
      <c r="B259" s="2" t="s">
        <v>519</v>
      </c>
      <c r="C259" s="26" t="s">
        <v>520</v>
      </c>
      <c r="D259" s="29" t="s">
        <v>19</v>
      </c>
      <c r="E259" s="41" t="str">
        <f t="shared" ref="E259:E322" si="16">IF(D259="*","*",IF(D259&gt;=95,"Met","Not Met"))</f>
        <v>*</v>
      </c>
      <c r="F259" s="15" t="s">
        <v>19</v>
      </c>
      <c r="G259" s="15" t="str">
        <f t="shared" ref="G259:G322" si="17">IF(F259="*","*",IF(F259&gt;=4.94,"Met","Not Met"))</f>
        <v>*</v>
      </c>
      <c r="H259" s="15" t="s">
        <v>19</v>
      </c>
      <c r="I259" s="15" t="str">
        <f t="shared" ref="I259:I322" si="18">IF(H259="*","*",IF(H259&gt;=46.01,"Met","Not Met"))</f>
        <v>*</v>
      </c>
      <c r="J259" s="15" t="s">
        <v>19</v>
      </c>
      <c r="K259" s="3" t="str">
        <f t="shared" ref="K259:K322" si="19">IF(J259="*","*",IF(J259&lt;=27.88,"Met","Not Met"))</f>
        <v>*</v>
      </c>
    </row>
    <row r="260" spans="1:11" ht="14.5" x14ac:dyDescent="0.35">
      <c r="A260" s="20">
        <v>4181</v>
      </c>
      <c r="B260" s="2" t="s">
        <v>521</v>
      </c>
      <c r="C260" s="26" t="s">
        <v>522</v>
      </c>
      <c r="D260" s="29" t="s">
        <v>19</v>
      </c>
      <c r="E260" s="41" t="str">
        <f t="shared" si="16"/>
        <v>*</v>
      </c>
      <c r="F260" s="15" t="s">
        <v>19</v>
      </c>
      <c r="G260" s="15" t="str">
        <f t="shared" si="17"/>
        <v>*</v>
      </c>
      <c r="H260" s="15" t="s">
        <v>19</v>
      </c>
      <c r="I260" s="15" t="str">
        <f t="shared" si="18"/>
        <v>*</v>
      </c>
      <c r="J260" s="15" t="s">
        <v>19</v>
      </c>
      <c r="K260" s="3" t="str">
        <f t="shared" si="19"/>
        <v>*</v>
      </c>
    </row>
    <row r="261" spans="1:11" ht="14.5" x14ac:dyDescent="0.35">
      <c r="A261" s="20">
        <v>4235</v>
      </c>
      <c r="B261" s="2" t="s">
        <v>523</v>
      </c>
      <c r="C261" s="26" t="s">
        <v>524</v>
      </c>
      <c r="D261" s="29">
        <v>71.63</v>
      </c>
      <c r="E261" s="41" t="str">
        <f t="shared" si="16"/>
        <v>Not Met</v>
      </c>
      <c r="F261" s="15">
        <v>6.18</v>
      </c>
      <c r="G261" s="15" t="str">
        <f t="shared" si="17"/>
        <v>Met</v>
      </c>
      <c r="H261" s="15">
        <v>38.299999999999997</v>
      </c>
      <c r="I261" s="15" t="str">
        <f t="shared" si="18"/>
        <v>Not Met</v>
      </c>
      <c r="J261" s="15">
        <v>19.27</v>
      </c>
      <c r="K261" s="3" t="str">
        <f t="shared" si="19"/>
        <v>Met</v>
      </c>
    </row>
    <row r="262" spans="1:11" ht="14.5" x14ac:dyDescent="0.35">
      <c r="A262" s="20">
        <v>4463</v>
      </c>
      <c r="B262" s="2" t="s">
        <v>525</v>
      </c>
      <c r="C262" s="26" t="s">
        <v>526</v>
      </c>
      <c r="D262" s="29" t="s">
        <v>19</v>
      </c>
      <c r="E262" s="41" t="str">
        <f t="shared" si="16"/>
        <v>*</v>
      </c>
      <c r="F262" s="15" t="s">
        <v>19</v>
      </c>
      <c r="G262" s="15" t="str">
        <f t="shared" si="17"/>
        <v>*</v>
      </c>
      <c r="H262" s="15" t="s">
        <v>19</v>
      </c>
      <c r="I262" s="15" t="str">
        <f t="shared" si="18"/>
        <v>*</v>
      </c>
      <c r="J262" s="15" t="s">
        <v>19</v>
      </c>
      <c r="K262" s="3" t="str">
        <f t="shared" si="19"/>
        <v>*</v>
      </c>
    </row>
    <row r="263" spans="1:11" ht="14.5" x14ac:dyDescent="0.35">
      <c r="A263" s="20">
        <v>4211</v>
      </c>
      <c r="B263" s="2" t="s">
        <v>527</v>
      </c>
      <c r="C263" s="26" t="s">
        <v>528</v>
      </c>
      <c r="D263" s="29">
        <v>90.91</v>
      </c>
      <c r="E263" s="41" t="str">
        <f t="shared" si="16"/>
        <v>Not Met</v>
      </c>
      <c r="F263" s="15" t="s">
        <v>19</v>
      </c>
      <c r="G263" s="15" t="str">
        <f t="shared" si="17"/>
        <v>*</v>
      </c>
      <c r="H263" s="15" t="s">
        <v>19</v>
      </c>
      <c r="I263" s="15" t="str">
        <f t="shared" si="18"/>
        <v>*</v>
      </c>
      <c r="J263" s="15">
        <v>22.07</v>
      </c>
      <c r="K263" s="3" t="str">
        <f t="shared" si="19"/>
        <v>Met</v>
      </c>
    </row>
    <row r="264" spans="1:11" ht="14.5" x14ac:dyDescent="0.35">
      <c r="A264" s="20">
        <v>79994</v>
      </c>
      <c r="B264" s="2" t="s">
        <v>529</v>
      </c>
      <c r="C264" s="26" t="s">
        <v>530</v>
      </c>
      <c r="D264" s="29" t="s">
        <v>19</v>
      </c>
      <c r="E264" s="41" t="str">
        <f t="shared" si="16"/>
        <v>*</v>
      </c>
      <c r="F264" s="15" t="s">
        <v>19</v>
      </c>
      <c r="G264" s="15" t="str">
        <f t="shared" si="17"/>
        <v>*</v>
      </c>
      <c r="H264" s="15" t="s">
        <v>19</v>
      </c>
      <c r="I264" s="15" t="str">
        <f t="shared" si="18"/>
        <v>*</v>
      </c>
      <c r="J264" s="15" t="s">
        <v>19</v>
      </c>
      <c r="K264" s="3" t="str">
        <f t="shared" si="19"/>
        <v>*</v>
      </c>
    </row>
    <row r="265" spans="1:11" ht="14.5" x14ac:dyDescent="0.35">
      <c r="A265" s="20">
        <v>79207</v>
      </c>
      <c r="B265" s="2" t="s">
        <v>531</v>
      </c>
      <c r="C265" s="26" t="s">
        <v>532</v>
      </c>
      <c r="D265" s="29" t="s">
        <v>19</v>
      </c>
      <c r="E265" s="41" t="str">
        <f t="shared" si="16"/>
        <v>*</v>
      </c>
      <c r="F265" s="15" t="s">
        <v>19</v>
      </c>
      <c r="G265" s="15" t="str">
        <f t="shared" si="17"/>
        <v>*</v>
      </c>
      <c r="H265" s="15" t="s">
        <v>19</v>
      </c>
      <c r="I265" s="15" t="str">
        <f t="shared" si="18"/>
        <v>*</v>
      </c>
      <c r="J265" s="15" t="s">
        <v>19</v>
      </c>
      <c r="K265" s="3" t="str">
        <f t="shared" si="19"/>
        <v>*</v>
      </c>
    </row>
    <row r="266" spans="1:11" ht="14.5" x14ac:dyDescent="0.35">
      <c r="A266" s="20">
        <v>4493</v>
      </c>
      <c r="B266" s="2" t="s">
        <v>533</v>
      </c>
      <c r="C266" s="26" t="s">
        <v>534</v>
      </c>
      <c r="D266" s="29" t="s">
        <v>19</v>
      </c>
      <c r="E266" s="41" t="str">
        <f t="shared" si="16"/>
        <v>*</v>
      </c>
      <c r="F266" s="15" t="s">
        <v>19</v>
      </c>
      <c r="G266" s="15" t="str">
        <f t="shared" si="17"/>
        <v>*</v>
      </c>
      <c r="H266" s="15" t="s">
        <v>19</v>
      </c>
      <c r="I266" s="15" t="str">
        <f t="shared" si="18"/>
        <v>*</v>
      </c>
      <c r="J266" s="15" t="s">
        <v>19</v>
      </c>
      <c r="K266" s="3" t="str">
        <f t="shared" si="19"/>
        <v>*</v>
      </c>
    </row>
    <row r="267" spans="1:11" ht="14.5" x14ac:dyDescent="0.35">
      <c r="A267" s="20">
        <v>85516</v>
      </c>
      <c r="B267" s="2" t="s">
        <v>535</v>
      </c>
      <c r="C267" s="26" t="s">
        <v>536</v>
      </c>
      <c r="D267" s="29" t="s">
        <v>19</v>
      </c>
      <c r="E267" s="41" t="str">
        <f t="shared" si="16"/>
        <v>*</v>
      </c>
      <c r="F267" s="15" t="s">
        <v>19</v>
      </c>
      <c r="G267" s="15" t="str">
        <f t="shared" si="17"/>
        <v>*</v>
      </c>
      <c r="H267" s="15" t="s">
        <v>19</v>
      </c>
      <c r="I267" s="15" t="str">
        <f t="shared" si="18"/>
        <v>*</v>
      </c>
      <c r="J267" s="15">
        <v>30.24</v>
      </c>
      <c r="K267" s="3" t="str">
        <f t="shared" si="19"/>
        <v>Not Met</v>
      </c>
    </row>
    <row r="268" spans="1:11" ht="14.5" x14ac:dyDescent="0.35">
      <c r="A268" s="20">
        <v>4379</v>
      </c>
      <c r="B268" s="2" t="s">
        <v>537</v>
      </c>
      <c r="C268" s="26" t="s">
        <v>538</v>
      </c>
      <c r="D268" s="29" t="s">
        <v>19</v>
      </c>
      <c r="E268" s="41" t="str">
        <f t="shared" si="16"/>
        <v>*</v>
      </c>
      <c r="F268" s="15" t="s">
        <v>19</v>
      </c>
      <c r="G268" s="15" t="str">
        <f t="shared" si="17"/>
        <v>*</v>
      </c>
      <c r="H268" s="15" t="s">
        <v>19</v>
      </c>
      <c r="I268" s="15" t="str">
        <f t="shared" si="18"/>
        <v>*</v>
      </c>
      <c r="J268" s="15" t="s">
        <v>19</v>
      </c>
      <c r="K268" s="3" t="str">
        <f t="shared" si="19"/>
        <v>*</v>
      </c>
    </row>
    <row r="269" spans="1:11" ht="14.5" x14ac:dyDescent="0.35">
      <c r="A269" s="20">
        <v>4503</v>
      </c>
      <c r="B269" s="2" t="s">
        <v>539</v>
      </c>
      <c r="C269" s="26" t="s">
        <v>540</v>
      </c>
      <c r="D269" s="29" t="s">
        <v>19</v>
      </c>
      <c r="E269" s="41" t="str">
        <f t="shared" si="16"/>
        <v>*</v>
      </c>
      <c r="F269" s="15" t="s">
        <v>19</v>
      </c>
      <c r="G269" s="15" t="str">
        <f t="shared" si="17"/>
        <v>*</v>
      </c>
      <c r="H269" s="15" t="s">
        <v>19</v>
      </c>
      <c r="I269" s="15" t="str">
        <f t="shared" si="18"/>
        <v>*</v>
      </c>
      <c r="J269" s="15" t="s">
        <v>19</v>
      </c>
      <c r="K269" s="3" t="str">
        <f t="shared" si="19"/>
        <v>*</v>
      </c>
    </row>
    <row r="270" spans="1:11" ht="14.5" x14ac:dyDescent="0.35">
      <c r="A270" s="20">
        <v>80011</v>
      </c>
      <c r="B270" s="2" t="s">
        <v>541</v>
      </c>
      <c r="C270" s="26" t="s">
        <v>542</v>
      </c>
      <c r="D270" s="29" t="s">
        <v>19</v>
      </c>
      <c r="E270" s="41" t="str">
        <f t="shared" si="16"/>
        <v>*</v>
      </c>
      <c r="F270" s="15" t="s">
        <v>19</v>
      </c>
      <c r="G270" s="15" t="str">
        <f t="shared" si="17"/>
        <v>*</v>
      </c>
      <c r="H270" s="15" t="s">
        <v>19</v>
      </c>
      <c r="I270" s="15" t="str">
        <f t="shared" si="18"/>
        <v>*</v>
      </c>
      <c r="J270" s="15" t="s">
        <v>19</v>
      </c>
      <c r="K270" s="3" t="str">
        <f t="shared" si="19"/>
        <v>*</v>
      </c>
    </row>
    <row r="271" spans="1:11" ht="14.5" x14ac:dyDescent="0.35">
      <c r="A271" s="20">
        <v>4363</v>
      </c>
      <c r="B271" s="2" t="s">
        <v>543</v>
      </c>
      <c r="C271" s="26" t="s">
        <v>544</v>
      </c>
      <c r="D271" s="29" t="s">
        <v>19</v>
      </c>
      <c r="E271" s="41" t="str">
        <f t="shared" si="16"/>
        <v>*</v>
      </c>
      <c r="F271" s="15" t="s">
        <v>19</v>
      </c>
      <c r="G271" s="15" t="str">
        <f t="shared" si="17"/>
        <v>*</v>
      </c>
      <c r="H271" s="15" t="s">
        <v>19</v>
      </c>
      <c r="I271" s="15" t="str">
        <f t="shared" si="18"/>
        <v>*</v>
      </c>
      <c r="J271" s="15" t="s">
        <v>19</v>
      </c>
      <c r="K271" s="3" t="str">
        <f t="shared" si="19"/>
        <v>*</v>
      </c>
    </row>
    <row r="272" spans="1:11" ht="14.5" x14ac:dyDescent="0.35">
      <c r="A272" s="20">
        <v>4230</v>
      </c>
      <c r="B272" s="2" t="s">
        <v>545</v>
      </c>
      <c r="C272" s="26" t="s">
        <v>546</v>
      </c>
      <c r="D272" s="29" t="s">
        <v>19</v>
      </c>
      <c r="E272" s="41" t="str">
        <f t="shared" si="16"/>
        <v>*</v>
      </c>
      <c r="F272" s="15" t="s">
        <v>19</v>
      </c>
      <c r="G272" s="15" t="str">
        <f t="shared" si="17"/>
        <v>*</v>
      </c>
      <c r="H272" s="15" t="s">
        <v>19</v>
      </c>
      <c r="I272" s="15" t="str">
        <f t="shared" si="18"/>
        <v>*</v>
      </c>
      <c r="J272" s="15">
        <v>31.74</v>
      </c>
      <c r="K272" s="3" t="str">
        <f t="shared" si="19"/>
        <v>Not Met</v>
      </c>
    </row>
    <row r="273" spans="1:11" ht="14.5" x14ac:dyDescent="0.35">
      <c r="A273" s="20">
        <v>90192</v>
      </c>
      <c r="B273" s="2" t="s">
        <v>547</v>
      </c>
      <c r="C273" s="26" t="s">
        <v>548</v>
      </c>
      <c r="D273" s="29" t="s">
        <v>19</v>
      </c>
      <c r="E273" s="41" t="str">
        <f t="shared" si="16"/>
        <v>*</v>
      </c>
      <c r="F273" s="15" t="s">
        <v>19</v>
      </c>
      <c r="G273" s="15" t="str">
        <f t="shared" si="17"/>
        <v>*</v>
      </c>
      <c r="H273" s="15" t="s">
        <v>19</v>
      </c>
      <c r="I273" s="15" t="str">
        <f t="shared" si="18"/>
        <v>*</v>
      </c>
      <c r="J273" s="15" t="s">
        <v>19</v>
      </c>
      <c r="K273" s="3" t="str">
        <f t="shared" si="19"/>
        <v>*</v>
      </c>
    </row>
    <row r="274" spans="1:11" ht="14.5" x14ac:dyDescent="0.35">
      <c r="A274" s="20">
        <v>1001157</v>
      </c>
      <c r="B274" s="2" t="s">
        <v>549</v>
      </c>
      <c r="C274" s="26" t="s">
        <v>548</v>
      </c>
      <c r="D274" s="29" t="s">
        <v>19</v>
      </c>
      <c r="E274" s="41" t="str">
        <f t="shared" si="16"/>
        <v>*</v>
      </c>
      <c r="F274" s="15" t="s">
        <v>19</v>
      </c>
      <c r="G274" s="15" t="str">
        <f t="shared" si="17"/>
        <v>*</v>
      </c>
      <c r="H274" s="15" t="s">
        <v>19</v>
      </c>
      <c r="I274" s="15" t="str">
        <f t="shared" si="18"/>
        <v>*</v>
      </c>
      <c r="J274" s="15" t="s">
        <v>19</v>
      </c>
      <c r="K274" s="3" t="str">
        <f t="shared" si="19"/>
        <v>*</v>
      </c>
    </row>
    <row r="275" spans="1:11" ht="14.5" x14ac:dyDescent="0.35">
      <c r="A275" s="20">
        <v>4251</v>
      </c>
      <c r="B275" s="2" t="s">
        <v>550</v>
      </c>
      <c r="C275" s="26" t="s">
        <v>551</v>
      </c>
      <c r="D275" s="29" t="s">
        <v>19</v>
      </c>
      <c r="E275" s="41" t="str">
        <f t="shared" si="16"/>
        <v>*</v>
      </c>
      <c r="F275" s="15" t="s">
        <v>19</v>
      </c>
      <c r="G275" s="15" t="str">
        <f t="shared" si="17"/>
        <v>*</v>
      </c>
      <c r="H275" s="15" t="s">
        <v>19</v>
      </c>
      <c r="I275" s="15" t="str">
        <f t="shared" si="18"/>
        <v>*</v>
      </c>
      <c r="J275" s="15" t="s">
        <v>19</v>
      </c>
      <c r="K275" s="3" t="str">
        <f t="shared" si="19"/>
        <v>*</v>
      </c>
    </row>
    <row r="276" spans="1:11" ht="14.5" x14ac:dyDescent="0.35">
      <c r="A276" s="20">
        <v>78873</v>
      </c>
      <c r="B276" s="2" t="s">
        <v>552</v>
      </c>
      <c r="C276" s="26" t="s">
        <v>553</v>
      </c>
      <c r="D276" s="29" t="s">
        <v>19</v>
      </c>
      <c r="E276" s="41" t="str">
        <f t="shared" si="16"/>
        <v>*</v>
      </c>
      <c r="F276" s="15" t="s">
        <v>19</v>
      </c>
      <c r="G276" s="15" t="str">
        <f t="shared" si="17"/>
        <v>*</v>
      </c>
      <c r="H276" s="15" t="s">
        <v>19</v>
      </c>
      <c r="I276" s="15" t="str">
        <f t="shared" si="18"/>
        <v>*</v>
      </c>
      <c r="J276" s="15" t="s">
        <v>19</v>
      </c>
      <c r="K276" s="3" t="str">
        <f t="shared" si="19"/>
        <v>*</v>
      </c>
    </row>
    <row r="277" spans="1:11" ht="14.5" x14ac:dyDescent="0.35">
      <c r="A277" s="20">
        <v>4203</v>
      </c>
      <c r="B277" s="2" t="s">
        <v>554</v>
      </c>
      <c r="C277" s="26" t="s">
        <v>555</v>
      </c>
      <c r="D277" s="29" t="s">
        <v>19</v>
      </c>
      <c r="E277" s="41" t="str">
        <f t="shared" si="16"/>
        <v>*</v>
      </c>
      <c r="F277" s="15" t="s">
        <v>19</v>
      </c>
      <c r="G277" s="15" t="str">
        <f t="shared" si="17"/>
        <v>*</v>
      </c>
      <c r="H277" s="15" t="s">
        <v>19</v>
      </c>
      <c r="I277" s="15" t="str">
        <f t="shared" si="18"/>
        <v>*</v>
      </c>
      <c r="J277" s="15" t="s">
        <v>19</v>
      </c>
      <c r="K277" s="3" t="str">
        <f t="shared" si="19"/>
        <v>*</v>
      </c>
    </row>
    <row r="278" spans="1:11" ht="14.5" x14ac:dyDescent="0.35">
      <c r="A278" s="20">
        <v>4265</v>
      </c>
      <c r="B278" s="2" t="s">
        <v>556</v>
      </c>
      <c r="C278" s="26" t="s">
        <v>557</v>
      </c>
      <c r="D278" s="29" t="s">
        <v>19</v>
      </c>
      <c r="E278" s="41" t="str">
        <f t="shared" si="16"/>
        <v>*</v>
      </c>
      <c r="F278" s="15" t="s">
        <v>19</v>
      </c>
      <c r="G278" s="15" t="str">
        <f t="shared" si="17"/>
        <v>*</v>
      </c>
      <c r="H278" s="15" t="s">
        <v>19</v>
      </c>
      <c r="I278" s="15" t="str">
        <f t="shared" si="18"/>
        <v>*</v>
      </c>
      <c r="J278" s="15" t="s">
        <v>19</v>
      </c>
      <c r="K278" s="3" t="str">
        <f t="shared" si="19"/>
        <v>*</v>
      </c>
    </row>
    <row r="279" spans="1:11" ht="14.5" x14ac:dyDescent="0.35">
      <c r="A279" s="20">
        <v>4176</v>
      </c>
      <c r="B279" s="2" t="s">
        <v>558</v>
      </c>
      <c r="C279" s="26" t="s">
        <v>559</v>
      </c>
      <c r="D279" s="29" t="s">
        <v>19</v>
      </c>
      <c r="E279" s="41" t="str">
        <f t="shared" si="16"/>
        <v>*</v>
      </c>
      <c r="F279" s="15" t="s">
        <v>19</v>
      </c>
      <c r="G279" s="15" t="str">
        <f t="shared" si="17"/>
        <v>*</v>
      </c>
      <c r="H279" s="15" t="s">
        <v>19</v>
      </c>
      <c r="I279" s="15" t="str">
        <f t="shared" si="18"/>
        <v>*</v>
      </c>
      <c r="J279" s="15" t="s">
        <v>19</v>
      </c>
      <c r="K279" s="3" t="str">
        <f t="shared" si="19"/>
        <v>*</v>
      </c>
    </row>
    <row r="280" spans="1:11" ht="14.5" x14ac:dyDescent="0.35">
      <c r="A280" s="20">
        <v>4252</v>
      </c>
      <c r="B280" s="2" t="s">
        <v>560</v>
      </c>
      <c r="C280" s="26" t="s">
        <v>561</v>
      </c>
      <c r="D280" s="29" t="s">
        <v>19</v>
      </c>
      <c r="E280" s="41" t="str">
        <f t="shared" si="16"/>
        <v>*</v>
      </c>
      <c r="F280" s="15" t="s">
        <v>19</v>
      </c>
      <c r="G280" s="15" t="str">
        <f t="shared" si="17"/>
        <v>*</v>
      </c>
      <c r="H280" s="15" t="s">
        <v>19</v>
      </c>
      <c r="I280" s="15" t="str">
        <f t="shared" si="18"/>
        <v>*</v>
      </c>
      <c r="J280" s="15">
        <v>11.44</v>
      </c>
      <c r="K280" s="3" t="str">
        <f t="shared" si="19"/>
        <v>Met</v>
      </c>
    </row>
    <row r="281" spans="1:11" ht="14.5" x14ac:dyDescent="0.35">
      <c r="A281" s="20">
        <v>4366</v>
      </c>
      <c r="B281" s="2" t="s">
        <v>562</v>
      </c>
      <c r="C281" s="26" t="s">
        <v>563</v>
      </c>
      <c r="D281" s="29" t="s">
        <v>19</v>
      </c>
      <c r="E281" s="41" t="str">
        <f t="shared" si="16"/>
        <v>*</v>
      </c>
      <c r="F281" s="15" t="s">
        <v>19</v>
      </c>
      <c r="G281" s="15" t="str">
        <f t="shared" si="17"/>
        <v>*</v>
      </c>
      <c r="H281" s="15" t="s">
        <v>19</v>
      </c>
      <c r="I281" s="15" t="str">
        <f t="shared" si="18"/>
        <v>*</v>
      </c>
      <c r="J281" s="15" t="s">
        <v>19</v>
      </c>
      <c r="K281" s="3" t="str">
        <f t="shared" si="19"/>
        <v>*</v>
      </c>
    </row>
    <row r="282" spans="1:11" ht="14.5" x14ac:dyDescent="0.35">
      <c r="A282" s="20">
        <v>320470</v>
      </c>
      <c r="B282" s="2" t="s">
        <v>564</v>
      </c>
      <c r="C282" s="26" t="s">
        <v>565</v>
      </c>
      <c r="D282" s="29" t="s">
        <v>19</v>
      </c>
      <c r="E282" s="41" t="str">
        <f t="shared" si="16"/>
        <v>*</v>
      </c>
      <c r="F282" s="15" t="s">
        <v>19</v>
      </c>
      <c r="G282" s="15" t="str">
        <f t="shared" si="17"/>
        <v>*</v>
      </c>
      <c r="H282" s="15" t="s">
        <v>19</v>
      </c>
      <c r="I282" s="15" t="str">
        <f t="shared" si="18"/>
        <v>*</v>
      </c>
      <c r="J282" s="15" t="s">
        <v>19</v>
      </c>
      <c r="K282" s="3" t="str">
        <f t="shared" si="19"/>
        <v>*</v>
      </c>
    </row>
    <row r="283" spans="1:11" ht="14.5" x14ac:dyDescent="0.35">
      <c r="A283" s="20">
        <v>78882</v>
      </c>
      <c r="B283" s="2" t="s">
        <v>566</v>
      </c>
      <c r="C283" s="26" t="s">
        <v>567</v>
      </c>
      <c r="D283" s="29" t="s">
        <v>19</v>
      </c>
      <c r="E283" s="41" t="str">
        <f t="shared" si="16"/>
        <v>*</v>
      </c>
      <c r="F283" s="15" t="s">
        <v>19</v>
      </c>
      <c r="G283" s="15" t="str">
        <f t="shared" si="17"/>
        <v>*</v>
      </c>
      <c r="H283" s="15" t="s">
        <v>19</v>
      </c>
      <c r="I283" s="15" t="str">
        <f t="shared" si="18"/>
        <v>*</v>
      </c>
      <c r="J283" s="15" t="s">
        <v>19</v>
      </c>
      <c r="K283" s="3" t="str">
        <f t="shared" si="19"/>
        <v>*</v>
      </c>
    </row>
    <row r="284" spans="1:11" ht="14.5" x14ac:dyDescent="0.35">
      <c r="A284" s="20">
        <v>10760</v>
      </c>
      <c r="B284" s="2" t="s">
        <v>568</v>
      </c>
      <c r="C284" s="26" t="s">
        <v>569</v>
      </c>
      <c r="D284" s="29" t="s">
        <v>19</v>
      </c>
      <c r="E284" s="41" t="str">
        <f t="shared" si="16"/>
        <v>*</v>
      </c>
      <c r="F284" s="15" t="s">
        <v>19</v>
      </c>
      <c r="G284" s="15" t="str">
        <f t="shared" si="17"/>
        <v>*</v>
      </c>
      <c r="H284" s="15" t="s">
        <v>19</v>
      </c>
      <c r="I284" s="15" t="str">
        <f t="shared" si="18"/>
        <v>*</v>
      </c>
      <c r="J284" s="15">
        <v>30.36</v>
      </c>
      <c r="K284" s="3" t="str">
        <f t="shared" si="19"/>
        <v>Not Met</v>
      </c>
    </row>
    <row r="285" spans="1:11" ht="14.5" x14ac:dyDescent="0.35">
      <c r="A285" s="20">
        <v>92374</v>
      </c>
      <c r="B285" s="2" t="s">
        <v>570</v>
      </c>
      <c r="C285" s="26" t="s">
        <v>571</v>
      </c>
      <c r="D285" s="29" t="s">
        <v>19</v>
      </c>
      <c r="E285" s="41" t="str">
        <f t="shared" si="16"/>
        <v>*</v>
      </c>
      <c r="F285" s="15" t="s">
        <v>19</v>
      </c>
      <c r="G285" s="15" t="str">
        <f t="shared" si="17"/>
        <v>*</v>
      </c>
      <c r="H285" s="15" t="s">
        <v>19</v>
      </c>
      <c r="I285" s="15" t="str">
        <f t="shared" si="18"/>
        <v>*</v>
      </c>
      <c r="J285" s="15" t="s">
        <v>19</v>
      </c>
      <c r="K285" s="3" t="str">
        <f t="shared" si="19"/>
        <v>*</v>
      </c>
    </row>
    <row r="286" spans="1:11" ht="14.5" x14ac:dyDescent="0.35">
      <c r="A286" s="20">
        <v>4457</v>
      </c>
      <c r="B286" s="2" t="s">
        <v>572</v>
      </c>
      <c r="C286" s="26" t="s">
        <v>573</v>
      </c>
      <c r="D286" s="29">
        <v>67.44</v>
      </c>
      <c r="E286" s="41" t="str">
        <f t="shared" si="16"/>
        <v>Not Met</v>
      </c>
      <c r="F286" s="15">
        <v>4.76</v>
      </c>
      <c r="G286" s="15" t="str">
        <f t="shared" si="17"/>
        <v>Not Met</v>
      </c>
      <c r="H286" s="15" t="s">
        <v>19</v>
      </c>
      <c r="I286" s="15" t="str">
        <f t="shared" si="18"/>
        <v>*</v>
      </c>
      <c r="J286" s="15">
        <v>15.4</v>
      </c>
      <c r="K286" s="3" t="str">
        <f t="shared" si="19"/>
        <v>Met</v>
      </c>
    </row>
    <row r="287" spans="1:11" ht="14.5" x14ac:dyDescent="0.35">
      <c r="A287" s="20">
        <v>79881</v>
      </c>
      <c r="B287" s="2" t="s">
        <v>574</v>
      </c>
      <c r="C287" s="26" t="s">
        <v>575</v>
      </c>
      <c r="D287" s="29" t="s">
        <v>19</v>
      </c>
      <c r="E287" s="41" t="str">
        <f t="shared" si="16"/>
        <v>*</v>
      </c>
      <c r="F287" s="15" t="s">
        <v>19</v>
      </c>
      <c r="G287" s="15" t="str">
        <f t="shared" si="17"/>
        <v>*</v>
      </c>
      <c r="H287" s="15" t="s">
        <v>19</v>
      </c>
      <c r="I287" s="15" t="str">
        <f t="shared" si="18"/>
        <v>*</v>
      </c>
      <c r="J287" s="15" t="s">
        <v>19</v>
      </c>
      <c r="K287" s="3" t="str">
        <f t="shared" si="19"/>
        <v>*</v>
      </c>
    </row>
    <row r="288" spans="1:11" ht="14.5" x14ac:dyDescent="0.35">
      <c r="A288" s="20">
        <v>91238</v>
      </c>
      <c r="B288" s="2" t="s">
        <v>576</v>
      </c>
      <c r="C288" s="26" t="s">
        <v>577</v>
      </c>
      <c r="D288" s="29" t="s">
        <v>19</v>
      </c>
      <c r="E288" s="41" t="str">
        <f t="shared" si="16"/>
        <v>*</v>
      </c>
      <c r="F288" s="15" t="s">
        <v>19</v>
      </c>
      <c r="G288" s="15" t="str">
        <f t="shared" si="17"/>
        <v>*</v>
      </c>
      <c r="H288" s="15" t="s">
        <v>19</v>
      </c>
      <c r="I288" s="15" t="str">
        <f t="shared" si="18"/>
        <v>*</v>
      </c>
      <c r="J288" s="15" t="s">
        <v>19</v>
      </c>
      <c r="K288" s="3" t="str">
        <f t="shared" si="19"/>
        <v>*</v>
      </c>
    </row>
    <row r="289" spans="1:11" ht="14.5" x14ac:dyDescent="0.35">
      <c r="A289" s="20">
        <v>4444</v>
      </c>
      <c r="B289" s="2" t="s">
        <v>578</v>
      </c>
      <c r="C289" s="26" t="s">
        <v>579</v>
      </c>
      <c r="D289" s="29" t="s">
        <v>19</v>
      </c>
      <c r="E289" s="41" t="str">
        <f t="shared" si="16"/>
        <v>*</v>
      </c>
      <c r="F289" s="15" t="s">
        <v>19</v>
      </c>
      <c r="G289" s="15" t="str">
        <f t="shared" si="17"/>
        <v>*</v>
      </c>
      <c r="H289" s="15" t="s">
        <v>19</v>
      </c>
      <c r="I289" s="15" t="str">
        <f t="shared" si="18"/>
        <v>*</v>
      </c>
      <c r="J289" s="15" t="s">
        <v>19</v>
      </c>
      <c r="K289" s="3" t="str">
        <f t="shared" si="19"/>
        <v>*</v>
      </c>
    </row>
    <row r="290" spans="1:11" ht="14.5" x14ac:dyDescent="0.35">
      <c r="A290" s="20">
        <v>4262</v>
      </c>
      <c r="B290" s="2" t="s">
        <v>580</v>
      </c>
      <c r="C290" s="26" t="s">
        <v>581</v>
      </c>
      <c r="D290" s="29" t="s">
        <v>19</v>
      </c>
      <c r="E290" s="41" t="str">
        <f t="shared" si="16"/>
        <v>*</v>
      </c>
      <c r="F290" s="15" t="s">
        <v>19</v>
      </c>
      <c r="G290" s="15" t="str">
        <f t="shared" si="17"/>
        <v>*</v>
      </c>
      <c r="H290" s="15" t="s">
        <v>19</v>
      </c>
      <c r="I290" s="15" t="str">
        <f t="shared" si="18"/>
        <v>*</v>
      </c>
      <c r="J290" s="15">
        <v>22.25</v>
      </c>
      <c r="K290" s="3" t="str">
        <f t="shared" si="19"/>
        <v>Met</v>
      </c>
    </row>
    <row r="291" spans="1:11" ht="14.5" x14ac:dyDescent="0.35">
      <c r="A291" s="20">
        <v>6235</v>
      </c>
      <c r="B291" s="2" t="s">
        <v>582</v>
      </c>
      <c r="C291" s="26" t="s">
        <v>583</v>
      </c>
      <c r="D291" s="29" t="s">
        <v>19</v>
      </c>
      <c r="E291" s="41" t="str">
        <f t="shared" si="16"/>
        <v>*</v>
      </c>
      <c r="F291" s="15" t="s">
        <v>19</v>
      </c>
      <c r="G291" s="15" t="str">
        <f t="shared" si="17"/>
        <v>*</v>
      </c>
      <c r="H291" s="15" t="s">
        <v>19</v>
      </c>
      <c r="I291" s="15" t="str">
        <f t="shared" si="18"/>
        <v>*</v>
      </c>
      <c r="J291" s="15">
        <v>28.83</v>
      </c>
      <c r="K291" s="3" t="str">
        <f t="shared" si="19"/>
        <v>Not Met</v>
      </c>
    </row>
    <row r="292" spans="1:11" ht="14.5" x14ac:dyDescent="0.35">
      <c r="A292" s="20">
        <v>4196</v>
      </c>
      <c r="B292" s="2" t="s">
        <v>584</v>
      </c>
      <c r="C292" s="26" t="s">
        <v>585</v>
      </c>
      <c r="D292" s="29">
        <v>95.65</v>
      </c>
      <c r="E292" s="41" t="str">
        <f t="shared" si="16"/>
        <v>Met</v>
      </c>
      <c r="F292" s="15" t="s">
        <v>37</v>
      </c>
      <c r="G292" s="15" t="str">
        <f t="shared" si="17"/>
        <v>Met</v>
      </c>
      <c r="H292" s="15" t="s">
        <v>19</v>
      </c>
      <c r="I292" s="15" t="str">
        <f t="shared" si="18"/>
        <v>*</v>
      </c>
      <c r="J292" s="15">
        <v>8.73</v>
      </c>
      <c r="K292" s="3" t="str">
        <f t="shared" si="19"/>
        <v>Met</v>
      </c>
    </row>
    <row r="293" spans="1:11" ht="14.5" x14ac:dyDescent="0.35">
      <c r="A293" s="20">
        <v>79086</v>
      </c>
      <c r="B293" s="2" t="s">
        <v>586</v>
      </c>
      <c r="C293" s="26" t="s">
        <v>587</v>
      </c>
      <c r="D293" s="29" t="s">
        <v>19</v>
      </c>
      <c r="E293" s="41" t="str">
        <f t="shared" si="16"/>
        <v>*</v>
      </c>
      <c r="F293" s="15" t="s">
        <v>19</v>
      </c>
      <c r="G293" s="15" t="str">
        <f t="shared" si="17"/>
        <v>*</v>
      </c>
      <c r="H293" s="15" t="s">
        <v>19</v>
      </c>
      <c r="I293" s="15" t="str">
        <f t="shared" si="18"/>
        <v>*</v>
      </c>
      <c r="J293" s="15" t="s">
        <v>19</v>
      </c>
      <c r="K293" s="3" t="str">
        <f t="shared" si="19"/>
        <v>*</v>
      </c>
    </row>
    <row r="294" spans="1:11" ht="14.5" x14ac:dyDescent="0.35">
      <c r="A294" s="20">
        <v>10967</v>
      </c>
      <c r="B294" s="2" t="s">
        <v>588</v>
      </c>
      <c r="C294" s="26" t="s">
        <v>589</v>
      </c>
      <c r="D294" s="29" t="s">
        <v>19</v>
      </c>
      <c r="E294" s="41" t="str">
        <f t="shared" si="16"/>
        <v>*</v>
      </c>
      <c r="F294" s="15" t="s">
        <v>19</v>
      </c>
      <c r="G294" s="15" t="str">
        <f t="shared" si="17"/>
        <v>*</v>
      </c>
      <c r="H294" s="15" t="s">
        <v>19</v>
      </c>
      <c r="I294" s="15" t="str">
        <f t="shared" si="18"/>
        <v>*</v>
      </c>
      <c r="J294" s="15" t="s">
        <v>19</v>
      </c>
      <c r="K294" s="3" t="str">
        <f t="shared" si="19"/>
        <v>*</v>
      </c>
    </row>
    <row r="295" spans="1:11" ht="14.5" x14ac:dyDescent="0.35">
      <c r="A295" s="20">
        <v>4275</v>
      </c>
      <c r="B295" s="2" t="s">
        <v>590</v>
      </c>
      <c r="C295" s="26" t="s">
        <v>591</v>
      </c>
      <c r="D295" s="29" t="s">
        <v>19</v>
      </c>
      <c r="E295" s="41" t="str">
        <f t="shared" si="16"/>
        <v>*</v>
      </c>
      <c r="F295" s="15" t="s">
        <v>19</v>
      </c>
      <c r="G295" s="15" t="str">
        <f t="shared" si="17"/>
        <v>*</v>
      </c>
      <c r="H295" s="15" t="s">
        <v>19</v>
      </c>
      <c r="I295" s="15" t="str">
        <f t="shared" si="18"/>
        <v>*</v>
      </c>
      <c r="J295" s="15" t="s">
        <v>19</v>
      </c>
      <c r="K295" s="3" t="str">
        <f t="shared" si="19"/>
        <v>*</v>
      </c>
    </row>
    <row r="296" spans="1:11" ht="14.5" x14ac:dyDescent="0.35">
      <c r="A296" s="20">
        <v>4255</v>
      </c>
      <c r="B296" s="2" t="s">
        <v>592</v>
      </c>
      <c r="C296" s="26" t="s">
        <v>593</v>
      </c>
      <c r="D296" s="29" t="s">
        <v>19</v>
      </c>
      <c r="E296" s="41" t="str">
        <f t="shared" si="16"/>
        <v>*</v>
      </c>
      <c r="F296" s="15" t="s">
        <v>19</v>
      </c>
      <c r="G296" s="15" t="str">
        <f t="shared" si="17"/>
        <v>*</v>
      </c>
      <c r="H296" s="15" t="s">
        <v>19</v>
      </c>
      <c r="I296" s="15" t="str">
        <f t="shared" si="18"/>
        <v>*</v>
      </c>
      <c r="J296" s="15" t="s">
        <v>19</v>
      </c>
      <c r="K296" s="3" t="str">
        <f t="shared" si="19"/>
        <v>*</v>
      </c>
    </row>
    <row r="297" spans="1:11" ht="14.5" x14ac:dyDescent="0.35">
      <c r="A297" s="20">
        <v>4180</v>
      </c>
      <c r="B297" s="2" t="s">
        <v>594</v>
      </c>
      <c r="C297" s="26" t="s">
        <v>595</v>
      </c>
      <c r="D297" s="29" t="s">
        <v>19</v>
      </c>
      <c r="E297" s="41" t="str">
        <f t="shared" si="16"/>
        <v>*</v>
      </c>
      <c r="F297" s="15" t="s">
        <v>19</v>
      </c>
      <c r="G297" s="15" t="str">
        <f t="shared" si="17"/>
        <v>*</v>
      </c>
      <c r="H297" s="15" t="s">
        <v>19</v>
      </c>
      <c r="I297" s="15" t="str">
        <f t="shared" si="18"/>
        <v>*</v>
      </c>
      <c r="J297" s="15">
        <v>17.940000000000001</v>
      </c>
      <c r="K297" s="3" t="str">
        <f t="shared" si="19"/>
        <v>Met</v>
      </c>
    </row>
    <row r="298" spans="1:11" ht="14.5" x14ac:dyDescent="0.35">
      <c r="A298" s="20">
        <v>79578</v>
      </c>
      <c r="B298" s="2" t="s">
        <v>596</v>
      </c>
      <c r="C298" s="26" t="s">
        <v>597</v>
      </c>
      <c r="D298" s="29" t="s">
        <v>19</v>
      </c>
      <c r="E298" s="41" t="str">
        <f t="shared" si="16"/>
        <v>*</v>
      </c>
      <c r="F298" s="15" t="s">
        <v>19</v>
      </c>
      <c r="G298" s="15" t="str">
        <f t="shared" si="17"/>
        <v>*</v>
      </c>
      <c r="H298" s="15" t="s">
        <v>19</v>
      </c>
      <c r="I298" s="15" t="str">
        <f t="shared" si="18"/>
        <v>*</v>
      </c>
      <c r="J298" s="15" t="s">
        <v>19</v>
      </c>
      <c r="K298" s="3" t="str">
        <f t="shared" si="19"/>
        <v>*</v>
      </c>
    </row>
    <row r="299" spans="1:11" ht="14.5" x14ac:dyDescent="0.35">
      <c r="A299" s="20">
        <v>4241</v>
      </c>
      <c r="B299" s="2" t="s">
        <v>598</v>
      </c>
      <c r="C299" s="26" t="s">
        <v>599</v>
      </c>
      <c r="D299" s="29">
        <v>89.66</v>
      </c>
      <c r="E299" s="41" t="str">
        <f t="shared" si="16"/>
        <v>Not Met</v>
      </c>
      <c r="F299" s="15">
        <v>16.11</v>
      </c>
      <c r="G299" s="15" t="str">
        <f t="shared" si="17"/>
        <v>Met</v>
      </c>
      <c r="H299" s="15">
        <v>50</v>
      </c>
      <c r="I299" s="15" t="str">
        <f t="shared" si="18"/>
        <v>Met</v>
      </c>
      <c r="J299" s="15">
        <v>27.9</v>
      </c>
      <c r="K299" s="3" t="str">
        <f t="shared" si="19"/>
        <v>Not Met</v>
      </c>
    </row>
    <row r="300" spans="1:11" ht="14.5" x14ac:dyDescent="0.35">
      <c r="A300" s="20">
        <v>5180</v>
      </c>
      <c r="B300" s="2" t="s">
        <v>600</v>
      </c>
      <c r="C300" s="26" t="s">
        <v>601</v>
      </c>
      <c r="D300" s="29">
        <v>92.31</v>
      </c>
      <c r="E300" s="41" t="str">
        <f t="shared" si="16"/>
        <v>Not Met</v>
      </c>
      <c r="F300" s="15">
        <v>8.33</v>
      </c>
      <c r="G300" s="15" t="str">
        <f t="shared" si="17"/>
        <v>Met</v>
      </c>
      <c r="H300" s="15" t="s">
        <v>19</v>
      </c>
      <c r="I300" s="15" t="str">
        <f t="shared" si="18"/>
        <v>*</v>
      </c>
      <c r="J300" s="15">
        <v>26.09</v>
      </c>
      <c r="K300" s="3" t="str">
        <f t="shared" si="19"/>
        <v>Met</v>
      </c>
    </row>
    <row r="301" spans="1:11" ht="14.5" x14ac:dyDescent="0.35">
      <c r="A301" s="20">
        <v>4510</v>
      </c>
      <c r="B301" s="2" t="s">
        <v>602</v>
      </c>
      <c r="C301" s="26" t="s">
        <v>603</v>
      </c>
      <c r="D301" s="29">
        <v>94.74</v>
      </c>
      <c r="E301" s="41" t="str">
        <f t="shared" si="16"/>
        <v>Not Met</v>
      </c>
      <c r="F301" s="15" t="s">
        <v>37</v>
      </c>
      <c r="G301" s="15" t="str">
        <f t="shared" si="17"/>
        <v>Met</v>
      </c>
      <c r="H301" s="15" t="s">
        <v>19</v>
      </c>
      <c r="I301" s="15" t="str">
        <f t="shared" si="18"/>
        <v>*</v>
      </c>
      <c r="J301" s="15">
        <v>16.489999999999998</v>
      </c>
      <c r="K301" s="3" t="str">
        <f t="shared" si="19"/>
        <v>Met</v>
      </c>
    </row>
    <row r="302" spans="1:11" ht="14.5" x14ac:dyDescent="0.35">
      <c r="A302" s="20">
        <v>4460</v>
      </c>
      <c r="B302" s="2" t="s">
        <v>604</v>
      </c>
      <c r="C302" s="26" t="s">
        <v>605</v>
      </c>
      <c r="D302" s="29" t="s">
        <v>19</v>
      </c>
      <c r="E302" s="41" t="str">
        <f t="shared" si="16"/>
        <v>*</v>
      </c>
      <c r="F302" s="15" t="s">
        <v>19</v>
      </c>
      <c r="G302" s="15" t="str">
        <f t="shared" si="17"/>
        <v>*</v>
      </c>
      <c r="H302" s="15" t="s">
        <v>19</v>
      </c>
      <c r="I302" s="15" t="str">
        <f t="shared" si="18"/>
        <v>*</v>
      </c>
      <c r="J302" s="15" t="s">
        <v>19</v>
      </c>
      <c r="K302" s="3" t="str">
        <f t="shared" si="19"/>
        <v>*</v>
      </c>
    </row>
    <row r="303" spans="1:11" ht="14.5" x14ac:dyDescent="0.35">
      <c r="A303" s="20">
        <v>79024</v>
      </c>
      <c r="B303" s="2" t="s">
        <v>606</v>
      </c>
      <c r="C303" s="26" t="s">
        <v>607</v>
      </c>
      <c r="D303" s="29" t="s">
        <v>19</v>
      </c>
      <c r="E303" s="41" t="str">
        <f t="shared" si="16"/>
        <v>*</v>
      </c>
      <c r="F303" s="15" t="s">
        <v>19</v>
      </c>
      <c r="G303" s="15" t="str">
        <f t="shared" si="17"/>
        <v>*</v>
      </c>
      <c r="H303" s="15" t="s">
        <v>19</v>
      </c>
      <c r="I303" s="15" t="str">
        <f t="shared" si="18"/>
        <v>*</v>
      </c>
      <c r="J303" s="15" t="s">
        <v>19</v>
      </c>
      <c r="K303" s="3" t="str">
        <f t="shared" si="19"/>
        <v>*</v>
      </c>
    </row>
    <row r="304" spans="1:11" ht="14.5" x14ac:dyDescent="0.35">
      <c r="A304" s="20">
        <v>4209</v>
      </c>
      <c r="B304" s="2" t="s">
        <v>608</v>
      </c>
      <c r="C304" s="26" t="s">
        <v>609</v>
      </c>
      <c r="D304" s="29">
        <v>87.5</v>
      </c>
      <c r="E304" s="41" t="str">
        <f t="shared" si="16"/>
        <v>Not Met</v>
      </c>
      <c r="F304" s="15">
        <v>23.08</v>
      </c>
      <c r="G304" s="15" t="str">
        <f t="shared" si="17"/>
        <v>Met</v>
      </c>
      <c r="H304" s="15" t="s">
        <v>19</v>
      </c>
      <c r="I304" s="15" t="str">
        <f t="shared" si="18"/>
        <v>*</v>
      </c>
      <c r="J304" s="15">
        <v>35.9</v>
      </c>
      <c r="K304" s="3" t="str">
        <f t="shared" si="19"/>
        <v>Not Met</v>
      </c>
    </row>
    <row r="305" spans="1:11" ht="14.5" x14ac:dyDescent="0.35">
      <c r="A305" s="20">
        <v>4369</v>
      </c>
      <c r="B305" s="2" t="s">
        <v>610</v>
      </c>
      <c r="C305" s="26" t="s">
        <v>611</v>
      </c>
      <c r="D305" s="29" t="s">
        <v>19</v>
      </c>
      <c r="E305" s="41" t="str">
        <f t="shared" si="16"/>
        <v>*</v>
      </c>
      <c r="F305" s="15" t="s">
        <v>19</v>
      </c>
      <c r="G305" s="15" t="str">
        <f t="shared" si="17"/>
        <v>*</v>
      </c>
      <c r="H305" s="15" t="s">
        <v>19</v>
      </c>
      <c r="I305" s="15" t="str">
        <f t="shared" si="18"/>
        <v>*</v>
      </c>
      <c r="J305" s="15" t="s">
        <v>19</v>
      </c>
      <c r="K305" s="3" t="str">
        <f t="shared" si="19"/>
        <v>*</v>
      </c>
    </row>
    <row r="306" spans="1:11" ht="14.5" x14ac:dyDescent="0.35">
      <c r="A306" s="20">
        <v>79866</v>
      </c>
      <c r="B306" s="2" t="s">
        <v>612</v>
      </c>
      <c r="C306" s="26" t="s">
        <v>613</v>
      </c>
      <c r="D306" s="29" t="s">
        <v>19</v>
      </c>
      <c r="E306" s="41" t="str">
        <f t="shared" si="16"/>
        <v>*</v>
      </c>
      <c r="F306" s="15" t="s">
        <v>19</v>
      </c>
      <c r="G306" s="15" t="str">
        <f t="shared" si="17"/>
        <v>*</v>
      </c>
      <c r="H306" s="15" t="s">
        <v>19</v>
      </c>
      <c r="I306" s="15" t="str">
        <f t="shared" si="18"/>
        <v>*</v>
      </c>
      <c r="J306" s="15" t="s">
        <v>19</v>
      </c>
      <c r="K306" s="3" t="str">
        <f t="shared" si="19"/>
        <v>*</v>
      </c>
    </row>
    <row r="307" spans="1:11" ht="14.5" x14ac:dyDescent="0.35">
      <c r="A307" s="20">
        <v>4186</v>
      </c>
      <c r="B307" s="2" t="s">
        <v>614</v>
      </c>
      <c r="C307" s="26" t="s">
        <v>615</v>
      </c>
      <c r="D307" s="29" t="s">
        <v>19</v>
      </c>
      <c r="E307" s="41" t="str">
        <f t="shared" si="16"/>
        <v>*</v>
      </c>
      <c r="F307" s="15" t="s">
        <v>19</v>
      </c>
      <c r="G307" s="15" t="str">
        <f t="shared" si="17"/>
        <v>*</v>
      </c>
      <c r="H307" s="15" t="s">
        <v>19</v>
      </c>
      <c r="I307" s="15" t="str">
        <f t="shared" si="18"/>
        <v>*</v>
      </c>
      <c r="J307" s="15" t="s">
        <v>19</v>
      </c>
      <c r="K307" s="3" t="str">
        <f t="shared" si="19"/>
        <v>*</v>
      </c>
    </row>
    <row r="308" spans="1:11" ht="14.5" x14ac:dyDescent="0.35">
      <c r="A308" s="20">
        <v>4283</v>
      </c>
      <c r="B308" s="2" t="s">
        <v>616</v>
      </c>
      <c r="C308" s="26" t="s">
        <v>617</v>
      </c>
      <c r="D308" s="29" t="s">
        <v>19</v>
      </c>
      <c r="E308" s="41" t="str">
        <f t="shared" si="16"/>
        <v>*</v>
      </c>
      <c r="F308" s="15" t="s">
        <v>19</v>
      </c>
      <c r="G308" s="15" t="str">
        <f t="shared" si="17"/>
        <v>*</v>
      </c>
      <c r="H308" s="15" t="s">
        <v>19</v>
      </c>
      <c r="I308" s="15" t="str">
        <f t="shared" si="18"/>
        <v>*</v>
      </c>
      <c r="J308" s="15">
        <v>17.62</v>
      </c>
      <c r="K308" s="3" t="str">
        <f t="shared" si="19"/>
        <v>Met</v>
      </c>
    </row>
    <row r="309" spans="1:11" ht="14.5" x14ac:dyDescent="0.35">
      <c r="A309" s="20">
        <v>92972</v>
      </c>
      <c r="B309" s="2" t="s">
        <v>618</v>
      </c>
      <c r="C309" s="26" t="s">
        <v>619</v>
      </c>
      <c r="D309" s="29" t="s">
        <v>19</v>
      </c>
      <c r="E309" s="41" t="str">
        <f t="shared" si="16"/>
        <v>*</v>
      </c>
      <c r="F309" s="15" t="s">
        <v>19</v>
      </c>
      <c r="G309" s="15" t="str">
        <f t="shared" si="17"/>
        <v>*</v>
      </c>
      <c r="H309" s="15" t="s">
        <v>19</v>
      </c>
      <c r="I309" s="15" t="str">
        <f t="shared" si="18"/>
        <v>*</v>
      </c>
      <c r="J309" s="15" t="s">
        <v>19</v>
      </c>
      <c r="K309" s="3" t="str">
        <f t="shared" si="19"/>
        <v>*</v>
      </c>
    </row>
    <row r="310" spans="1:11" ht="14.5" x14ac:dyDescent="0.35">
      <c r="A310" s="20">
        <v>4237</v>
      </c>
      <c r="B310" s="2" t="s">
        <v>620</v>
      </c>
      <c r="C310" s="26" t="s">
        <v>621</v>
      </c>
      <c r="D310" s="29">
        <v>87.59</v>
      </c>
      <c r="E310" s="41" t="str">
        <f t="shared" si="16"/>
        <v>Not Met</v>
      </c>
      <c r="F310" s="15">
        <v>6.19</v>
      </c>
      <c r="G310" s="15" t="str">
        <f t="shared" si="17"/>
        <v>Met</v>
      </c>
      <c r="H310" s="15">
        <v>30.77</v>
      </c>
      <c r="I310" s="15" t="str">
        <f t="shared" si="18"/>
        <v>Not Met</v>
      </c>
      <c r="J310" s="15">
        <v>25.83</v>
      </c>
      <c r="K310" s="3" t="str">
        <f t="shared" si="19"/>
        <v>Met</v>
      </c>
    </row>
    <row r="311" spans="1:11" ht="14.5" x14ac:dyDescent="0.35">
      <c r="A311" s="20">
        <v>4338</v>
      </c>
      <c r="B311" s="2" t="s">
        <v>622</v>
      </c>
      <c r="C311" s="26" t="s">
        <v>623</v>
      </c>
      <c r="D311" s="29" t="s">
        <v>19</v>
      </c>
      <c r="E311" s="41" t="str">
        <f t="shared" si="16"/>
        <v>*</v>
      </c>
      <c r="F311" s="15" t="s">
        <v>19</v>
      </c>
      <c r="G311" s="15" t="str">
        <f t="shared" si="17"/>
        <v>*</v>
      </c>
      <c r="H311" s="15" t="s">
        <v>19</v>
      </c>
      <c r="I311" s="15" t="str">
        <f t="shared" si="18"/>
        <v>*</v>
      </c>
      <c r="J311" s="15" t="s">
        <v>19</v>
      </c>
      <c r="K311" s="3" t="str">
        <f t="shared" si="19"/>
        <v>*</v>
      </c>
    </row>
    <row r="312" spans="1:11" ht="14.5" x14ac:dyDescent="0.35">
      <c r="A312" s="20">
        <v>4340</v>
      </c>
      <c r="B312" s="2" t="s">
        <v>624</v>
      </c>
      <c r="C312" s="26" t="s">
        <v>625</v>
      </c>
      <c r="D312" s="29" t="s">
        <v>19</v>
      </c>
      <c r="E312" s="41" t="str">
        <f t="shared" si="16"/>
        <v>*</v>
      </c>
      <c r="F312" s="15" t="s">
        <v>19</v>
      </c>
      <c r="G312" s="15" t="str">
        <f t="shared" si="17"/>
        <v>*</v>
      </c>
      <c r="H312" s="15" t="s">
        <v>19</v>
      </c>
      <c r="I312" s="15" t="str">
        <f t="shared" si="18"/>
        <v>*</v>
      </c>
      <c r="J312" s="15" t="s">
        <v>19</v>
      </c>
      <c r="K312" s="3" t="str">
        <f t="shared" si="19"/>
        <v>*</v>
      </c>
    </row>
    <row r="313" spans="1:11" ht="14.5" x14ac:dyDescent="0.35">
      <c r="A313" s="20">
        <v>4256</v>
      </c>
      <c r="B313" s="2" t="s">
        <v>626</v>
      </c>
      <c r="C313" s="26" t="s">
        <v>627</v>
      </c>
      <c r="D313" s="29" t="s">
        <v>19</v>
      </c>
      <c r="E313" s="41" t="str">
        <f t="shared" si="16"/>
        <v>*</v>
      </c>
      <c r="F313" s="15" t="s">
        <v>19</v>
      </c>
      <c r="G313" s="15" t="str">
        <f t="shared" si="17"/>
        <v>*</v>
      </c>
      <c r="H313" s="15" t="s">
        <v>19</v>
      </c>
      <c r="I313" s="15" t="str">
        <f t="shared" si="18"/>
        <v>*</v>
      </c>
      <c r="J313" s="15">
        <v>24.87</v>
      </c>
      <c r="K313" s="3" t="str">
        <f t="shared" si="19"/>
        <v>Met</v>
      </c>
    </row>
    <row r="314" spans="1:11" ht="14.5" x14ac:dyDescent="0.35">
      <c r="A314" s="20">
        <v>903484</v>
      </c>
      <c r="B314" s="2" t="s">
        <v>628</v>
      </c>
      <c r="C314" s="26" t="s">
        <v>629</v>
      </c>
      <c r="D314" s="29" t="s">
        <v>19</v>
      </c>
      <c r="E314" s="41" t="str">
        <f t="shared" si="16"/>
        <v>*</v>
      </c>
      <c r="F314" s="15" t="s">
        <v>19</v>
      </c>
      <c r="G314" s="15" t="str">
        <f t="shared" si="17"/>
        <v>*</v>
      </c>
      <c r="H314" s="15" t="s">
        <v>19</v>
      </c>
      <c r="I314" s="15" t="str">
        <f t="shared" si="18"/>
        <v>*</v>
      </c>
      <c r="J314" s="15" t="s">
        <v>19</v>
      </c>
      <c r="K314" s="3" t="str">
        <f t="shared" si="19"/>
        <v>*</v>
      </c>
    </row>
    <row r="315" spans="1:11" ht="14.5" x14ac:dyDescent="0.35">
      <c r="A315" s="20">
        <v>4452</v>
      </c>
      <c r="B315" s="2" t="s">
        <v>630</v>
      </c>
      <c r="C315" s="26" t="s">
        <v>631</v>
      </c>
      <c r="D315" s="29" t="s">
        <v>19</v>
      </c>
      <c r="E315" s="41" t="str">
        <f t="shared" si="16"/>
        <v>*</v>
      </c>
      <c r="F315" s="15" t="s">
        <v>19</v>
      </c>
      <c r="G315" s="15" t="str">
        <f t="shared" si="17"/>
        <v>*</v>
      </c>
      <c r="H315" s="15" t="s">
        <v>19</v>
      </c>
      <c r="I315" s="15" t="str">
        <f t="shared" si="18"/>
        <v>*</v>
      </c>
      <c r="J315" s="15" t="s">
        <v>19</v>
      </c>
      <c r="K315" s="3" t="str">
        <f t="shared" si="19"/>
        <v>*</v>
      </c>
    </row>
    <row r="316" spans="1:11" ht="14.5" x14ac:dyDescent="0.35">
      <c r="A316" s="20">
        <v>4220</v>
      </c>
      <c r="B316" s="2" t="s">
        <v>632</v>
      </c>
      <c r="C316" s="26" t="s">
        <v>633</v>
      </c>
      <c r="D316" s="29" t="s">
        <v>19</v>
      </c>
      <c r="E316" s="41" t="str">
        <f t="shared" si="16"/>
        <v>*</v>
      </c>
      <c r="F316" s="15" t="s">
        <v>19</v>
      </c>
      <c r="G316" s="15" t="str">
        <f t="shared" si="17"/>
        <v>*</v>
      </c>
      <c r="H316" s="15" t="s">
        <v>19</v>
      </c>
      <c r="I316" s="15" t="str">
        <f t="shared" si="18"/>
        <v>*</v>
      </c>
      <c r="J316" s="15">
        <v>32.43</v>
      </c>
      <c r="K316" s="3" t="str">
        <f t="shared" si="19"/>
        <v>Not Met</v>
      </c>
    </row>
    <row r="317" spans="1:11" ht="14.5" x14ac:dyDescent="0.35">
      <c r="A317" s="20">
        <v>4201</v>
      </c>
      <c r="B317" s="2" t="s">
        <v>634</v>
      </c>
      <c r="C317" s="26" t="s">
        <v>635</v>
      </c>
      <c r="D317" s="29" t="s">
        <v>19</v>
      </c>
      <c r="E317" s="41" t="str">
        <f t="shared" si="16"/>
        <v>*</v>
      </c>
      <c r="F317" s="15" t="s">
        <v>19</v>
      </c>
      <c r="G317" s="15" t="str">
        <f t="shared" si="17"/>
        <v>*</v>
      </c>
      <c r="H317" s="15" t="s">
        <v>19</v>
      </c>
      <c r="I317" s="15" t="str">
        <f t="shared" si="18"/>
        <v>*</v>
      </c>
      <c r="J317" s="15" t="s">
        <v>19</v>
      </c>
      <c r="K317" s="3" t="str">
        <f t="shared" si="19"/>
        <v>*</v>
      </c>
    </row>
    <row r="318" spans="1:11" ht="14.5" x14ac:dyDescent="0.35">
      <c r="A318" s="20">
        <v>4214</v>
      </c>
      <c r="B318" s="2" t="s">
        <v>636</v>
      </c>
      <c r="C318" s="26" t="s">
        <v>637</v>
      </c>
      <c r="D318" s="29" t="s">
        <v>19</v>
      </c>
      <c r="E318" s="41" t="str">
        <f t="shared" si="16"/>
        <v>*</v>
      </c>
      <c r="F318" s="15" t="s">
        <v>19</v>
      </c>
      <c r="G318" s="15" t="str">
        <f t="shared" si="17"/>
        <v>*</v>
      </c>
      <c r="H318" s="15" t="s">
        <v>19</v>
      </c>
      <c r="I318" s="15" t="str">
        <f t="shared" si="18"/>
        <v>*</v>
      </c>
      <c r="J318" s="15" t="s">
        <v>19</v>
      </c>
      <c r="K318" s="3" t="str">
        <f t="shared" si="19"/>
        <v>*</v>
      </c>
    </row>
    <row r="319" spans="1:11" ht="14.5" x14ac:dyDescent="0.35">
      <c r="A319" s="20">
        <v>4390</v>
      </c>
      <c r="B319" s="2" t="s">
        <v>638</v>
      </c>
      <c r="C319" s="26" t="s">
        <v>639</v>
      </c>
      <c r="D319" s="29" t="s">
        <v>19</v>
      </c>
      <c r="E319" s="41" t="str">
        <f t="shared" si="16"/>
        <v>*</v>
      </c>
      <c r="F319" s="15" t="s">
        <v>19</v>
      </c>
      <c r="G319" s="15" t="str">
        <f t="shared" si="17"/>
        <v>*</v>
      </c>
      <c r="H319" s="15" t="s">
        <v>19</v>
      </c>
      <c r="I319" s="15" t="str">
        <f t="shared" si="18"/>
        <v>*</v>
      </c>
      <c r="J319" s="15" t="s">
        <v>19</v>
      </c>
      <c r="K319" s="3" t="str">
        <f t="shared" si="19"/>
        <v>*</v>
      </c>
    </row>
    <row r="320" spans="1:11" ht="14.5" x14ac:dyDescent="0.35">
      <c r="A320" s="20">
        <v>90140</v>
      </c>
      <c r="B320" s="2" t="s">
        <v>640</v>
      </c>
      <c r="C320" s="26" t="s">
        <v>641</v>
      </c>
      <c r="D320" s="29" t="s">
        <v>19</v>
      </c>
      <c r="E320" s="41" t="str">
        <f t="shared" si="16"/>
        <v>*</v>
      </c>
      <c r="F320" s="15" t="s">
        <v>19</v>
      </c>
      <c r="G320" s="15" t="str">
        <f t="shared" si="17"/>
        <v>*</v>
      </c>
      <c r="H320" s="15" t="s">
        <v>19</v>
      </c>
      <c r="I320" s="15" t="str">
        <f t="shared" si="18"/>
        <v>*</v>
      </c>
      <c r="J320" s="15" t="s">
        <v>19</v>
      </c>
      <c r="K320" s="3" t="str">
        <f t="shared" si="19"/>
        <v>*</v>
      </c>
    </row>
    <row r="321" spans="1:11" ht="14.5" x14ac:dyDescent="0.35">
      <c r="A321" s="20">
        <v>79455</v>
      </c>
      <c r="B321" s="2" t="s">
        <v>642</v>
      </c>
      <c r="C321" s="26" t="s">
        <v>643</v>
      </c>
      <c r="D321" s="29" t="s">
        <v>19</v>
      </c>
      <c r="E321" s="41" t="str">
        <f t="shared" si="16"/>
        <v>*</v>
      </c>
      <c r="F321" s="15" t="s">
        <v>19</v>
      </c>
      <c r="G321" s="15" t="str">
        <f t="shared" si="17"/>
        <v>*</v>
      </c>
      <c r="H321" s="15" t="s">
        <v>19</v>
      </c>
      <c r="I321" s="15" t="str">
        <f t="shared" si="18"/>
        <v>*</v>
      </c>
      <c r="J321" s="15" t="s">
        <v>19</v>
      </c>
      <c r="K321" s="3" t="str">
        <f t="shared" si="19"/>
        <v>*</v>
      </c>
    </row>
    <row r="322" spans="1:11" ht="14.5" x14ac:dyDescent="0.35">
      <c r="A322" s="20">
        <v>87405</v>
      </c>
      <c r="B322" s="2" t="s">
        <v>644</v>
      </c>
      <c r="C322" s="26" t="s">
        <v>645</v>
      </c>
      <c r="D322" s="29">
        <v>72.41</v>
      </c>
      <c r="E322" s="41" t="str">
        <f t="shared" si="16"/>
        <v>Not Met</v>
      </c>
      <c r="F322" s="15">
        <v>14.55</v>
      </c>
      <c r="G322" s="15" t="str">
        <f t="shared" si="17"/>
        <v>Met</v>
      </c>
      <c r="H322" s="15">
        <v>42.11</v>
      </c>
      <c r="I322" s="15" t="str">
        <f t="shared" si="18"/>
        <v>Not Met</v>
      </c>
      <c r="J322" s="15">
        <v>21.19</v>
      </c>
      <c r="K322" s="3" t="str">
        <f t="shared" si="19"/>
        <v>Met</v>
      </c>
    </row>
    <row r="323" spans="1:11" ht="14.5" x14ac:dyDescent="0.35">
      <c r="A323" s="20">
        <v>4466</v>
      </c>
      <c r="B323" s="2" t="s">
        <v>646</v>
      </c>
      <c r="C323" s="26" t="s">
        <v>647</v>
      </c>
      <c r="D323" s="29" t="s">
        <v>18</v>
      </c>
      <c r="E323" s="41" t="str">
        <f t="shared" ref="E323:E386" si="20">IF(D323="*","*",IF(D323&gt;=95,"Met","Not Met"))</f>
        <v>Met</v>
      </c>
      <c r="F323" s="15">
        <v>3.45</v>
      </c>
      <c r="G323" s="15" t="str">
        <f t="shared" ref="G323:G386" si="21">IF(F323="*","*",IF(F323&gt;=4.94,"Met","Not Met"))</f>
        <v>Not Met</v>
      </c>
      <c r="H323" s="15" t="s">
        <v>19</v>
      </c>
      <c r="I323" s="15" t="str">
        <f t="shared" ref="I323:I386" si="22">IF(H323="*","*",IF(H323&gt;=46.01,"Met","Not Met"))</f>
        <v>*</v>
      </c>
      <c r="J323" s="15">
        <v>27.83</v>
      </c>
      <c r="K323" s="3" t="str">
        <f t="shared" ref="K323:K386" si="23">IF(J323="*","*",IF(J323&lt;=27.88,"Met","Not Met"))</f>
        <v>Met</v>
      </c>
    </row>
    <row r="324" spans="1:11" ht="14.5" x14ac:dyDescent="0.35">
      <c r="A324" s="20">
        <v>88317</v>
      </c>
      <c r="B324" s="2" t="s">
        <v>648</v>
      </c>
      <c r="C324" s="26" t="s">
        <v>649</v>
      </c>
      <c r="D324" s="29" t="s">
        <v>19</v>
      </c>
      <c r="E324" s="41" t="str">
        <f t="shared" si="20"/>
        <v>*</v>
      </c>
      <c r="F324" s="15" t="s">
        <v>19</v>
      </c>
      <c r="G324" s="15" t="str">
        <f t="shared" si="21"/>
        <v>*</v>
      </c>
      <c r="H324" s="15" t="s">
        <v>19</v>
      </c>
      <c r="I324" s="15" t="str">
        <f t="shared" si="22"/>
        <v>*</v>
      </c>
      <c r="J324" s="15">
        <v>22.73</v>
      </c>
      <c r="K324" s="3" t="str">
        <f t="shared" si="23"/>
        <v>Met</v>
      </c>
    </row>
    <row r="325" spans="1:11" ht="14.5" x14ac:dyDescent="0.35">
      <c r="A325" s="20">
        <v>4425</v>
      </c>
      <c r="B325" s="2" t="s">
        <v>650</v>
      </c>
      <c r="C325" s="26" t="s">
        <v>651</v>
      </c>
      <c r="D325" s="29" t="s">
        <v>19</v>
      </c>
      <c r="E325" s="41" t="str">
        <f t="shared" si="20"/>
        <v>*</v>
      </c>
      <c r="F325" s="15" t="s">
        <v>19</v>
      </c>
      <c r="G325" s="15" t="str">
        <f t="shared" si="21"/>
        <v>*</v>
      </c>
      <c r="H325" s="15" t="s">
        <v>19</v>
      </c>
      <c r="I325" s="15" t="str">
        <f t="shared" si="22"/>
        <v>*</v>
      </c>
      <c r="J325" s="15" t="s">
        <v>19</v>
      </c>
      <c r="K325" s="3" t="str">
        <f t="shared" si="23"/>
        <v>*</v>
      </c>
    </row>
    <row r="326" spans="1:11" ht="14.5" x14ac:dyDescent="0.35">
      <c r="A326" s="20">
        <v>4511</v>
      </c>
      <c r="B326" s="2" t="s">
        <v>652</v>
      </c>
      <c r="C326" s="26" t="s">
        <v>653</v>
      </c>
      <c r="D326" s="29" t="s">
        <v>19</v>
      </c>
      <c r="E326" s="41" t="str">
        <f t="shared" si="20"/>
        <v>*</v>
      </c>
      <c r="F326" s="15" t="s">
        <v>19</v>
      </c>
      <c r="G326" s="15" t="str">
        <f t="shared" si="21"/>
        <v>*</v>
      </c>
      <c r="H326" s="15" t="s">
        <v>19</v>
      </c>
      <c r="I326" s="15" t="str">
        <f t="shared" si="22"/>
        <v>*</v>
      </c>
      <c r="J326" s="15" t="s">
        <v>19</v>
      </c>
      <c r="K326" s="3" t="str">
        <f t="shared" si="23"/>
        <v>*</v>
      </c>
    </row>
    <row r="327" spans="1:11" ht="14.5" x14ac:dyDescent="0.35">
      <c r="A327" s="20">
        <v>4245</v>
      </c>
      <c r="B327" s="2" t="s">
        <v>654</v>
      </c>
      <c r="C327" s="26" t="s">
        <v>655</v>
      </c>
      <c r="D327" s="29">
        <v>82.93</v>
      </c>
      <c r="E327" s="41" t="str">
        <f t="shared" si="20"/>
        <v>Not Met</v>
      </c>
      <c r="F327" s="15">
        <v>18.75</v>
      </c>
      <c r="G327" s="15" t="str">
        <f t="shared" si="21"/>
        <v>Met</v>
      </c>
      <c r="H327" s="15" t="s">
        <v>19</v>
      </c>
      <c r="I327" s="15" t="str">
        <f t="shared" si="22"/>
        <v>*</v>
      </c>
      <c r="J327" s="15">
        <v>34.450000000000003</v>
      </c>
      <c r="K327" s="3" t="str">
        <f t="shared" si="23"/>
        <v>Not Met</v>
      </c>
    </row>
    <row r="328" spans="1:11" ht="14.5" x14ac:dyDescent="0.35">
      <c r="A328" s="20">
        <v>4438</v>
      </c>
      <c r="B328" s="2" t="s">
        <v>656</v>
      </c>
      <c r="C328" s="26" t="s">
        <v>657</v>
      </c>
      <c r="D328" s="29" t="s">
        <v>19</v>
      </c>
      <c r="E328" s="41" t="str">
        <f t="shared" si="20"/>
        <v>*</v>
      </c>
      <c r="F328" s="15" t="s">
        <v>19</v>
      </c>
      <c r="G328" s="15" t="str">
        <f t="shared" si="21"/>
        <v>*</v>
      </c>
      <c r="H328" s="15" t="s">
        <v>19</v>
      </c>
      <c r="I328" s="15" t="str">
        <f t="shared" si="22"/>
        <v>*</v>
      </c>
      <c r="J328" s="15" t="s">
        <v>19</v>
      </c>
      <c r="K328" s="3" t="str">
        <f t="shared" si="23"/>
        <v>*</v>
      </c>
    </row>
    <row r="329" spans="1:11" ht="14.5" x14ac:dyDescent="0.35">
      <c r="A329" s="20">
        <v>4159</v>
      </c>
      <c r="B329" s="2" t="s">
        <v>658</v>
      </c>
      <c r="C329" s="26" t="s">
        <v>659</v>
      </c>
      <c r="D329" s="29" t="s">
        <v>19</v>
      </c>
      <c r="E329" s="41" t="str">
        <f t="shared" si="20"/>
        <v>*</v>
      </c>
      <c r="F329" s="15" t="s">
        <v>19</v>
      </c>
      <c r="G329" s="15" t="str">
        <f t="shared" si="21"/>
        <v>*</v>
      </c>
      <c r="H329" s="15" t="s">
        <v>19</v>
      </c>
      <c r="I329" s="15" t="str">
        <f t="shared" si="22"/>
        <v>*</v>
      </c>
      <c r="J329" s="15" t="s">
        <v>19</v>
      </c>
      <c r="K329" s="3" t="str">
        <f t="shared" si="23"/>
        <v>*</v>
      </c>
    </row>
    <row r="330" spans="1:11" ht="14.5" x14ac:dyDescent="0.35">
      <c r="A330" s="20">
        <v>4447</v>
      </c>
      <c r="B330" s="2" t="s">
        <v>660</v>
      </c>
      <c r="C330" s="26" t="s">
        <v>661</v>
      </c>
      <c r="D330" s="29" t="s">
        <v>19</v>
      </c>
      <c r="E330" s="41" t="str">
        <f t="shared" si="20"/>
        <v>*</v>
      </c>
      <c r="F330" s="15" t="s">
        <v>19</v>
      </c>
      <c r="G330" s="15" t="str">
        <f t="shared" si="21"/>
        <v>*</v>
      </c>
      <c r="H330" s="15" t="s">
        <v>19</v>
      </c>
      <c r="I330" s="15" t="str">
        <f t="shared" si="22"/>
        <v>*</v>
      </c>
      <c r="J330" s="15" t="s">
        <v>19</v>
      </c>
      <c r="K330" s="3" t="str">
        <f t="shared" si="23"/>
        <v>*</v>
      </c>
    </row>
    <row r="331" spans="1:11" ht="14.5" x14ac:dyDescent="0.35">
      <c r="A331" s="20">
        <v>91317</v>
      </c>
      <c r="B331" s="2" t="s">
        <v>662</v>
      </c>
      <c r="C331" s="26" t="s">
        <v>663</v>
      </c>
      <c r="D331" s="29" t="s">
        <v>19</v>
      </c>
      <c r="E331" s="41" t="str">
        <f t="shared" si="20"/>
        <v>*</v>
      </c>
      <c r="F331" s="15" t="s">
        <v>19</v>
      </c>
      <c r="G331" s="15" t="str">
        <f t="shared" si="21"/>
        <v>*</v>
      </c>
      <c r="H331" s="15" t="s">
        <v>19</v>
      </c>
      <c r="I331" s="15" t="str">
        <f t="shared" si="22"/>
        <v>*</v>
      </c>
      <c r="J331" s="15" t="s">
        <v>19</v>
      </c>
      <c r="K331" s="3" t="str">
        <f t="shared" si="23"/>
        <v>*</v>
      </c>
    </row>
    <row r="332" spans="1:11" ht="14.5" x14ac:dyDescent="0.35">
      <c r="A332" s="20">
        <v>4306</v>
      </c>
      <c r="B332" s="2" t="s">
        <v>664</v>
      </c>
      <c r="C332" s="26" t="s">
        <v>665</v>
      </c>
      <c r="D332" s="29" t="s">
        <v>19</v>
      </c>
      <c r="E332" s="41" t="str">
        <f t="shared" si="20"/>
        <v>*</v>
      </c>
      <c r="F332" s="15" t="s">
        <v>19</v>
      </c>
      <c r="G332" s="15" t="str">
        <f t="shared" si="21"/>
        <v>*</v>
      </c>
      <c r="H332" s="15" t="s">
        <v>19</v>
      </c>
      <c r="I332" s="15" t="str">
        <f t="shared" si="22"/>
        <v>*</v>
      </c>
      <c r="J332" s="15" t="s">
        <v>19</v>
      </c>
      <c r="K332" s="3" t="str">
        <f t="shared" si="23"/>
        <v>*</v>
      </c>
    </row>
    <row r="333" spans="1:11" ht="14.5" x14ac:dyDescent="0.35">
      <c r="A333" s="20">
        <v>90275</v>
      </c>
      <c r="B333" s="2" t="s">
        <v>666</v>
      </c>
      <c r="C333" s="26" t="s">
        <v>667</v>
      </c>
      <c r="D333" s="29" t="s">
        <v>19</v>
      </c>
      <c r="E333" s="41" t="str">
        <f t="shared" si="20"/>
        <v>*</v>
      </c>
      <c r="F333" s="15" t="s">
        <v>19</v>
      </c>
      <c r="G333" s="15" t="str">
        <f t="shared" si="21"/>
        <v>*</v>
      </c>
      <c r="H333" s="15" t="s">
        <v>19</v>
      </c>
      <c r="I333" s="15" t="str">
        <f t="shared" si="22"/>
        <v>*</v>
      </c>
      <c r="J333" s="15" t="s">
        <v>19</v>
      </c>
      <c r="K333" s="3" t="str">
        <f t="shared" si="23"/>
        <v>*</v>
      </c>
    </row>
    <row r="334" spans="1:11" ht="14.5" x14ac:dyDescent="0.35">
      <c r="A334" s="20">
        <v>4301</v>
      </c>
      <c r="B334" s="2" t="s">
        <v>668</v>
      </c>
      <c r="C334" s="26" t="s">
        <v>669</v>
      </c>
      <c r="D334" s="29" t="s">
        <v>19</v>
      </c>
      <c r="E334" s="41" t="str">
        <f t="shared" si="20"/>
        <v>*</v>
      </c>
      <c r="F334" s="15" t="s">
        <v>19</v>
      </c>
      <c r="G334" s="15" t="str">
        <f t="shared" si="21"/>
        <v>*</v>
      </c>
      <c r="H334" s="15" t="s">
        <v>19</v>
      </c>
      <c r="I334" s="15" t="str">
        <f t="shared" si="22"/>
        <v>*</v>
      </c>
      <c r="J334" s="15">
        <v>20.010000000000002</v>
      </c>
      <c r="K334" s="3" t="str">
        <f t="shared" si="23"/>
        <v>Met</v>
      </c>
    </row>
    <row r="335" spans="1:11" ht="14.5" x14ac:dyDescent="0.35">
      <c r="A335" s="20">
        <v>4257</v>
      </c>
      <c r="B335" s="2" t="s">
        <v>670</v>
      </c>
      <c r="C335" s="26" t="s">
        <v>671</v>
      </c>
      <c r="D335" s="29" t="s">
        <v>19</v>
      </c>
      <c r="E335" s="41" t="str">
        <f t="shared" si="20"/>
        <v>*</v>
      </c>
      <c r="F335" s="15" t="s">
        <v>19</v>
      </c>
      <c r="G335" s="15" t="str">
        <f t="shared" si="21"/>
        <v>*</v>
      </c>
      <c r="H335" s="15" t="s">
        <v>19</v>
      </c>
      <c r="I335" s="15" t="str">
        <f t="shared" si="22"/>
        <v>*</v>
      </c>
      <c r="J335" s="15" t="s">
        <v>19</v>
      </c>
      <c r="K335" s="3" t="str">
        <f t="shared" si="23"/>
        <v>*</v>
      </c>
    </row>
    <row r="336" spans="1:11" ht="14.5" x14ac:dyDescent="0.35">
      <c r="A336" s="20">
        <v>4279</v>
      </c>
      <c r="B336" s="2" t="s">
        <v>672</v>
      </c>
      <c r="C336" s="26" t="s">
        <v>673</v>
      </c>
      <c r="D336" s="29" t="s">
        <v>19</v>
      </c>
      <c r="E336" s="41" t="str">
        <f t="shared" si="20"/>
        <v>*</v>
      </c>
      <c r="F336" s="15" t="s">
        <v>19</v>
      </c>
      <c r="G336" s="15" t="str">
        <f t="shared" si="21"/>
        <v>*</v>
      </c>
      <c r="H336" s="15" t="s">
        <v>19</v>
      </c>
      <c r="I336" s="15" t="str">
        <f t="shared" si="22"/>
        <v>*</v>
      </c>
      <c r="J336" s="15">
        <v>13.01</v>
      </c>
      <c r="K336" s="3" t="str">
        <f t="shared" si="23"/>
        <v>Met</v>
      </c>
    </row>
    <row r="337" spans="1:11" ht="14.5" x14ac:dyDescent="0.35">
      <c r="A337" s="20">
        <v>92704</v>
      </c>
      <c r="B337" s="2" t="s">
        <v>674</v>
      </c>
      <c r="C337" s="26" t="s">
        <v>675</v>
      </c>
      <c r="D337" s="29" t="s">
        <v>19</v>
      </c>
      <c r="E337" s="41" t="str">
        <f t="shared" si="20"/>
        <v>*</v>
      </c>
      <c r="F337" s="15" t="s">
        <v>19</v>
      </c>
      <c r="G337" s="15" t="str">
        <f t="shared" si="21"/>
        <v>*</v>
      </c>
      <c r="H337" s="15" t="s">
        <v>19</v>
      </c>
      <c r="I337" s="15" t="str">
        <f t="shared" si="22"/>
        <v>*</v>
      </c>
      <c r="J337" s="15">
        <v>27.27</v>
      </c>
      <c r="K337" s="3" t="str">
        <f t="shared" si="23"/>
        <v>Met</v>
      </c>
    </row>
    <row r="338" spans="1:11" ht="14.5" x14ac:dyDescent="0.35">
      <c r="A338" s="20">
        <v>87399</v>
      </c>
      <c r="B338" s="2" t="s">
        <v>676</v>
      </c>
      <c r="C338" s="26" t="s">
        <v>677</v>
      </c>
      <c r="D338" s="29" t="s">
        <v>19</v>
      </c>
      <c r="E338" s="41" t="str">
        <f t="shared" si="20"/>
        <v>*</v>
      </c>
      <c r="F338" s="15" t="s">
        <v>19</v>
      </c>
      <c r="G338" s="15" t="str">
        <f t="shared" si="21"/>
        <v>*</v>
      </c>
      <c r="H338" s="15" t="s">
        <v>19</v>
      </c>
      <c r="I338" s="15" t="str">
        <f t="shared" si="22"/>
        <v>*</v>
      </c>
      <c r="J338" s="15" t="s">
        <v>19</v>
      </c>
      <c r="K338" s="3" t="str">
        <f t="shared" si="23"/>
        <v>*</v>
      </c>
    </row>
    <row r="339" spans="1:11" ht="14.5" x14ac:dyDescent="0.35">
      <c r="A339" s="20">
        <v>4155</v>
      </c>
      <c r="B339" s="2" t="s">
        <v>678</v>
      </c>
      <c r="C339" s="26" t="s">
        <v>679</v>
      </c>
      <c r="D339" s="29" t="s">
        <v>19</v>
      </c>
      <c r="E339" s="41" t="str">
        <f t="shared" si="20"/>
        <v>*</v>
      </c>
      <c r="F339" s="15" t="s">
        <v>19</v>
      </c>
      <c r="G339" s="15" t="str">
        <f t="shared" si="21"/>
        <v>*</v>
      </c>
      <c r="H339" s="15" t="s">
        <v>19</v>
      </c>
      <c r="I339" s="15" t="str">
        <f t="shared" si="22"/>
        <v>*</v>
      </c>
      <c r="J339" s="15">
        <v>10.52</v>
      </c>
      <c r="K339" s="3" t="str">
        <f t="shared" si="23"/>
        <v>Met</v>
      </c>
    </row>
    <row r="340" spans="1:11" ht="14.5" x14ac:dyDescent="0.35">
      <c r="A340" s="20">
        <v>4254</v>
      </c>
      <c r="B340" s="2" t="s">
        <v>680</v>
      </c>
      <c r="C340" s="26" t="s">
        <v>681</v>
      </c>
      <c r="D340" s="29" t="s">
        <v>18</v>
      </c>
      <c r="E340" s="41" t="str">
        <f t="shared" si="20"/>
        <v>Met</v>
      </c>
      <c r="F340" s="15">
        <v>4.55</v>
      </c>
      <c r="G340" s="15" t="str">
        <f t="shared" si="21"/>
        <v>Not Met</v>
      </c>
      <c r="H340" s="15" t="s">
        <v>19</v>
      </c>
      <c r="I340" s="15" t="str">
        <f t="shared" si="22"/>
        <v>*</v>
      </c>
      <c r="J340" s="15">
        <v>13.19</v>
      </c>
      <c r="K340" s="3" t="str">
        <f t="shared" si="23"/>
        <v>Met</v>
      </c>
    </row>
    <row r="341" spans="1:11" ht="14.5" x14ac:dyDescent="0.35">
      <c r="A341" s="20">
        <v>4218</v>
      </c>
      <c r="B341" s="2" t="s">
        <v>682</v>
      </c>
      <c r="C341" s="26" t="s">
        <v>683</v>
      </c>
      <c r="D341" s="29" t="s">
        <v>18</v>
      </c>
      <c r="E341" s="41" t="str">
        <f t="shared" si="20"/>
        <v>Met</v>
      </c>
      <c r="F341" s="15">
        <v>3.57</v>
      </c>
      <c r="G341" s="15" t="str">
        <f t="shared" si="21"/>
        <v>Not Met</v>
      </c>
      <c r="H341" s="15" t="s">
        <v>19</v>
      </c>
      <c r="I341" s="15" t="str">
        <f t="shared" si="22"/>
        <v>*</v>
      </c>
      <c r="J341" s="15">
        <v>16.72</v>
      </c>
      <c r="K341" s="3" t="str">
        <f t="shared" si="23"/>
        <v>Met</v>
      </c>
    </row>
    <row r="342" spans="1:11" ht="14.5" x14ac:dyDescent="0.35">
      <c r="A342" s="20">
        <v>89414</v>
      </c>
      <c r="B342" s="2" t="s">
        <v>684</v>
      </c>
      <c r="C342" s="26" t="s">
        <v>685</v>
      </c>
      <c r="D342" s="29" t="s">
        <v>19</v>
      </c>
      <c r="E342" s="41" t="str">
        <f t="shared" si="20"/>
        <v>*</v>
      </c>
      <c r="F342" s="15" t="s">
        <v>19</v>
      </c>
      <c r="G342" s="15" t="str">
        <f t="shared" si="21"/>
        <v>*</v>
      </c>
      <c r="H342" s="15" t="s">
        <v>19</v>
      </c>
      <c r="I342" s="15" t="str">
        <f t="shared" si="22"/>
        <v>*</v>
      </c>
      <c r="J342" s="15" t="s">
        <v>19</v>
      </c>
      <c r="K342" s="3" t="str">
        <f t="shared" si="23"/>
        <v>*</v>
      </c>
    </row>
    <row r="343" spans="1:11" ht="14.5" x14ac:dyDescent="0.35">
      <c r="A343" s="20">
        <v>4411</v>
      </c>
      <c r="B343" s="2" t="s">
        <v>686</v>
      </c>
      <c r="C343" s="26" t="s">
        <v>687</v>
      </c>
      <c r="D343" s="29">
        <v>84.38</v>
      </c>
      <c r="E343" s="41" t="str">
        <f t="shared" si="20"/>
        <v>Not Met</v>
      </c>
      <c r="F343" s="15">
        <v>4</v>
      </c>
      <c r="G343" s="15" t="str">
        <f t="shared" si="21"/>
        <v>Not Met</v>
      </c>
      <c r="H343" s="15" t="s">
        <v>19</v>
      </c>
      <c r="I343" s="15" t="str">
        <f t="shared" si="22"/>
        <v>*</v>
      </c>
      <c r="J343" s="15">
        <v>29.1</v>
      </c>
      <c r="K343" s="3" t="str">
        <f t="shared" si="23"/>
        <v>Not Met</v>
      </c>
    </row>
    <row r="344" spans="1:11" ht="14.5" x14ac:dyDescent="0.35">
      <c r="A344" s="20">
        <v>4514</v>
      </c>
      <c r="B344" s="2" t="s">
        <v>688</v>
      </c>
      <c r="C344" s="26" t="s">
        <v>689</v>
      </c>
      <c r="D344" s="29" t="s">
        <v>19</v>
      </c>
      <c r="E344" s="41" t="str">
        <f t="shared" si="20"/>
        <v>*</v>
      </c>
      <c r="F344" s="15" t="s">
        <v>19</v>
      </c>
      <c r="G344" s="15" t="str">
        <f t="shared" si="21"/>
        <v>*</v>
      </c>
      <c r="H344" s="15" t="s">
        <v>19</v>
      </c>
      <c r="I344" s="15" t="str">
        <f t="shared" si="22"/>
        <v>*</v>
      </c>
      <c r="J344" s="15" t="s">
        <v>19</v>
      </c>
      <c r="K344" s="3" t="str">
        <f t="shared" si="23"/>
        <v>*</v>
      </c>
    </row>
    <row r="345" spans="1:11" ht="14.5" x14ac:dyDescent="0.35">
      <c r="A345" s="20">
        <v>4210</v>
      </c>
      <c r="B345" s="2" t="s">
        <v>690</v>
      </c>
      <c r="C345" s="26" t="s">
        <v>691</v>
      </c>
      <c r="D345" s="29" t="s">
        <v>19</v>
      </c>
      <c r="E345" s="41" t="str">
        <f t="shared" si="20"/>
        <v>*</v>
      </c>
      <c r="F345" s="15" t="s">
        <v>19</v>
      </c>
      <c r="G345" s="15" t="str">
        <f t="shared" si="21"/>
        <v>*</v>
      </c>
      <c r="H345" s="15" t="s">
        <v>19</v>
      </c>
      <c r="I345" s="15" t="str">
        <f t="shared" si="22"/>
        <v>*</v>
      </c>
      <c r="J345" s="15">
        <v>3.86</v>
      </c>
      <c r="K345" s="3" t="str">
        <f t="shared" si="23"/>
        <v>Met</v>
      </c>
    </row>
    <row r="346" spans="1:11" ht="14.5" x14ac:dyDescent="0.35">
      <c r="A346" s="20">
        <v>89798</v>
      </c>
      <c r="B346" s="2" t="s">
        <v>692</v>
      </c>
      <c r="C346" s="26" t="s">
        <v>693</v>
      </c>
      <c r="D346" s="29">
        <v>89.47</v>
      </c>
      <c r="E346" s="41" t="str">
        <f t="shared" si="20"/>
        <v>Not Met</v>
      </c>
      <c r="F346" s="15" t="s">
        <v>37</v>
      </c>
      <c r="G346" s="15" t="str">
        <f t="shared" si="21"/>
        <v>Met</v>
      </c>
      <c r="H346" s="15" t="s">
        <v>19</v>
      </c>
      <c r="I346" s="15" t="str">
        <f t="shared" si="22"/>
        <v>*</v>
      </c>
      <c r="J346" s="15" t="s">
        <v>19</v>
      </c>
      <c r="K346" s="3" t="str">
        <f t="shared" si="23"/>
        <v>*</v>
      </c>
    </row>
    <row r="347" spans="1:11" ht="14.5" x14ac:dyDescent="0.35">
      <c r="A347" s="20">
        <v>4156</v>
      </c>
      <c r="B347" s="2" t="s">
        <v>694</v>
      </c>
      <c r="C347" s="26" t="s">
        <v>695</v>
      </c>
      <c r="D347" s="29" t="s">
        <v>19</v>
      </c>
      <c r="E347" s="41" t="str">
        <f t="shared" si="20"/>
        <v>*</v>
      </c>
      <c r="F347" s="15" t="s">
        <v>19</v>
      </c>
      <c r="G347" s="15" t="str">
        <f t="shared" si="21"/>
        <v>*</v>
      </c>
      <c r="H347" s="15" t="s">
        <v>19</v>
      </c>
      <c r="I347" s="15" t="str">
        <f t="shared" si="22"/>
        <v>*</v>
      </c>
      <c r="J347" s="15" t="s">
        <v>19</v>
      </c>
      <c r="K347" s="3" t="str">
        <f t="shared" si="23"/>
        <v>*</v>
      </c>
    </row>
    <row r="348" spans="1:11" ht="14.5" x14ac:dyDescent="0.35">
      <c r="A348" s="20">
        <v>4459</v>
      </c>
      <c r="B348" s="2" t="s">
        <v>696</v>
      </c>
      <c r="C348" s="26" t="s">
        <v>697</v>
      </c>
      <c r="D348" s="29" t="s">
        <v>19</v>
      </c>
      <c r="E348" s="41" t="str">
        <f t="shared" si="20"/>
        <v>*</v>
      </c>
      <c r="F348" s="15" t="s">
        <v>19</v>
      </c>
      <c r="G348" s="15" t="str">
        <f t="shared" si="21"/>
        <v>*</v>
      </c>
      <c r="H348" s="15" t="s">
        <v>19</v>
      </c>
      <c r="I348" s="15" t="str">
        <f t="shared" si="22"/>
        <v>*</v>
      </c>
      <c r="J348" s="15" t="s">
        <v>19</v>
      </c>
      <c r="K348" s="3" t="str">
        <f t="shared" si="23"/>
        <v>*</v>
      </c>
    </row>
    <row r="349" spans="1:11" ht="14.5" x14ac:dyDescent="0.35">
      <c r="A349" s="20">
        <v>79066</v>
      </c>
      <c r="B349" s="2" t="s">
        <v>698</v>
      </c>
      <c r="C349" s="26" t="s">
        <v>699</v>
      </c>
      <c r="D349" s="29" t="s">
        <v>19</v>
      </c>
      <c r="E349" s="41" t="str">
        <f t="shared" si="20"/>
        <v>*</v>
      </c>
      <c r="F349" s="15" t="s">
        <v>19</v>
      </c>
      <c r="G349" s="15" t="str">
        <f t="shared" si="21"/>
        <v>*</v>
      </c>
      <c r="H349" s="15" t="s">
        <v>19</v>
      </c>
      <c r="I349" s="15" t="str">
        <f t="shared" si="22"/>
        <v>*</v>
      </c>
      <c r="J349" s="15" t="s">
        <v>19</v>
      </c>
      <c r="K349" s="3" t="str">
        <f t="shared" si="23"/>
        <v>*</v>
      </c>
    </row>
    <row r="350" spans="1:11" ht="14.5" x14ac:dyDescent="0.35">
      <c r="A350" s="20">
        <v>4458</v>
      </c>
      <c r="B350" s="2" t="s">
        <v>700</v>
      </c>
      <c r="C350" s="26" t="s">
        <v>701</v>
      </c>
      <c r="D350" s="29">
        <v>89.66</v>
      </c>
      <c r="E350" s="41" t="str">
        <f t="shared" si="20"/>
        <v>Not Met</v>
      </c>
      <c r="F350" s="15">
        <v>8.33</v>
      </c>
      <c r="G350" s="15" t="str">
        <f t="shared" si="21"/>
        <v>Met</v>
      </c>
      <c r="H350" s="15" t="s">
        <v>19</v>
      </c>
      <c r="I350" s="15" t="str">
        <f t="shared" si="22"/>
        <v>*</v>
      </c>
      <c r="J350" s="15">
        <v>18.260000000000002</v>
      </c>
      <c r="K350" s="3" t="str">
        <f t="shared" si="23"/>
        <v>Met</v>
      </c>
    </row>
    <row r="351" spans="1:11" ht="14.5" x14ac:dyDescent="0.35">
      <c r="A351" s="20">
        <v>85454</v>
      </c>
      <c r="B351" s="2" t="s">
        <v>702</v>
      </c>
      <c r="C351" s="26" t="s">
        <v>703</v>
      </c>
      <c r="D351" s="29" t="s">
        <v>19</v>
      </c>
      <c r="E351" s="41" t="str">
        <f t="shared" si="20"/>
        <v>*</v>
      </c>
      <c r="F351" s="15" t="s">
        <v>19</v>
      </c>
      <c r="G351" s="15" t="str">
        <f t="shared" si="21"/>
        <v>*</v>
      </c>
      <c r="H351" s="15" t="s">
        <v>19</v>
      </c>
      <c r="I351" s="15" t="str">
        <f t="shared" si="22"/>
        <v>*</v>
      </c>
      <c r="J351" s="15" t="s">
        <v>19</v>
      </c>
      <c r="K351" s="3" t="str">
        <f t="shared" si="23"/>
        <v>*</v>
      </c>
    </row>
    <row r="352" spans="1:11" ht="14.5" x14ac:dyDescent="0.35">
      <c r="A352" s="20">
        <v>1000377</v>
      </c>
      <c r="B352" s="2" t="s">
        <v>704</v>
      </c>
      <c r="C352" s="26" t="s">
        <v>705</v>
      </c>
      <c r="D352" s="29" t="s">
        <v>19</v>
      </c>
      <c r="E352" s="41" t="str">
        <f t="shared" si="20"/>
        <v>*</v>
      </c>
      <c r="F352" s="15" t="s">
        <v>19</v>
      </c>
      <c r="G352" s="15" t="str">
        <f t="shared" si="21"/>
        <v>*</v>
      </c>
      <c r="H352" s="15" t="s">
        <v>19</v>
      </c>
      <c r="I352" s="15" t="str">
        <f t="shared" si="22"/>
        <v>*</v>
      </c>
      <c r="J352" s="15" t="s">
        <v>19</v>
      </c>
      <c r="K352" s="3" t="str">
        <f t="shared" si="23"/>
        <v>*</v>
      </c>
    </row>
    <row r="353" spans="1:11" ht="14.5" x14ac:dyDescent="0.35">
      <c r="A353" s="20">
        <v>1000050</v>
      </c>
      <c r="B353" s="2" t="s">
        <v>706</v>
      </c>
      <c r="C353" s="26" t="s">
        <v>707</v>
      </c>
      <c r="D353" s="29" t="s">
        <v>19</v>
      </c>
      <c r="E353" s="41" t="str">
        <f t="shared" si="20"/>
        <v>*</v>
      </c>
      <c r="F353" s="15" t="s">
        <v>19</v>
      </c>
      <c r="G353" s="15" t="str">
        <f t="shared" si="21"/>
        <v>*</v>
      </c>
      <c r="H353" s="15" t="s">
        <v>19</v>
      </c>
      <c r="I353" s="15" t="str">
        <f t="shared" si="22"/>
        <v>*</v>
      </c>
      <c r="J353" s="15" t="s">
        <v>19</v>
      </c>
      <c r="K353" s="3" t="str">
        <f t="shared" si="23"/>
        <v>*</v>
      </c>
    </row>
    <row r="354" spans="1:11" ht="14.5" x14ac:dyDescent="0.35">
      <c r="A354" s="20">
        <v>91110</v>
      </c>
      <c r="B354" s="2" t="s">
        <v>708</v>
      </c>
      <c r="C354" s="26" t="s">
        <v>709</v>
      </c>
      <c r="D354" s="29" t="s">
        <v>19</v>
      </c>
      <c r="E354" s="41" t="str">
        <f t="shared" si="20"/>
        <v>*</v>
      </c>
      <c r="F354" s="15" t="s">
        <v>19</v>
      </c>
      <c r="G354" s="15" t="str">
        <f t="shared" si="21"/>
        <v>*</v>
      </c>
      <c r="H354" s="15" t="s">
        <v>19</v>
      </c>
      <c r="I354" s="15" t="str">
        <f t="shared" si="22"/>
        <v>*</v>
      </c>
      <c r="J354" s="15" t="s">
        <v>19</v>
      </c>
      <c r="K354" s="3" t="str">
        <f t="shared" si="23"/>
        <v>*</v>
      </c>
    </row>
    <row r="355" spans="1:11" ht="14.5" x14ac:dyDescent="0.35">
      <c r="A355" s="20">
        <v>4240</v>
      </c>
      <c r="B355" s="2" t="s">
        <v>710</v>
      </c>
      <c r="C355" s="26" t="s">
        <v>711</v>
      </c>
      <c r="D355" s="29">
        <v>83.56</v>
      </c>
      <c r="E355" s="41" t="str">
        <f t="shared" si="20"/>
        <v>Not Met</v>
      </c>
      <c r="F355" s="15">
        <v>14.16</v>
      </c>
      <c r="G355" s="15" t="str">
        <f t="shared" si="21"/>
        <v>Met</v>
      </c>
      <c r="H355" s="15" t="s">
        <v>19</v>
      </c>
      <c r="I355" s="15" t="str">
        <f t="shared" si="22"/>
        <v>*</v>
      </c>
      <c r="J355" s="42">
        <v>26.18</v>
      </c>
      <c r="K355" s="3" t="str">
        <f t="shared" si="23"/>
        <v>Met</v>
      </c>
    </row>
    <row r="356" spans="1:11" ht="14.5" x14ac:dyDescent="0.35">
      <c r="A356" s="20">
        <v>4492</v>
      </c>
      <c r="B356" s="2" t="s">
        <v>712</v>
      </c>
      <c r="C356" s="26" t="s">
        <v>713</v>
      </c>
      <c r="D356" s="29" t="s">
        <v>19</v>
      </c>
      <c r="E356" s="41" t="str">
        <f t="shared" si="20"/>
        <v>*</v>
      </c>
      <c r="F356" s="15" t="s">
        <v>19</v>
      </c>
      <c r="G356" s="15" t="str">
        <f t="shared" si="21"/>
        <v>*</v>
      </c>
      <c r="H356" s="15" t="s">
        <v>19</v>
      </c>
      <c r="I356" s="15" t="str">
        <f t="shared" si="22"/>
        <v>*</v>
      </c>
      <c r="J356" s="15" t="s">
        <v>19</v>
      </c>
      <c r="K356" s="3" t="str">
        <f t="shared" si="23"/>
        <v>*</v>
      </c>
    </row>
    <row r="357" spans="1:11" ht="14.5" x14ac:dyDescent="0.35">
      <c r="A357" s="20">
        <v>4467</v>
      </c>
      <c r="B357" s="2" t="s">
        <v>714</v>
      </c>
      <c r="C357" s="26" t="s">
        <v>715</v>
      </c>
      <c r="D357" s="29" t="s">
        <v>19</v>
      </c>
      <c r="E357" s="41" t="str">
        <f t="shared" si="20"/>
        <v>*</v>
      </c>
      <c r="F357" s="15" t="s">
        <v>19</v>
      </c>
      <c r="G357" s="15" t="str">
        <f t="shared" si="21"/>
        <v>*</v>
      </c>
      <c r="H357" s="15" t="s">
        <v>19</v>
      </c>
      <c r="I357" s="15" t="str">
        <f t="shared" si="22"/>
        <v>*</v>
      </c>
      <c r="J357" s="15" t="s">
        <v>19</v>
      </c>
      <c r="K357" s="3" t="str">
        <f t="shared" si="23"/>
        <v>*</v>
      </c>
    </row>
    <row r="358" spans="1:11" ht="14.5" x14ac:dyDescent="0.35">
      <c r="A358" s="20">
        <v>92381</v>
      </c>
      <c r="B358" s="2" t="s">
        <v>716</v>
      </c>
      <c r="C358" s="26" t="s">
        <v>717</v>
      </c>
      <c r="D358" s="29" t="s">
        <v>19</v>
      </c>
      <c r="E358" s="41" t="str">
        <f t="shared" si="20"/>
        <v>*</v>
      </c>
      <c r="F358" s="15" t="s">
        <v>19</v>
      </c>
      <c r="G358" s="15" t="str">
        <f t="shared" si="21"/>
        <v>*</v>
      </c>
      <c r="H358" s="15" t="s">
        <v>19</v>
      </c>
      <c r="I358" s="15" t="str">
        <f t="shared" si="22"/>
        <v>*</v>
      </c>
      <c r="J358" s="15" t="s">
        <v>19</v>
      </c>
      <c r="K358" s="3" t="str">
        <f t="shared" si="23"/>
        <v>*</v>
      </c>
    </row>
    <row r="359" spans="1:11" ht="14.5" x14ac:dyDescent="0.35">
      <c r="A359" s="20">
        <v>79072</v>
      </c>
      <c r="B359" s="2" t="s">
        <v>718</v>
      </c>
      <c r="C359" s="26" t="s">
        <v>719</v>
      </c>
      <c r="D359" s="29" t="s">
        <v>19</v>
      </c>
      <c r="E359" s="41" t="str">
        <f t="shared" si="20"/>
        <v>*</v>
      </c>
      <c r="F359" s="15" t="s">
        <v>19</v>
      </c>
      <c r="G359" s="15" t="str">
        <f t="shared" si="21"/>
        <v>*</v>
      </c>
      <c r="H359" s="15" t="s">
        <v>19</v>
      </c>
      <c r="I359" s="15" t="str">
        <f t="shared" si="22"/>
        <v>*</v>
      </c>
      <c r="J359" s="15" t="s">
        <v>19</v>
      </c>
      <c r="K359" s="3" t="str">
        <f t="shared" si="23"/>
        <v>*</v>
      </c>
    </row>
    <row r="360" spans="1:11" ht="14.5" x14ac:dyDescent="0.35">
      <c r="A360" s="20">
        <v>4472</v>
      </c>
      <c r="B360" s="2" t="s">
        <v>720</v>
      </c>
      <c r="C360" s="26" t="s">
        <v>721</v>
      </c>
      <c r="D360" s="29" t="s">
        <v>19</v>
      </c>
      <c r="E360" s="41" t="str">
        <f t="shared" si="20"/>
        <v>*</v>
      </c>
      <c r="F360" s="15" t="s">
        <v>19</v>
      </c>
      <c r="G360" s="15" t="str">
        <f t="shared" si="21"/>
        <v>*</v>
      </c>
      <c r="H360" s="15" t="s">
        <v>19</v>
      </c>
      <c r="I360" s="15" t="str">
        <f t="shared" si="22"/>
        <v>*</v>
      </c>
      <c r="J360" s="15" t="s">
        <v>19</v>
      </c>
      <c r="K360" s="3" t="str">
        <f t="shared" si="23"/>
        <v>*</v>
      </c>
    </row>
    <row r="361" spans="1:11" ht="14.5" x14ac:dyDescent="0.35">
      <c r="A361" s="20">
        <v>4393</v>
      </c>
      <c r="B361" s="2" t="s">
        <v>722</v>
      </c>
      <c r="C361" s="26" t="s">
        <v>723</v>
      </c>
      <c r="D361" s="29">
        <v>76.92</v>
      </c>
      <c r="E361" s="41" t="str">
        <f t="shared" si="20"/>
        <v>Not Met</v>
      </c>
      <c r="F361" s="15">
        <v>5.88</v>
      </c>
      <c r="G361" s="15" t="str">
        <f t="shared" si="21"/>
        <v>Met</v>
      </c>
      <c r="H361" s="15" t="s">
        <v>19</v>
      </c>
      <c r="I361" s="15" t="str">
        <f t="shared" si="22"/>
        <v>*</v>
      </c>
      <c r="J361" s="15">
        <v>41.81</v>
      </c>
      <c r="K361" s="3" t="str">
        <f t="shared" si="23"/>
        <v>Not Met</v>
      </c>
    </row>
    <row r="362" spans="1:11" ht="14.5" x14ac:dyDescent="0.35">
      <c r="A362" s="20">
        <v>4175</v>
      </c>
      <c r="B362" s="2" t="s">
        <v>724</v>
      </c>
      <c r="C362" s="26" t="s">
        <v>725</v>
      </c>
      <c r="D362" s="29">
        <v>74</v>
      </c>
      <c r="E362" s="41" t="str">
        <f t="shared" si="20"/>
        <v>Not Met</v>
      </c>
      <c r="F362" s="15">
        <v>11.76</v>
      </c>
      <c r="G362" s="15" t="str">
        <f t="shared" si="21"/>
        <v>Met</v>
      </c>
      <c r="H362" s="15" t="s">
        <v>19</v>
      </c>
      <c r="I362" s="15" t="str">
        <f t="shared" si="22"/>
        <v>*</v>
      </c>
      <c r="J362" s="15">
        <v>23.1</v>
      </c>
      <c r="K362" s="3" t="str">
        <f t="shared" si="23"/>
        <v>Met</v>
      </c>
    </row>
    <row r="363" spans="1:11" ht="14.5" x14ac:dyDescent="0.35">
      <c r="A363" s="20">
        <v>4478</v>
      </c>
      <c r="B363" s="2" t="s">
        <v>726</v>
      </c>
      <c r="C363" s="26" t="s">
        <v>727</v>
      </c>
      <c r="D363" s="29" t="s">
        <v>19</v>
      </c>
      <c r="E363" s="41" t="str">
        <f t="shared" si="20"/>
        <v>*</v>
      </c>
      <c r="F363" s="15" t="s">
        <v>19</v>
      </c>
      <c r="G363" s="15" t="str">
        <f t="shared" si="21"/>
        <v>*</v>
      </c>
      <c r="H363" s="15" t="s">
        <v>19</v>
      </c>
      <c r="I363" s="15" t="str">
        <f t="shared" si="22"/>
        <v>*</v>
      </c>
      <c r="J363" s="15" t="s">
        <v>19</v>
      </c>
      <c r="K363" s="3" t="str">
        <f t="shared" si="23"/>
        <v>*</v>
      </c>
    </row>
    <row r="364" spans="1:11" ht="14.5" x14ac:dyDescent="0.35">
      <c r="A364" s="20">
        <v>4496</v>
      </c>
      <c r="B364" s="2" t="s">
        <v>728</v>
      </c>
      <c r="C364" s="26" t="s">
        <v>729</v>
      </c>
      <c r="D364" s="29" t="s">
        <v>19</v>
      </c>
      <c r="E364" s="41" t="str">
        <f t="shared" si="20"/>
        <v>*</v>
      </c>
      <c r="F364" s="15" t="s">
        <v>19</v>
      </c>
      <c r="G364" s="15" t="str">
        <f t="shared" si="21"/>
        <v>*</v>
      </c>
      <c r="H364" s="15" t="s">
        <v>19</v>
      </c>
      <c r="I364" s="15" t="str">
        <f t="shared" si="22"/>
        <v>*</v>
      </c>
      <c r="J364" s="15" t="s">
        <v>19</v>
      </c>
      <c r="K364" s="3" t="str">
        <f t="shared" si="23"/>
        <v>*</v>
      </c>
    </row>
    <row r="365" spans="1:11" ht="14.5" x14ac:dyDescent="0.35">
      <c r="A365" s="20">
        <v>4391</v>
      </c>
      <c r="B365" s="2" t="s">
        <v>730</v>
      </c>
      <c r="C365" s="26" t="s">
        <v>731</v>
      </c>
      <c r="D365" s="29">
        <v>96.15</v>
      </c>
      <c r="E365" s="41" t="str">
        <f t="shared" si="20"/>
        <v>Met</v>
      </c>
      <c r="F365" s="15">
        <v>8.6999999999999993</v>
      </c>
      <c r="G365" s="15" t="str">
        <f t="shared" si="21"/>
        <v>Met</v>
      </c>
      <c r="H365" s="15" t="s">
        <v>19</v>
      </c>
      <c r="I365" s="15" t="str">
        <f t="shared" si="22"/>
        <v>*</v>
      </c>
      <c r="J365" s="15">
        <v>13.62</v>
      </c>
      <c r="K365" s="3" t="str">
        <f t="shared" si="23"/>
        <v>Met</v>
      </c>
    </row>
    <row r="366" spans="1:11" ht="14.5" x14ac:dyDescent="0.35">
      <c r="A366" s="20">
        <v>4222</v>
      </c>
      <c r="B366" s="2" t="s">
        <v>732</v>
      </c>
      <c r="C366" s="26" t="s">
        <v>733</v>
      </c>
      <c r="D366" s="29" t="s">
        <v>19</v>
      </c>
      <c r="E366" s="41" t="str">
        <f t="shared" si="20"/>
        <v>*</v>
      </c>
      <c r="F366" s="15" t="s">
        <v>19</v>
      </c>
      <c r="G366" s="15" t="str">
        <f t="shared" si="21"/>
        <v>*</v>
      </c>
      <c r="H366" s="15" t="s">
        <v>19</v>
      </c>
      <c r="I366" s="15" t="str">
        <f t="shared" si="22"/>
        <v>*</v>
      </c>
      <c r="J366" s="15" t="s">
        <v>19</v>
      </c>
      <c r="K366" s="3" t="str">
        <f t="shared" si="23"/>
        <v>*</v>
      </c>
    </row>
    <row r="367" spans="1:11" ht="14.5" x14ac:dyDescent="0.35">
      <c r="A367" s="20">
        <v>1000160</v>
      </c>
      <c r="B367" s="2" t="s">
        <v>734</v>
      </c>
      <c r="C367" s="26" t="s">
        <v>735</v>
      </c>
      <c r="D367" s="29" t="s">
        <v>19</v>
      </c>
      <c r="E367" s="41" t="str">
        <f t="shared" si="20"/>
        <v>*</v>
      </c>
      <c r="F367" s="15" t="s">
        <v>19</v>
      </c>
      <c r="G367" s="15" t="str">
        <f t="shared" si="21"/>
        <v>*</v>
      </c>
      <c r="H367" s="15" t="s">
        <v>19</v>
      </c>
      <c r="I367" s="15" t="str">
        <f t="shared" si="22"/>
        <v>*</v>
      </c>
      <c r="J367" s="15" t="s">
        <v>19</v>
      </c>
      <c r="K367" s="3" t="str">
        <f t="shared" si="23"/>
        <v>*</v>
      </c>
    </row>
    <row r="368" spans="1:11" ht="14.5" x14ac:dyDescent="0.35">
      <c r="A368" s="20">
        <v>4500</v>
      </c>
      <c r="B368" s="2" t="s">
        <v>736</v>
      </c>
      <c r="C368" s="26" t="s">
        <v>737</v>
      </c>
      <c r="D368" s="29" t="s">
        <v>19</v>
      </c>
      <c r="E368" s="41" t="str">
        <f t="shared" si="20"/>
        <v>*</v>
      </c>
      <c r="F368" s="15" t="s">
        <v>19</v>
      </c>
      <c r="G368" s="15" t="str">
        <f t="shared" si="21"/>
        <v>*</v>
      </c>
      <c r="H368" s="15" t="s">
        <v>19</v>
      </c>
      <c r="I368" s="15" t="str">
        <f t="shared" si="22"/>
        <v>*</v>
      </c>
      <c r="J368" s="15">
        <v>18.89</v>
      </c>
      <c r="K368" s="3" t="str">
        <f t="shared" si="23"/>
        <v>Met</v>
      </c>
    </row>
    <row r="369" spans="1:11" ht="14.5" x14ac:dyDescent="0.35">
      <c r="A369" s="20">
        <v>4461</v>
      </c>
      <c r="B369" s="2" t="s">
        <v>738</v>
      </c>
      <c r="C369" s="26" t="s">
        <v>739</v>
      </c>
      <c r="D369" s="29" t="s">
        <v>19</v>
      </c>
      <c r="E369" s="41" t="str">
        <f t="shared" si="20"/>
        <v>*</v>
      </c>
      <c r="F369" s="15" t="s">
        <v>19</v>
      </c>
      <c r="G369" s="15" t="str">
        <f t="shared" si="21"/>
        <v>*</v>
      </c>
      <c r="H369" s="15" t="s">
        <v>19</v>
      </c>
      <c r="I369" s="15" t="str">
        <f t="shared" si="22"/>
        <v>*</v>
      </c>
      <c r="J369" s="15" t="s">
        <v>19</v>
      </c>
      <c r="K369" s="3" t="str">
        <f t="shared" si="23"/>
        <v>*</v>
      </c>
    </row>
    <row r="370" spans="1:11" ht="14.5" x14ac:dyDescent="0.35">
      <c r="A370" s="20">
        <v>91108</v>
      </c>
      <c r="B370" s="2" t="s">
        <v>740</v>
      </c>
      <c r="C370" s="26" t="s">
        <v>741</v>
      </c>
      <c r="D370" s="29" t="s">
        <v>19</v>
      </c>
      <c r="E370" s="41" t="str">
        <f t="shared" si="20"/>
        <v>*</v>
      </c>
      <c r="F370" s="15" t="s">
        <v>19</v>
      </c>
      <c r="G370" s="15" t="str">
        <f t="shared" si="21"/>
        <v>*</v>
      </c>
      <c r="H370" s="15" t="s">
        <v>19</v>
      </c>
      <c r="I370" s="15" t="str">
        <f t="shared" si="22"/>
        <v>*</v>
      </c>
      <c r="J370" s="15" t="s">
        <v>19</v>
      </c>
      <c r="K370" s="3" t="str">
        <f t="shared" si="23"/>
        <v>*</v>
      </c>
    </row>
    <row r="371" spans="1:11" ht="14.5" x14ac:dyDescent="0.35">
      <c r="A371" s="20">
        <v>79085</v>
      </c>
      <c r="B371" s="2" t="s">
        <v>742</v>
      </c>
      <c r="C371" s="26" t="s">
        <v>743</v>
      </c>
      <c r="D371" s="29" t="s">
        <v>19</v>
      </c>
      <c r="E371" s="41" t="str">
        <f t="shared" si="20"/>
        <v>*</v>
      </c>
      <c r="F371" s="15" t="s">
        <v>19</v>
      </c>
      <c r="G371" s="15" t="str">
        <f t="shared" si="21"/>
        <v>*</v>
      </c>
      <c r="H371" s="15" t="s">
        <v>19</v>
      </c>
      <c r="I371" s="15" t="str">
        <f t="shared" si="22"/>
        <v>*</v>
      </c>
      <c r="J371" s="15" t="s">
        <v>19</v>
      </c>
      <c r="K371" s="3" t="str">
        <f t="shared" si="23"/>
        <v>*</v>
      </c>
    </row>
    <row r="372" spans="1:11" ht="14.5" x14ac:dyDescent="0.35">
      <c r="A372" s="20">
        <v>4173</v>
      </c>
      <c r="B372" s="2" t="s">
        <v>744</v>
      </c>
      <c r="C372" s="26" t="s">
        <v>745</v>
      </c>
      <c r="D372" s="29" t="s">
        <v>19</v>
      </c>
      <c r="E372" s="41" t="str">
        <f t="shared" si="20"/>
        <v>*</v>
      </c>
      <c r="F372" s="15" t="s">
        <v>19</v>
      </c>
      <c r="G372" s="15" t="str">
        <f t="shared" si="21"/>
        <v>*</v>
      </c>
      <c r="H372" s="15" t="s">
        <v>19</v>
      </c>
      <c r="I372" s="15" t="str">
        <f t="shared" si="22"/>
        <v>*</v>
      </c>
      <c r="J372" s="15" t="s">
        <v>19</v>
      </c>
      <c r="K372" s="3" t="str">
        <f t="shared" si="23"/>
        <v>*</v>
      </c>
    </row>
    <row r="373" spans="1:11" ht="14.5" x14ac:dyDescent="0.35">
      <c r="A373" s="20">
        <v>4153</v>
      </c>
      <c r="B373" s="2" t="s">
        <v>746</v>
      </c>
      <c r="C373" s="26" t="s">
        <v>747</v>
      </c>
      <c r="D373" s="29" t="s">
        <v>19</v>
      </c>
      <c r="E373" s="6" t="str">
        <f t="shared" si="20"/>
        <v>*</v>
      </c>
      <c r="F373" s="15" t="s">
        <v>19</v>
      </c>
      <c r="G373" s="7" t="str">
        <f t="shared" si="21"/>
        <v>*</v>
      </c>
      <c r="H373" s="15" t="s">
        <v>19</v>
      </c>
      <c r="I373" s="7" t="str">
        <f t="shared" si="22"/>
        <v>*</v>
      </c>
      <c r="J373" s="15" t="s">
        <v>19</v>
      </c>
      <c r="K373" s="3" t="str">
        <f t="shared" si="23"/>
        <v>*</v>
      </c>
    </row>
    <row r="374" spans="1:11" ht="14.5" x14ac:dyDescent="0.35">
      <c r="A374" s="20">
        <v>4451</v>
      </c>
      <c r="B374" s="2" t="s">
        <v>748</v>
      </c>
      <c r="C374" s="26" t="s">
        <v>749</v>
      </c>
      <c r="D374" s="29" t="s">
        <v>19</v>
      </c>
      <c r="E374" s="41" t="str">
        <f t="shared" si="20"/>
        <v>*</v>
      </c>
      <c r="F374" s="15" t="s">
        <v>19</v>
      </c>
      <c r="G374" s="15" t="str">
        <f t="shared" si="21"/>
        <v>*</v>
      </c>
      <c r="H374" s="15" t="s">
        <v>19</v>
      </c>
      <c r="I374" s="15" t="str">
        <f t="shared" si="22"/>
        <v>*</v>
      </c>
      <c r="J374" s="15" t="s">
        <v>19</v>
      </c>
      <c r="K374" s="3" t="str">
        <f t="shared" si="23"/>
        <v>*</v>
      </c>
    </row>
    <row r="375" spans="1:11" ht="14.5" x14ac:dyDescent="0.35">
      <c r="A375" s="20">
        <v>4313</v>
      </c>
      <c r="B375" s="2" t="s">
        <v>750</v>
      </c>
      <c r="C375" s="26" t="s">
        <v>751</v>
      </c>
      <c r="D375" s="29" t="s">
        <v>19</v>
      </c>
      <c r="E375" s="41" t="str">
        <f t="shared" si="20"/>
        <v>*</v>
      </c>
      <c r="F375" s="15" t="s">
        <v>19</v>
      </c>
      <c r="G375" s="15" t="str">
        <f t="shared" si="21"/>
        <v>*</v>
      </c>
      <c r="H375" s="15" t="s">
        <v>19</v>
      </c>
      <c r="I375" s="15" t="str">
        <f t="shared" si="22"/>
        <v>*</v>
      </c>
      <c r="J375" s="15" t="s">
        <v>19</v>
      </c>
      <c r="K375" s="3" t="str">
        <f t="shared" si="23"/>
        <v>*</v>
      </c>
    </row>
    <row r="376" spans="1:11" ht="14.5" x14ac:dyDescent="0.35">
      <c r="A376" s="20">
        <v>10966</v>
      </c>
      <c r="B376" s="2" t="s">
        <v>752</v>
      </c>
      <c r="C376" s="26" t="s">
        <v>753</v>
      </c>
      <c r="D376" s="29" t="s">
        <v>19</v>
      </c>
      <c r="E376" s="41" t="str">
        <f t="shared" si="20"/>
        <v>*</v>
      </c>
      <c r="F376" s="15" t="s">
        <v>19</v>
      </c>
      <c r="G376" s="15" t="str">
        <f t="shared" si="21"/>
        <v>*</v>
      </c>
      <c r="H376" s="15" t="s">
        <v>19</v>
      </c>
      <c r="I376" s="15" t="str">
        <f t="shared" si="22"/>
        <v>*</v>
      </c>
      <c r="J376" s="15" t="s">
        <v>19</v>
      </c>
      <c r="K376" s="3" t="str">
        <f t="shared" si="23"/>
        <v>*</v>
      </c>
    </row>
    <row r="377" spans="1:11" ht="14.5" x14ac:dyDescent="0.35">
      <c r="A377" s="20">
        <v>79453</v>
      </c>
      <c r="B377" s="2" t="s">
        <v>754</v>
      </c>
      <c r="C377" s="26" t="s">
        <v>755</v>
      </c>
      <c r="D377" s="29" t="s">
        <v>19</v>
      </c>
      <c r="E377" s="41" t="str">
        <f t="shared" si="20"/>
        <v>*</v>
      </c>
      <c r="F377" s="15" t="s">
        <v>19</v>
      </c>
      <c r="G377" s="15" t="str">
        <f t="shared" si="21"/>
        <v>*</v>
      </c>
      <c r="H377" s="15" t="s">
        <v>19</v>
      </c>
      <c r="I377" s="15" t="str">
        <f t="shared" si="22"/>
        <v>*</v>
      </c>
      <c r="J377" s="15" t="s">
        <v>19</v>
      </c>
      <c r="K377" s="3" t="str">
        <f t="shared" si="23"/>
        <v>*</v>
      </c>
    </row>
    <row r="378" spans="1:11" ht="14.5" x14ac:dyDescent="0.35">
      <c r="A378" s="20">
        <v>4407</v>
      </c>
      <c r="B378" s="2" t="s">
        <v>756</v>
      </c>
      <c r="C378" s="26" t="s">
        <v>757</v>
      </c>
      <c r="D378" s="29">
        <v>63.37</v>
      </c>
      <c r="E378" s="41" t="str">
        <f t="shared" si="20"/>
        <v>Not Met</v>
      </c>
      <c r="F378" s="15" t="s">
        <v>37</v>
      </c>
      <c r="G378" s="15" t="str">
        <f t="shared" si="21"/>
        <v>Met</v>
      </c>
      <c r="H378" s="15">
        <v>16.670000000000002</v>
      </c>
      <c r="I378" s="15" t="str">
        <f t="shared" si="22"/>
        <v>Not Met</v>
      </c>
      <c r="J378" s="15">
        <v>17.559999999999999</v>
      </c>
      <c r="K378" s="3" t="str">
        <f t="shared" si="23"/>
        <v>Met</v>
      </c>
    </row>
    <row r="379" spans="1:11" ht="14.5" x14ac:dyDescent="0.35">
      <c r="A379" s="20">
        <v>4440</v>
      </c>
      <c r="B379" s="2" t="s">
        <v>758</v>
      </c>
      <c r="C379" s="26" t="s">
        <v>759</v>
      </c>
      <c r="D379" s="29" t="s">
        <v>19</v>
      </c>
      <c r="E379" s="41" t="str">
        <f t="shared" si="20"/>
        <v>*</v>
      </c>
      <c r="F379" s="15" t="s">
        <v>19</v>
      </c>
      <c r="G379" s="15" t="str">
        <f t="shared" si="21"/>
        <v>*</v>
      </c>
      <c r="H379" s="15" t="s">
        <v>19</v>
      </c>
      <c r="I379" s="15" t="str">
        <f t="shared" si="22"/>
        <v>*</v>
      </c>
      <c r="J379" s="15" t="s">
        <v>19</v>
      </c>
      <c r="K379" s="3" t="str">
        <f t="shared" si="23"/>
        <v>*</v>
      </c>
    </row>
    <row r="380" spans="1:11" ht="14.5" x14ac:dyDescent="0.35">
      <c r="A380" s="20">
        <v>92981</v>
      </c>
      <c r="B380" s="2" t="s">
        <v>760</v>
      </c>
      <c r="C380" s="26" t="s">
        <v>761</v>
      </c>
      <c r="D380" s="29" t="s">
        <v>19</v>
      </c>
      <c r="E380" s="41" t="str">
        <f t="shared" si="20"/>
        <v>*</v>
      </c>
      <c r="F380" s="15" t="s">
        <v>19</v>
      </c>
      <c r="G380" s="15" t="str">
        <f t="shared" si="21"/>
        <v>*</v>
      </c>
      <c r="H380" s="15" t="s">
        <v>19</v>
      </c>
      <c r="I380" s="15" t="str">
        <f t="shared" si="22"/>
        <v>*</v>
      </c>
      <c r="J380" s="15" t="s">
        <v>19</v>
      </c>
      <c r="K380" s="3" t="str">
        <f t="shared" si="23"/>
        <v>*</v>
      </c>
    </row>
    <row r="381" spans="1:11" ht="14.5" x14ac:dyDescent="0.35">
      <c r="A381" s="20">
        <v>4408</v>
      </c>
      <c r="B381" s="2" t="s">
        <v>762</v>
      </c>
      <c r="C381" s="26" t="s">
        <v>763</v>
      </c>
      <c r="D381" s="29" t="s">
        <v>18</v>
      </c>
      <c r="E381" s="41" t="str">
        <f t="shared" si="20"/>
        <v>Met</v>
      </c>
      <c r="F381" s="15">
        <v>9.09</v>
      </c>
      <c r="G381" s="15" t="str">
        <f t="shared" si="21"/>
        <v>Met</v>
      </c>
      <c r="H381" s="15" t="s">
        <v>19</v>
      </c>
      <c r="I381" s="15" t="str">
        <f t="shared" si="22"/>
        <v>*</v>
      </c>
      <c r="J381" s="15">
        <v>33.22</v>
      </c>
      <c r="K381" s="3" t="str">
        <f t="shared" si="23"/>
        <v>Not Met</v>
      </c>
    </row>
    <row r="382" spans="1:11" ht="14.5" x14ac:dyDescent="0.35">
      <c r="A382" s="20">
        <v>79218</v>
      </c>
      <c r="B382" s="2" t="s">
        <v>764</v>
      </c>
      <c r="C382" s="26" t="s">
        <v>765</v>
      </c>
      <c r="D382" s="29" t="s">
        <v>19</v>
      </c>
      <c r="E382" s="41" t="str">
        <f t="shared" si="20"/>
        <v>*</v>
      </c>
      <c r="F382" s="15" t="s">
        <v>19</v>
      </c>
      <c r="G382" s="15" t="str">
        <f t="shared" si="21"/>
        <v>*</v>
      </c>
      <c r="H382" s="15" t="s">
        <v>19</v>
      </c>
      <c r="I382" s="15" t="str">
        <f t="shared" si="22"/>
        <v>*</v>
      </c>
      <c r="J382" s="15" t="s">
        <v>19</v>
      </c>
      <c r="K382" s="3" t="str">
        <f t="shared" si="23"/>
        <v>*</v>
      </c>
    </row>
    <row r="383" spans="1:11" ht="14.5" x14ac:dyDescent="0.35">
      <c r="A383" s="20">
        <v>4258</v>
      </c>
      <c r="B383" s="2" t="s">
        <v>766</v>
      </c>
      <c r="C383" s="26" t="s">
        <v>767</v>
      </c>
      <c r="D383" s="29" t="s">
        <v>19</v>
      </c>
      <c r="E383" s="41" t="str">
        <f t="shared" si="20"/>
        <v>*</v>
      </c>
      <c r="F383" s="15" t="s">
        <v>19</v>
      </c>
      <c r="G383" s="15" t="str">
        <f t="shared" si="21"/>
        <v>*</v>
      </c>
      <c r="H383" s="15" t="s">
        <v>37</v>
      </c>
      <c r="I383" s="15" t="str">
        <f t="shared" si="22"/>
        <v>Met</v>
      </c>
      <c r="J383" s="15">
        <v>25.93</v>
      </c>
      <c r="K383" s="3" t="str">
        <f t="shared" si="23"/>
        <v>Met</v>
      </c>
    </row>
    <row r="384" spans="1:11" ht="14.5" x14ac:dyDescent="0.35">
      <c r="A384" s="20">
        <v>4219</v>
      </c>
      <c r="B384" s="2" t="s">
        <v>768</v>
      </c>
      <c r="C384" s="26" t="s">
        <v>769</v>
      </c>
      <c r="D384" s="29">
        <v>93.75</v>
      </c>
      <c r="E384" s="41" t="str">
        <f t="shared" si="20"/>
        <v>Not Met</v>
      </c>
      <c r="F384" s="15">
        <v>20</v>
      </c>
      <c r="G384" s="15" t="str">
        <f t="shared" si="21"/>
        <v>Met</v>
      </c>
      <c r="H384" s="15" t="s">
        <v>19</v>
      </c>
      <c r="I384" s="15" t="str">
        <f t="shared" si="22"/>
        <v>*</v>
      </c>
      <c r="J384" s="15">
        <v>25.23</v>
      </c>
      <c r="K384" s="3" t="str">
        <f t="shared" si="23"/>
        <v>Met</v>
      </c>
    </row>
    <row r="385" spans="1:11" ht="14.5" x14ac:dyDescent="0.35">
      <c r="A385" s="20">
        <v>4305</v>
      </c>
      <c r="B385" s="2" t="s">
        <v>770</v>
      </c>
      <c r="C385" s="26" t="s">
        <v>771</v>
      </c>
      <c r="D385" s="29" t="s">
        <v>19</v>
      </c>
      <c r="E385" s="41" t="str">
        <f t="shared" si="20"/>
        <v>*</v>
      </c>
      <c r="F385" s="15" t="s">
        <v>19</v>
      </c>
      <c r="G385" s="15" t="str">
        <f t="shared" si="21"/>
        <v>*</v>
      </c>
      <c r="H385" s="15" t="s">
        <v>19</v>
      </c>
      <c r="I385" s="15" t="str">
        <f t="shared" si="22"/>
        <v>*</v>
      </c>
      <c r="J385" s="15" t="s">
        <v>19</v>
      </c>
      <c r="K385" s="3" t="str">
        <f t="shared" si="23"/>
        <v>*</v>
      </c>
    </row>
    <row r="386" spans="1:11" ht="14.5" x14ac:dyDescent="0.35">
      <c r="A386" s="20">
        <v>6355</v>
      </c>
      <c r="B386" s="2" t="s">
        <v>772</v>
      </c>
      <c r="C386" s="26" t="s">
        <v>773</v>
      </c>
      <c r="D386" s="29" t="s">
        <v>19</v>
      </c>
      <c r="E386" s="41" t="str">
        <f t="shared" si="20"/>
        <v>*</v>
      </c>
      <c r="F386" s="15" t="s">
        <v>19</v>
      </c>
      <c r="G386" s="15" t="str">
        <f t="shared" si="21"/>
        <v>*</v>
      </c>
      <c r="H386" s="15" t="s">
        <v>19</v>
      </c>
      <c r="I386" s="15" t="str">
        <f t="shared" si="22"/>
        <v>*</v>
      </c>
      <c r="J386" s="15" t="s">
        <v>19</v>
      </c>
      <c r="K386" s="3" t="str">
        <f t="shared" si="23"/>
        <v>*</v>
      </c>
    </row>
    <row r="387" spans="1:11" ht="14.5" x14ac:dyDescent="0.35">
      <c r="A387" s="20">
        <v>92978</v>
      </c>
      <c r="B387" s="2" t="s">
        <v>774</v>
      </c>
      <c r="C387" s="26" t="s">
        <v>775</v>
      </c>
      <c r="D387" s="29" t="s">
        <v>19</v>
      </c>
      <c r="E387" s="41" t="str">
        <f t="shared" ref="E387:E423" si="24">IF(D387="*","*",IF(D387&gt;=95,"Met","Not Met"))</f>
        <v>*</v>
      </c>
      <c r="F387" s="15" t="s">
        <v>19</v>
      </c>
      <c r="G387" s="15" t="str">
        <f t="shared" ref="G387:G423" si="25">IF(F387="*","*",IF(F387&gt;=4.94,"Met","Not Met"))</f>
        <v>*</v>
      </c>
      <c r="H387" s="15" t="s">
        <v>19</v>
      </c>
      <c r="I387" s="15" t="str">
        <f t="shared" ref="I387:I423" si="26">IF(H387="*","*",IF(H387&gt;=46.01,"Met","Not Met"))</f>
        <v>*</v>
      </c>
      <c r="J387" s="15" t="s">
        <v>19</v>
      </c>
      <c r="K387" s="3" t="str">
        <f t="shared" ref="K387:K423" si="27">IF(J387="*","*",IF(J387&lt;=27.88,"Met","Not Met"))</f>
        <v>*</v>
      </c>
    </row>
    <row r="388" spans="1:11" ht="14.5" x14ac:dyDescent="0.35">
      <c r="A388" s="20">
        <v>90287</v>
      </c>
      <c r="B388" s="2" t="s">
        <v>776</v>
      </c>
      <c r="C388" s="26" t="s">
        <v>777</v>
      </c>
      <c r="D388" s="29" t="s">
        <v>19</v>
      </c>
      <c r="E388" s="41" t="str">
        <f t="shared" si="24"/>
        <v>*</v>
      </c>
      <c r="F388" s="15" t="s">
        <v>19</v>
      </c>
      <c r="G388" s="15" t="str">
        <f t="shared" si="25"/>
        <v>*</v>
      </c>
      <c r="H388" s="15" t="s">
        <v>19</v>
      </c>
      <c r="I388" s="15" t="str">
        <f t="shared" si="26"/>
        <v>*</v>
      </c>
      <c r="J388" s="15">
        <v>28.94</v>
      </c>
      <c r="K388" s="3" t="str">
        <f t="shared" si="27"/>
        <v>Not Met</v>
      </c>
    </row>
    <row r="389" spans="1:11" ht="14.5" x14ac:dyDescent="0.35">
      <c r="A389" s="20">
        <v>91250</v>
      </c>
      <c r="B389" s="2" t="s">
        <v>778</v>
      </c>
      <c r="C389" s="26" t="s">
        <v>779</v>
      </c>
      <c r="D389" s="29" t="s">
        <v>19</v>
      </c>
      <c r="E389" s="41" t="str">
        <f t="shared" si="24"/>
        <v>*</v>
      </c>
      <c r="F389" s="15" t="s">
        <v>19</v>
      </c>
      <c r="G389" s="15" t="str">
        <f t="shared" si="25"/>
        <v>*</v>
      </c>
      <c r="H389" s="15" t="s">
        <v>19</v>
      </c>
      <c r="I389" s="15" t="str">
        <f t="shared" si="26"/>
        <v>*</v>
      </c>
      <c r="J389" s="15">
        <v>27.75</v>
      </c>
      <c r="K389" s="3" t="str">
        <f t="shared" si="27"/>
        <v>Met</v>
      </c>
    </row>
    <row r="390" spans="1:11" ht="14.5" x14ac:dyDescent="0.35">
      <c r="A390" s="20">
        <v>4264</v>
      </c>
      <c r="B390" s="2" t="s">
        <v>780</v>
      </c>
      <c r="C390" s="26" t="s">
        <v>781</v>
      </c>
      <c r="D390" s="29" t="s">
        <v>19</v>
      </c>
      <c r="E390" s="41" t="str">
        <f t="shared" si="24"/>
        <v>*</v>
      </c>
      <c r="F390" s="15" t="s">
        <v>19</v>
      </c>
      <c r="G390" s="15" t="str">
        <f t="shared" si="25"/>
        <v>*</v>
      </c>
      <c r="H390" s="15" t="s">
        <v>19</v>
      </c>
      <c r="I390" s="15" t="str">
        <f t="shared" si="26"/>
        <v>*</v>
      </c>
      <c r="J390" s="15">
        <v>13.88</v>
      </c>
      <c r="K390" s="3" t="str">
        <f t="shared" si="27"/>
        <v>Met</v>
      </c>
    </row>
    <row r="391" spans="1:11" ht="14.5" x14ac:dyDescent="0.35">
      <c r="A391" s="20">
        <v>4450</v>
      </c>
      <c r="B391" s="2" t="s">
        <v>782</v>
      </c>
      <c r="C391" s="26" t="s">
        <v>783</v>
      </c>
      <c r="D391" s="29" t="s">
        <v>19</v>
      </c>
      <c r="E391" s="41" t="str">
        <f t="shared" si="24"/>
        <v>*</v>
      </c>
      <c r="F391" s="15" t="s">
        <v>19</v>
      </c>
      <c r="G391" s="15" t="str">
        <f t="shared" si="25"/>
        <v>*</v>
      </c>
      <c r="H391" s="15" t="s">
        <v>19</v>
      </c>
      <c r="I391" s="15" t="str">
        <f t="shared" si="26"/>
        <v>*</v>
      </c>
      <c r="J391" s="15">
        <v>14.55</v>
      </c>
      <c r="K391" s="3" t="str">
        <f t="shared" si="27"/>
        <v>Met</v>
      </c>
    </row>
    <row r="392" spans="1:11" ht="14.5" x14ac:dyDescent="0.35">
      <c r="A392" s="20">
        <v>4168</v>
      </c>
      <c r="B392" s="2" t="s">
        <v>784</v>
      </c>
      <c r="C392" s="26" t="s">
        <v>785</v>
      </c>
      <c r="D392" s="29" t="s">
        <v>19</v>
      </c>
      <c r="E392" s="41" t="str">
        <f t="shared" si="24"/>
        <v>*</v>
      </c>
      <c r="F392" s="15" t="s">
        <v>19</v>
      </c>
      <c r="G392" s="15" t="str">
        <f t="shared" si="25"/>
        <v>*</v>
      </c>
      <c r="H392" s="15" t="s">
        <v>19</v>
      </c>
      <c r="I392" s="15" t="str">
        <f t="shared" si="26"/>
        <v>*</v>
      </c>
      <c r="J392" s="15" t="s">
        <v>19</v>
      </c>
      <c r="K392" s="3" t="str">
        <f t="shared" si="27"/>
        <v>*</v>
      </c>
    </row>
    <row r="393" spans="1:11" ht="14.5" x14ac:dyDescent="0.35">
      <c r="A393" s="20">
        <v>4376</v>
      </c>
      <c r="B393" s="2" t="s">
        <v>786</v>
      </c>
      <c r="C393" s="26" t="s">
        <v>787</v>
      </c>
      <c r="D393" s="29" t="s">
        <v>19</v>
      </c>
      <c r="E393" s="41" t="str">
        <f t="shared" si="24"/>
        <v>*</v>
      </c>
      <c r="F393" s="15" t="s">
        <v>19</v>
      </c>
      <c r="G393" s="15" t="str">
        <f t="shared" si="25"/>
        <v>*</v>
      </c>
      <c r="H393" s="15" t="s">
        <v>19</v>
      </c>
      <c r="I393" s="15" t="str">
        <f t="shared" si="26"/>
        <v>*</v>
      </c>
      <c r="J393" s="15" t="s">
        <v>19</v>
      </c>
      <c r="K393" s="3" t="str">
        <f t="shared" si="27"/>
        <v>*</v>
      </c>
    </row>
    <row r="394" spans="1:11" ht="14.5" x14ac:dyDescent="0.35">
      <c r="A394" s="20">
        <v>4225</v>
      </c>
      <c r="B394" s="2" t="s">
        <v>788</v>
      </c>
      <c r="C394" s="26" t="s">
        <v>789</v>
      </c>
      <c r="D394" s="29" t="s">
        <v>19</v>
      </c>
      <c r="E394" s="41" t="str">
        <f t="shared" si="24"/>
        <v>*</v>
      </c>
      <c r="F394" s="15" t="s">
        <v>19</v>
      </c>
      <c r="G394" s="15" t="str">
        <f t="shared" si="25"/>
        <v>*</v>
      </c>
      <c r="H394" s="15" t="s">
        <v>19</v>
      </c>
      <c r="I394" s="15" t="str">
        <f t="shared" si="26"/>
        <v>*</v>
      </c>
      <c r="J394" s="15" t="s">
        <v>19</v>
      </c>
      <c r="K394" s="3" t="str">
        <f t="shared" si="27"/>
        <v>*</v>
      </c>
    </row>
    <row r="395" spans="1:11" ht="14.5" x14ac:dyDescent="0.35">
      <c r="A395" s="20">
        <v>4197</v>
      </c>
      <c r="B395" s="2" t="s">
        <v>790</v>
      </c>
      <c r="C395" s="26" t="s">
        <v>791</v>
      </c>
      <c r="D395" s="29">
        <v>72.73</v>
      </c>
      <c r="E395" s="41" t="str">
        <f t="shared" si="24"/>
        <v>Not Met</v>
      </c>
      <c r="F395" s="15" t="s">
        <v>37</v>
      </c>
      <c r="G395" s="15" t="str">
        <f t="shared" si="25"/>
        <v>Met</v>
      </c>
      <c r="H395" s="15" t="s">
        <v>19</v>
      </c>
      <c r="I395" s="15" t="str">
        <f t="shared" si="26"/>
        <v>*</v>
      </c>
      <c r="J395" s="15" t="s">
        <v>19</v>
      </c>
      <c r="K395" s="3" t="str">
        <f t="shared" si="27"/>
        <v>*</v>
      </c>
    </row>
    <row r="396" spans="1:11" ht="14.5" x14ac:dyDescent="0.35">
      <c r="A396" s="20">
        <v>79073</v>
      </c>
      <c r="B396" s="2" t="s">
        <v>792</v>
      </c>
      <c r="C396" s="26" t="s">
        <v>793</v>
      </c>
      <c r="D396" s="29" t="s">
        <v>19</v>
      </c>
      <c r="E396" s="41" t="str">
        <f t="shared" si="24"/>
        <v>*</v>
      </c>
      <c r="F396" s="15" t="s">
        <v>19</v>
      </c>
      <c r="G396" s="15" t="str">
        <f t="shared" si="25"/>
        <v>*</v>
      </c>
      <c r="H396" s="15" t="s">
        <v>19</v>
      </c>
      <c r="I396" s="15" t="str">
        <f t="shared" si="26"/>
        <v>*</v>
      </c>
      <c r="J396" s="15" t="s">
        <v>19</v>
      </c>
      <c r="K396" s="3" t="str">
        <f t="shared" si="27"/>
        <v>*</v>
      </c>
    </row>
    <row r="397" spans="1:11" ht="14.5" x14ac:dyDescent="0.35">
      <c r="A397" s="20">
        <v>79979</v>
      </c>
      <c r="B397" s="2" t="s">
        <v>794</v>
      </c>
      <c r="C397" s="26" t="s">
        <v>795</v>
      </c>
      <c r="D397" s="29" t="s">
        <v>19</v>
      </c>
      <c r="E397" s="41" t="str">
        <f t="shared" si="24"/>
        <v>*</v>
      </c>
      <c r="F397" s="15" t="s">
        <v>19</v>
      </c>
      <c r="G397" s="15" t="str">
        <f t="shared" si="25"/>
        <v>*</v>
      </c>
      <c r="H397" s="15" t="s">
        <v>19</v>
      </c>
      <c r="I397" s="15" t="str">
        <f t="shared" si="26"/>
        <v>*</v>
      </c>
      <c r="J397" s="15" t="s">
        <v>19</v>
      </c>
      <c r="K397" s="3" t="str">
        <f t="shared" si="27"/>
        <v>*</v>
      </c>
    </row>
    <row r="398" spans="1:11" ht="14.5" x14ac:dyDescent="0.35">
      <c r="A398" s="20">
        <v>4403</v>
      </c>
      <c r="B398" s="2" t="s">
        <v>796</v>
      </c>
      <c r="C398" s="26" t="s">
        <v>797</v>
      </c>
      <c r="D398" s="29">
        <v>80.8</v>
      </c>
      <c r="E398" s="41" t="str">
        <f t="shared" si="24"/>
        <v>Not Met</v>
      </c>
      <c r="F398" s="15">
        <v>4.51</v>
      </c>
      <c r="G398" s="15" t="str">
        <f t="shared" si="25"/>
        <v>Not Met</v>
      </c>
      <c r="H398" s="15">
        <v>29.41</v>
      </c>
      <c r="I398" s="15" t="str">
        <f t="shared" si="26"/>
        <v>Not Met</v>
      </c>
      <c r="J398" s="15">
        <v>23.15</v>
      </c>
      <c r="K398" s="3" t="str">
        <f t="shared" si="27"/>
        <v>Met</v>
      </c>
    </row>
    <row r="399" spans="1:11" ht="14.5" x14ac:dyDescent="0.35">
      <c r="A399" s="20">
        <v>4310</v>
      </c>
      <c r="B399" s="2" t="s">
        <v>798</v>
      </c>
      <c r="C399" s="26" t="s">
        <v>799</v>
      </c>
      <c r="D399" s="29" t="s">
        <v>19</v>
      </c>
      <c r="E399" s="41" t="str">
        <f t="shared" si="24"/>
        <v>*</v>
      </c>
      <c r="F399" s="15" t="s">
        <v>19</v>
      </c>
      <c r="G399" s="15" t="str">
        <f t="shared" si="25"/>
        <v>*</v>
      </c>
      <c r="H399" s="15" t="s">
        <v>19</v>
      </c>
      <c r="I399" s="15" t="str">
        <f t="shared" si="26"/>
        <v>*</v>
      </c>
      <c r="J399" s="15" t="s">
        <v>19</v>
      </c>
      <c r="K399" s="3" t="str">
        <f t="shared" si="27"/>
        <v>*</v>
      </c>
    </row>
    <row r="400" spans="1:11" ht="14.5" x14ac:dyDescent="0.35">
      <c r="A400" s="20">
        <v>4277</v>
      </c>
      <c r="B400" s="2" t="s">
        <v>800</v>
      </c>
      <c r="C400" s="26" t="s">
        <v>801</v>
      </c>
      <c r="D400" s="29" t="s">
        <v>19</v>
      </c>
      <c r="E400" s="41" t="str">
        <f t="shared" si="24"/>
        <v>*</v>
      </c>
      <c r="F400" s="15" t="s">
        <v>19</v>
      </c>
      <c r="G400" s="15" t="str">
        <f t="shared" si="25"/>
        <v>*</v>
      </c>
      <c r="H400" s="15" t="s">
        <v>19</v>
      </c>
      <c r="I400" s="15" t="str">
        <f t="shared" si="26"/>
        <v>*</v>
      </c>
      <c r="J400" s="15">
        <v>18.47</v>
      </c>
      <c r="K400" s="3" t="str">
        <f t="shared" si="27"/>
        <v>Met</v>
      </c>
    </row>
    <row r="401" spans="1:11" ht="14.5" x14ac:dyDescent="0.35">
      <c r="A401" s="20">
        <v>4413</v>
      </c>
      <c r="B401" s="2" t="s">
        <v>802</v>
      </c>
      <c r="C401" s="26" t="s">
        <v>803</v>
      </c>
      <c r="D401" s="29">
        <v>90.72</v>
      </c>
      <c r="E401" s="41" t="str">
        <f t="shared" si="24"/>
        <v>Not Met</v>
      </c>
      <c r="F401" s="15">
        <v>13.16</v>
      </c>
      <c r="G401" s="15" t="str">
        <f t="shared" si="25"/>
        <v>Met</v>
      </c>
      <c r="H401" s="15">
        <v>35</v>
      </c>
      <c r="I401" s="15" t="str">
        <f t="shared" si="26"/>
        <v>Not Met</v>
      </c>
      <c r="J401" s="15">
        <v>38.83</v>
      </c>
      <c r="K401" s="3" t="str">
        <f t="shared" si="27"/>
        <v>Not Met</v>
      </c>
    </row>
    <row r="402" spans="1:11" ht="14.5" x14ac:dyDescent="0.35">
      <c r="A402" s="20">
        <v>4380</v>
      </c>
      <c r="B402" s="2" t="s">
        <v>804</v>
      </c>
      <c r="C402" s="26" t="s">
        <v>805</v>
      </c>
      <c r="D402" s="29" t="s">
        <v>19</v>
      </c>
      <c r="E402" s="41" t="str">
        <f t="shared" si="24"/>
        <v>*</v>
      </c>
      <c r="F402" s="15" t="s">
        <v>19</v>
      </c>
      <c r="G402" s="15" t="str">
        <f t="shared" si="25"/>
        <v>*</v>
      </c>
      <c r="H402" s="15" t="s">
        <v>19</v>
      </c>
      <c r="I402" s="15" t="str">
        <f t="shared" si="26"/>
        <v>*</v>
      </c>
      <c r="J402" s="15" t="s">
        <v>19</v>
      </c>
      <c r="K402" s="3" t="str">
        <f t="shared" si="27"/>
        <v>*</v>
      </c>
    </row>
    <row r="403" spans="1:11" ht="14.5" x14ac:dyDescent="0.35">
      <c r="A403" s="20">
        <v>79957</v>
      </c>
      <c r="B403" s="2" t="s">
        <v>806</v>
      </c>
      <c r="C403" s="26" t="s">
        <v>807</v>
      </c>
      <c r="D403" s="29" t="s">
        <v>19</v>
      </c>
      <c r="E403" s="41" t="str">
        <f t="shared" si="24"/>
        <v>*</v>
      </c>
      <c r="F403" s="15" t="s">
        <v>19</v>
      </c>
      <c r="G403" s="15" t="str">
        <f t="shared" si="25"/>
        <v>*</v>
      </c>
      <c r="H403" s="15" t="s">
        <v>19</v>
      </c>
      <c r="I403" s="15" t="str">
        <f t="shared" si="26"/>
        <v>*</v>
      </c>
      <c r="J403" s="15" t="s">
        <v>19</v>
      </c>
      <c r="K403" s="3" t="str">
        <f t="shared" si="27"/>
        <v>*</v>
      </c>
    </row>
    <row r="404" spans="1:11" ht="14.5" x14ac:dyDescent="0.35">
      <c r="A404" s="20">
        <v>90317</v>
      </c>
      <c r="B404" s="2" t="s">
        <v>808</v>
      </c>
      <c r="C404" s="26" t="s">
        <v>809</v>
      </c>
      <c r="D404" s="29" t="s">
        <v>19</v>
      </c>
      <c r="E404" s="41" t="str">
        <f t="shared" si="24"/>
        <v>*</v>
      </c>
      <c r="F404" s="15" t="s">
        <v>19</v>
      </c>
      <c r="G404" s="15" t="str">
        <f t="shared" si="25"/>
        <v>*</v>
      </c>
      <c r="H404" s="15" t="s">
        <v>19</v>
      </c>
      <c r="I404" s="15" t="str">
        <f t="shared" si="26"/>
        <v>*</v>
      </c>
      <c r="J404" s="15" t="s">
        <v>19</v>
      </c>
      <c r="K404" s="3" t="str">
        <f t="shared" si="27"/>
        <v>*</v>
      </c>
    </row>
    <row r="405" spans="1:11" ht="14.5" x14ac:dyDescent="0.35">
      <c r="A405" s="20">
        <v>4162</v>
      </c>
      <c r="B405" s="2" t="s">
        <v>810</v>
      </c>
      <c r="C405" s="26" t="s">
        <v>811</v>
      </c>
      <c r="D405" s="29" t="s">
        <v>19</v>
      </c>
      <c r="E405" s="41" t="str">
        <f t="shared" si="24"/>
        <v>*</v>
      </c>
      <c r="F405" s="15" t="s">
        <v>19</v>
      </c>
      <c r="G405" s="15" t="str">
        <f t="shared" si="25"/>
        <v>*</v>
      </c>
      <c r="H405" s="15" t="s">
        <v>19</v>
      </c>
      <c r="I405" s="15" t="str">
        <f t="shared" si="26"/>
        <v>*</v>
      </c>
      <c r="J405" s="15" t="s">
        <v>19</v>
      </c>
      <c r="K405" s="3" t="str">
        <f t="shared" si="27"/>
        <v>*</v>
      </c>
    </row>
    <row r="406" spans="1:11" ht="14.5" x14ac:dyDescent="0.35">
      <c r="A406" s="20">
        <v>92985</v>
      </c>
      <c r="B406" s="2" t="s">
        <v>812</v>
      </c>
      <c r="C406" s="26" t="s">
        <v>813</v>
      </c>
      <c r="D406" s="29" t="s">
        <v>19</v>
      </c>
      <c r="E406" s="41" t="str">
        <f t="shared" si="24"/>
        <v>*</v>
      </c>
      <c r="F406" s="15" t="s">
        <v>19</v>
      </c>
      <c r="G406" s="15" t="str">
        <f t="shared" si="25"/>
        <v>*</v>
      </c>
      <c r="H406" s="15" t="s">
        <v>19</v>
      </c>
      <c r="I406" s="15" t="str">
        <f t="shared" si="26"/>
        <v>*</v>
      </c>
      <c r="J406" s="15" t="s">
        <v>19</v>
      </c>
      <c r="K406" s="3" t="str">
        <f t="shared" si="27"/>
        <v>*</v>
      </c>
    </row>
    <row r="407" spans="1:11" ht="14.5" x14ac:dyDescent="0.35">
      <c r="A407" s="20">
        <v>4339</v>
      </c>
      <c r="B407" s="2" t="s">
        <v>814</v>
      </c>
      <c r="C407" s="26" t="s">
        <v>815</v>
      </c>
      <c r="D407" s="29" t="s">
        <v>19</v>
      </c>
      <c r="E407" s="41" t="str">
        <f t="shared" si="24"/>
        <v>*</v>
      </c>
      <c r="F407" s="15" t="s">
        <v>19</v>
      </c>
      <c r="G407" s="15" t="str">
        <f t="shared" si="25"/>
        <v>*</v>
      </c>
      <c r="H407" s="15" t="s">
        <v>19</v>
      </c>
      <c r="I407" s="15" t="str">
        <f t="shared" si="26"/>
        <v>*</v>
      </c>
      <c r="J407" s="15">
        <v>27.82</v>
      </c>
      <c r="K407" s="3" t="str">
        <f t="shared" si="27"/>
        <v>Met</v>
      </c>
    </row>
    <row r="408" spans="1:11" ht="14.5" x14ac:dyDescent="0.35">
      <c r="A408" s="20">
        <v>91948</v>
      </c>
      <c r="B408" s="2" t="s">
        <v>816</v>
      </c>
      <c r="C408" s="26" t="s">
        <v>817</v>
      </c>
      <c r="D408" s="29" t="s">
        <v>19</v>
      </c>
      <c r="E408" s="41" t="str">
        <f t="shared" si="24"/>
        <v>*</v>
      </c>
      <c r="F408" s="15" t="s">
        <v>19</v>
      </c>
      <c r="G408" s="15" t="str">
        <f t="shared" si="25"/>
        <v>*</v>
      </c>
      <c r="H408" s="15" t="s">
        <v>19</v>
      </c>
      <c r="I408" s="15" t="str">
        <f t="shared" si="26"/>
        <v>*</v>
      </c>
      <c r="J408" s="15">
        <v>8.58</v>
      </c>
      <c r="K408" s="3" t="str">
        <f t="shared" si="27"/>
        <v>Met</v>
      </c>
    </row>
    <row r="409" spans="1:11" ht="14.5" x14ac:dyDescent="0.35">
      <c r="A409" s="20">
        <v>4260</v>
      </c>
      <c r="B409" s="2" t="s">
        <v>818</v>
      </c>
      <c r="C409" s="26" t="s">
        <v>819</v>
      </c>
      <c r="D409" s="29" t="s">
        <v>19</v>
      </c>
      <c r="E409" s="41" t="str">
        <f t="shared" si="24"/>
        <v>*</v>
      </c>
      <c r="F409" s="15" t="s">
        <v>19</v>
      </c>
      <c r="G409" s="15" t="str">
        <f t="shared" si="25"/>
        <v>*</v>
      </c>
      <c r="H409" s="15">
        <v>35</v>
      </c>
      <c r="I409" s="15" t="str">
        <f t="shared" si="26"/>
        <v>Not Met</v>
      </c>
      <c r="J409" s="15">
        <v>20.92</v>
      </c>
      <c r="K409" s="3" t="str">
        <f t="shared" si="27"/>
        <v>Met</v>
      </c>
    </row>
    <row r="410" spans="1:11" ht="14.5" x14ac:dyDescent="0.35">
      <c r="A410" s="20">
        <v>4504</v>
      </c>
      <c r="B410" s="2" t="s">
        <v>820</v>
      </c>
      <c r="C410" s="26" t="s">
        <v>821</v>
      </c>
      <c r="D410" s="29" t="s">
        <v>19</v>
      </c>
      <c r="E410" s="41" t="str">
        <f t="shared" si="24"/>
        <v>*</v>
      </c>
      <c r="F410" s="15" t="s">
        <v>19</v>
      </c>
      <c r="G410" s="15" t="str">
        <f t="shared" si="25"/>
        <v>*</v>
      </c>
      <c r="H410" s="15" t="s">
        <v>19</v>
      </c>
      <c r="I410" s="15" t="str">
        <f t="shared" si="26"/>
        <v>*</v>
      </c>
      <c r="J410" s="15" t="s">
        <v>19</v>
      </c>
      <c r="K410" s="3" t="str">
        <f t="shared" si="27"/>
        <v>*</v>
      </c>
    </row>
    <row r="411" spans="1:11" ht="14.5" x14ac:dyDescent="0.35">
      <c r="A411" s="20">
        <v>4512</v>
      </c>
      <c r="B411" s="2" t="s">
        <v>822</v>
      </c>
      <c r="C411" s="26" t="s">
        <v>823</v>
      </c>
      <c r="D411" s="29" t="s">
        <v>19</v>
      </c>
      <c r="E411" s="41" t="str">
        <f t="shared" si="24"/>
        <v>*</v>
      </c>
      <c r="F411" s="15" t="s">
        <v>19</v>
      </c>
      <c r="G411" s="15" t="str">
        <f t="shared" si="25"/>
        <v>*</v>
      </c>
      <c r="H411" s="15" t="s">
        <v>19</v>
      </c>
      <c r="I411" s="15" t="str">
        <f t="shared" si="26"/>
        <v>*</v>
      </c>
      <c r="J411" s="15" t="s">
        <v>19</v>
      </c>
      <c r="K411" s="3" t="str">
        <f t="shared" si="27"/>
        <v>*</v>
      </c>
    </row>
    <row r="412" spans="1:11" ht="14.5" x14ac:dyDescent="0.35">
      <c r="A412" s="20">
        <v>79497</v>
      </c>
      <c r="B412" s="2" t="s">
        <v>824</v>
      </c>
      <c r="C412" s="26" t="s">
        <v>825</v>
      </c>
      <c r="D412" s="29" t="s">
        <v>19</v>
      </c>
      <c r="E412" s="41" t="str">
        <f t="shared" si="24"/>
        <v>*</v>
      </c>
      <c r="F412" s="15" t="s">
        <v>19</v>
      </c>
      <c r="G412" s="15" t="str">
        <f t="shared" si="25"/>
        <v>*</v>
      </c>
      <c r="H412" s="15" t="s">
        <v>19</v>
      </c>
      <c r="I412" s="15" t="str">
        <f t="shared" si="26"/>
        <v>*</v>
      </c>
      <c r="J412" s="15" t="s">
        <v>19</v>
      </c>
      <c r="K412" s="3" t="str">
        <f t="shared" si="27"/>
        <v>*</v>
      </c>
    </row>
    <row r="413" spans="1:11" ht="14.5" x14ac:dyDescent="0.35">
      <c r="A413" s="20">
        <v>90036</v>
      </c>
      <c r="B413" s="2" t="s">
        <v>826</v>
      </c>
      <c r="C413" s="26" t="s">
        <v>827</v>
      </c>
      <c r="D413" s="29" t="s">
        <v>19</v>
      </c>
      <c r="E413" s="41" t="str">
        <f t="shared" si="24"/>
        <v>*</v>
      </c>
      <c r="F413" s="15" t="s">
        <v>19</v>
      </c>
      <c r="G413" s="15" t="str">
        <f t="shared" si="25"/>
        <v>*</v>
      </c>
      <c r="H413" s="15" t="s">
        <v>19</v>
      </c>
      <c r="I413" s="15" t="str">
        <f t="shared" si="26"/>
        <v>*</v>
      </c>
      <c r="J413" s="15" t="s">
        <v>19</v>
      </c>
      <c r="K413" s="3" t="str">
        <f t="shared" si="27"/>
        <v>*</v>
      </c>
    </row>
    <row r="414" spans="1:11" ht="14.5" x14ac:dyDescent="0.35">
      <c r="A414" s="20">
        <v>4394</v>
      </c>
      <c r="B414" s="2" t="s">
        <v>828</v>
      </c>
      <c r="C414" s="26" t="s">
        <v>829</v>
      </c>
      <c r="D414" s="29">
        <v>90.48</v>
      </c>
      <c r="E414" s="41" t="str">
        <f t="shared" si="24"/>
        <v>Not Met</v>
      </c>
      <c r="F414" s="15" t="s">
        <v>37</v>
      </c>
      <c r="G414" s="15" t="str">
        <f t="shared" si="25"/>
        <v>Met</v>
      </c>
      <c r="H414" s="15" t="s">
        <v>19</v>
      </c>
      <c r="I414" s="15" t="str">
        <f t="shared" si="26"/>
        <v>*</v>
      </c>
      <c r="J414" s="15">
        <v>7.76</v>
      </c>
      <c r="K414" s="3" t="str">
        <f t="shared" si="27"/>
        <v>Met</v>
      </c>
    </row>
    <row r="415" spans="1:11" ht="14.5" x14ac:dyDescent="0.35">
      <c r="A415" s="20">
        <v>4236</v>
      </c>
      <c r="B415" s="2" t="s">
        <v>830</v>
      </c>
      <c r="C415" s="26" t="s">
        <v>831</v>
      </c>
      <c r="D415" s="29">
        <v>94.12</v>
      </c>
      <c r="E415" s="41" t="str">
        <f t="shared" si="24"/>
        <v>Not Met</v>
      </c>
      <c r="F415" s="15" t="s">
        <v>37</v>
      </c>
      <c r="G415" s="15" t="str">
        <f t="shared" si="25"/>
        <v>Met</v>
      </c>
      <c r="H415" s="15" t="s">
        <v>19</v>
      </c>
      <c r="I415" s="15" t="str">
        <f t="shared" si="26"/>
        <v>*</v>
      </c>
      <c r="J415" s="15" t="s">
        <v>19</v>
      </c>
      <c r="K415" s="3" t="str">
        <f t="shared" si="27"/>
        <v>*</v>
      </c>
    </row>
    <row r="416" spans="1:11" ht="14.5" x14ac:dyDescent="0.35">
      <c r="A416" s="20">
        <v>4170</v>
      </c>
      <c r="B416" s="2" t="s">
        <v>832</v>
      </c>
      <c r="C416" s="26" t="s">
        <v>833</v>
      </c>
      <c r="D416" s="29" t="s">
        <v>19</v>
      </c>
      <c r="E416" s="41" t="str">
        <f t="shared" si="24"/>
        <v>*</v>
      </c>
      <c r="F416" s="15" t="s">
        <v>19</v>
      </c>
      <c r="G416" s="15" t="str">
        <f t="shared" si="25"/>
        <v>*</v>
      </c>
      <c r="H416" s="15" t="s">
        <v>19</v>
      </c>
      <c r="I416" s="15" t="str">
        <f t="shared" si="26"/>
        <v>*</v>
      </c>
      <c r="J416" s="15">
        <v>20.9</v>
      </c>
      <c r="K416" s="3" t="str">
        <f t="shared" si="27"/>
        <v>Met</v>
      </c>
    </row>
    <row r="417" spans="1:11" ht="14.5" x14ac:dyDescent="0.35">
      <c r="A417" s="20">
        <v>4193</v>
      </c>
      <c r="B417" s="2" t="s">
        <v>834</v>
      </c>
      <c r="C417" s="26" t="s">
        <v>835</v>
      </c>
      <c r="D417" s="29" t="s">
        <v>19</v>
      </c>
      <c r="E417" s="41" t="str">
        <f t="shared" si="24"/>
        <v>*</v>
      </c>
      <c r="F417" s="15" t="s">
        <v>19</v>
      </c>
      <c r="G417" s="15" t="str">
        <f t="shared" si="25"/>
        <v>*</v>
      </c>
      <c r="H417" s="15" t="s">
        <v>19</v>
      </c>
      <c r="I417" s="15" t="str">
        <f t="shared" si="26"/>
        <v>*</v>
      </c>
      <c r="J417" s="15">
        <v>29.4</v>
      </c>
      <c r="K417" s="3" t="str">
        <f t="shared" si="27"/>
        <v>Not Met</v>
      </c>
    </row>
    <row r="418" spans="1:11" ht="14.5" x14ac:dyDescent="0.35">
      <c r="A418" s="20">
        <v>4261</v>
      </c>
      <c r="B418" s="2" t="s">
        <v>836</v>
      </c>
      <c r="C418" s="26" t="s">
        <v>837</v>
      </c>
      <c r="D418" s="29" t="s">
        <v>19</v>
      </c>
      <c r="E418" s="41" t="str">
        <f t="shared" si="24"/>
        <v>*</v>
      </c>
      <c r="F418" s="15" t="s">
        <v>19</v>
      </c>
      <c r="G418" s="15" t="str">
        <f t="shared" si="25"/>
        <v>*</v>
      </c>
      <c r="H418" s="15" t="s">
        <v>19</v>
      </c>
      <c r="I418" s="15" t="str">
        <f t="shared" si="26"/>
        <v>*</v>
      </c>
      <c r="J418" s="15">
        <v>15</v>
      </c>
      <c r="K418" s="3" t="str">
        <f t="shared" si="27"/>
        <v>Met</v>
      </c>
    </row>
    <row r="419" spans="1:11" ht="14.5" x14ac:dyDescent="0.35">
      <c r="A419" s="20">
        <v>4154</v>
      </c>
      <c r="B419" s="2" t="s">
        <v>838</v>
      </c>
      <c r="C419" s="26" t="s">
        <v>839</v>
      </c>
      <c r="D419" s="29" t="s">
        <v>18</v>
      </c>
      <c r="E419" s="41" t="str">
        <f t="shared" si="24"/>
        <v>Met</v>
      </c>
      <c r="F419" s="15" t="s">
        <v>37</v>
      </c>
      <c r="G419" s="15" t="str">
        <f t="shared" si="25"/>
        <v>Met</v>
      </c>
      <c r="H419" s="15" t="s">
        <v>19</v>
      </c>
      <c r="I419" s="15" t="str">
        <f t="shared" si="26"/>
        <v>*</v>
      </c>
      <c r="J419" s="15">
        <v>17.239999999999998</v>
      </c>
      <c r="K419" s="3" t="str">
        <f t="shared" si="27"/>
        <v>Met</v>
      </c>
    </row>
    <row r="420" spans="1:11" ht="14.5" x14ac:dyDescent="0.35">
      <c r="A420" s="20">
        <v>4387</v>
      </c>
      <c r="B420" s="2" t="s">
        <v>840</v>
      </c>
      <c r="C420" s="26" t="s">
        <v>841</v>
      </c>
      <c r="D420" s="29" t="s">
        <v>18</v>
      </c>
      <c r="E420" s="41" t="str">
        <f t="shared" si="24"/>
        <v>Met</v>
      </c>
      <c r="F420" s="15" t="s">
        <v>37</v>
      </c>
      <c r="G420" s="15" t="str">
        <f t="shared" si="25"/>
        <v>Met</v>
      </c>
      <c r="H420" s="15" t="s">
        <v>19</v>
      </c>
      <c r="I420" s="15" t="str">
        <f t="shared" si="26"/>
        <v>*</v>
      </c>
      <c r="J420" s="15">
        <v>19.73</v>
      </c>
      <c r="K420" s="3" t="str">
        <f t="shared" si="27"/>
        <v>Met</v>
      </c>
    </row>
    <row r="421" spans="1:11" ht="14.5" x14ac:dyDescent="0.35">
      <c r="A421" s="20">
        <v>4385</v>
      </c>
      <c r="B421" s="2" t="s">
        <v>842</v>
      </c>
      <c r="C421" s="26" t="s">
        <v>843</v>
      </c>
      <c r="D421" s="29" t="s">
        <v>19</v>
      </c>
      <c r="E421" s="41" t="str">
        <f t="shared" si="24"/>
        <v>*</v>
      </c>
      <c r="F421" s="15" t="s">
        <v>19</v>
      </c>
      <c r="G421" s="15" t="str">
        <f t="shared" si="25"/>
        <v>*</v>
      </c>
      <c r="H421" s="15" t="s">
        <v>19</v>
      </c>
      <c r="I421" s="15" t="str">
        <f t="shared" si="26"/>
        <v>*</v>
      </c>
      <c r="J421" s="15" t="s">
        <v>19</v>
      </c>
      <c r="K421" s="3" t="str">
        <f t="shared" si="27"/>
        <v>*</v>
      </c>
    </row>
    <row r="422" spans="1:11" ht="14.5" x14ac:dyDescent="0.35">
      <c r="A422" s="20">
        <v>4377</v>
      </c>
      <c r="B422" s="2" t="s">
        <v>844</v>
      </c>
      <c r="C422" s="26" t="s">
        <v>845</v>
      </c>
      <c r="D422" s="29" t="s">
        <v>19</v>
      </c>
      <c r="E422" s="41" t="str">
        <f t="shared" si="24"/>
        <v>*</v>
      </c>
      <c r="F422" s="15" t="s">
        <v>19</v>
      </c>
      <c r="G422" s="15" t="str">
        <f t="shared" si="25"/>
        <v>*</v>
      </c>
      <c r="H422" s="15" t="s">
        <v>19</v>
      </c>
      <c r="I422" s="15" t="str">
        <f t="shared" si="26"/>
        <v>*</v>
      </c>
      <c r="J422" s="15" t="s">
        <v>19</v>
      </c>
      <c r="K422" s="3" t="str">
        <f t="shared" si="27"/>
        <v>*</v>
      </c>
    </row>
    <row r="423" spans="1:11" ht="14.5" x14ac:dyDescent="0.35">
      <c r="A423" s="20">
        <v>4499</v>
      </c>
      <c r="B423" s="2" t="s">
        <v>846</v>
      </c>
      <c r="C423" s="26" t="s">
        <v>847</v>
      </c>
      <c r="D423" s="29" t="s">
        <v>19</v>
      </c>
      <c r="E423" s="41" t="str">
        <f t="shared" si="24"/>
        <v>*</v>
      </c>
      <c r="F423" s="15" t="s">
        <v>19</v>
      </c>
      <c r="G423" s="15" t="str">
        <f t="shared" si="25"/>
        <v>*</v>
      </c>
      <c r="H423" s="15">
        <v>45.83</v>
      </c>
      <c r="I423" s="15" t="str">
        <f t="shared" si="26"/>
        <v>Not Met</v>
      </c>
      <c r="J423" s="15">
        <v>23.9</v>
      </c>
      <c r="K423" s="3" t="str">
        <f t="shared" si="27"/>
        <v>Met</v>
      </c>
    </row>
  </sheetData>
  <mergeCells count="5">
    <mergeCell ref="A1:C1"/>
    <mergeCell ref="D1:E1"/>
    <mergeCell ref="F1:G1"/>
    <mergeCell ref="H1:I1"/>
    <mergeCell ref="J1:K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FCD4-A5B2-484C-900B-CEEBDB9A063C}">
  <dimension ref="A1:K426"/>
  <sheetViews>
    <sheetView workbookViewId="0">
      <selection sqref="A1:C1"/>
    </sheetView>
  </sheetViews>
  <sheetFormatPr defaultRowHeight="12.5" x14ac:dyDescent="0.25"/>
  <cols>
    <col min="1" max="1" width="10.54296875" style="18" customWidth="1"/>
    <col min="2" max="2" width="10.54296875" customWidth="1"/>
    <col min="3" max="3" width="45.54296875" customWidth="1"/>
    <col min="4" max="9" width="10.54296875" customWidth="1"/>
    <col min="10" max="10" width="12.453125" customWidth="1"/>
    <col min="11" max="11" width="10.54296875" customWidth="1"/>
  </cols>
  <sheetData>
    <row r="1" spans="1:11" s="21" customFormat="1" ht="31" customHeight="1" x14ac:dyDescent="0.25">
      <c r="A1" s="51" t="s">
        <v>1002</v>
      </c>
      <c r="B1" s="51"/>
      <c r="C1" s="51"/>
      <c r="D1" s="52" t="s">
        <v>1003</v>
      </c>
      <c r="E1" s="52"/>
      <c r="F1" s="52" t="s">
        <v>1004</v>
      </c>
      <c r="G1" s="52"/>
      <c r="H1" s="52" t="s">
        <v>1005</v>
      </c>
      <c r="I1" s="52"/>
      <c r="J1" s="52" t="s">
        <v>1006</v>
      </c>
      <c r="K1" s="52"/>
    </row>
    <row r="2" spans="1:11" ht="99.65" customHeight="1" x14ac:dyDescent="0.25">
      <c r="A2" s="16" t="s">
        <v>5</v>
      </c>
      <c r="B2" s="9" t="s">
        <v>6</v>
      </c>
      <c r="C2" s="28" t="s">
        <v>7</v>
      </c>
      <c r="D2" s="10" t="s">
        <v>1007</v>
      </c>
      <c r="E2" s="10" t="s">
        <v>9</v>
      </c>
      <c r="F2" s="10" t="s">
        <v>1008</v>
      </c>
      <c r="G2" s="10" t="s">
        <v>11</v>
      </c>
      <c r="H2" s="10" t="s">
        <v>1009</v>
      </c>
      <c r="I2" s="10" t="s">
        <v>13</v>
      </c>
      <c r="J2" s="3" t="s">
        <v>1010</v>
      </c>
      <c r="K2" s="11" t="s">
        <v>15</v>
      </c>
    </row>
    <row r="3" spans="1:11" ht="14.5" x14ac:dyDescent="0.35">
      <c r="A3" s="17">
        <v>90199</v>
      </c>
      <c r="B3" s="27" t="s">
        <v>16</v>
      </c>
      <c r="C3" s="26" t="s">
        <v>17</v>
      </c>
      <c r="D3" s="41" t="s">
        <v>18</v>
      </c>
      <c r="E3" s="1" t="str">
        <f t="shared" ref="E3:E66" si="0">IF(D3="*","*",IF(D3&gt;=95,"Met","Not Met"))</f>
        <v>Met</v>
      </c>
      <c r="F3" s="15">
        <v>16.670000000000002</v>
      </c>
      <c r="G3" s="1" t="str">
        <f t="shared" ref="G3:G66" si="1">IF(F3="*","*",IF(F3&gt;=14.16,"Met","Not Met"))</f>
        <v>Met</v>
      </c>
      <c r="H3" s="15">
        <v>16.670000000000002</v>
      </c>
      <c r="I3" s="1" t="str">
        <f t="shared" ref="I3:I66" si="2">IF(H3="*","*",IF(H3&gt;=48.7,"Met","Not Met"))</f>
        <v>Not Met</v>
      </c>
      <c r="J3" s="7">
        <v>13.44</v>
      </c>
      <c r="K3" s="3" t="str">
        <f t="shared" ref="K3:K66" si="3">IF(J3="*","*",IF(J3&lt;=21,"Met","Not Met"))</f>
        <v>Met</v>
      </c>
    </row>
    <row r="4" spans="1:11" ht="14.5" x14ac:dyDescent="0.35">
      <c r="A4" s="17">
        <v>90878</v>
      </c>
      <c r="B4" s="27" t="s">
        <v>20</v>
      </c>
      <c r="C4" s="26" t="s">
        <v>21</v>
      </c>
      <c r="D4" s="41" t="s">
        <v>18</v>
      </c>
      <c r="E4" s="8" t="str">
        <f t="shared" si="0"/>
        <v>Met</v>
      </c>
      <c r="F4" s="15">
        <v>9.52</v>
      </c>
      <c r="G4" s="8" t="str">
        <f t="shared" si="1"/>
        <v>Not Met</v>
      </c>
      <c r="H4" s="15">
        <v>9.52</v>
      </c>
      <c r="I4" s="1" t="str">
        <f t="shared" si="2"/>
        <v>Not Met</v>
      </c>
      <c r="J4" s="7">
        <v>16.7</v>
      </c>
      <c r="K4" s="43" t="str">
        <f t="shared" si="3"/>
        <v>Met</v>
      </c>
    </row>
    <row r="5" spans="1:11" ht="14.5" x14ac:dyDescent="0.35">
      <c r="A5" s="17">
        <v>79961</v>
      </c>
      <c r="B5" s="27" t="s">
        <v>22</v>
      </c>
      <c r="C5" s="26" t="s">
        <v>23</v>
      </c>
      <c r="D5" s="41" t="s">
        <v>18</v>
      </c>
      <c r="E5" s="8" t="str">
        <f t="shared" si="0"/>
        <v>Met</v>
      </c>
      <c r="F5" s="15">
        <v>18.18</v>
      </c>
      <c r="G5" s="8" t="str">
        <f t="shared" si="1"/>
        <v>Met</v>
      </c>
      <c r="H5" s="15">
        <v>18.18</v>
      </c>
      <c r="I5" s="1" t="str">
        <f t="shared" si="2"/>
        <v>Not Met</v>
      </c>
      <c r="J5" s="7">
        <v>22.86</v>
      </c>
      <c r="K5" s="43" t="str">
        <f t="shared" si="3"/>
        <v>Not Met</v>
      </c>
    </row>
    <row r="6" spans="1:11" ht="14.5" x14ac:dyDescent="0.35">
      <c r="A6" s="17">
        <v>92768</v>
      </c>
      <c r="B6" s="27" t="s">
        <v>24</v>
      </c>
      <c r="C6" s="26" t="s">
        <v>23</v>
      </c>
      <c r="D6" s="41" t="s">
        <v>19</v>
      </c>
      <c r="E6" s="8" t="str">
        <f t="shared" si="0"/>
        <v>*</v>
      </c>
      <c r="F6" s="15" t="s">
        <v>19</v>
      </c>
      <c r="G6" s="8" t="str">
        <f t="shared" si="1"/>
        <v>*</v>
      </c>
      <c r="H6" s="15" t="s">
        <v>19</v>
      </c>
      <c r="I6" s="1" t="str">
        <f t="shared" si="2"/>
        <v>*</v>
      </c>
      <c r="J6" s="7" t="s">
        <v>19</v>
      </c>
      <c r="K6" s="43" t="str">
        <f t="shared" si="3"/>
        <v>*</v>
      </c>
    </row>
    <row r="7" spans="1:11" ht="14.5" x14ac:dyDescent="0.35">
      <c r="A7" s="17">
        <v>78897</v>
      </c>
      <c r="B7" s="27" t="s">
        <v>25</v>
      </c>
      <c r="C7" s="26" t="s">
        <v>26</v>
      </c>
      <c r="D7" s="41" t="s">
        <v>19</v>
      </c>
      <c r="E7" s="8" t="str">
        <f t="shared" si="0"/>
        <v>*</v>
      </c>
      <c r="F7" s="15" t="s">
        <v>19</v>
      </c>
      <c r="G7" s="8" t="str">
        <f t="shared" si="1"/>
        <v>*</v>
      </c>
      <c r="H7" s="15" t="s">
        <v>19</v>
      </c>
      <c r="I7" s="1" t="str">
        <f t="shared" si="2"/>
        <v>*</v>
      </c>
      <c r="J7" s="7" t="s">
        <v>19</v>
      </c>
      <c r="K7" s="43" t="str">
        <f t="shared" si="3"/>
        <v>*</v>
      </c>
    </row>
    <row r="8" spans="1:11" ht="14.5" x14ac:dyDescent="0.35">
      <c r="A8" s="17">
        <v>6364</v>
      </c>
      <c r="B8" s="27" t="s">
        <v>27</v>
      </c>
      <c r="C8" s="26" t="s">
        <v>28</v>
      </c>
      <c r="D8" s="41" t="s">
        <v>19</v>
      </c>
      <c r="E8" s="8" t="str">
        <f t="shared" si="0"/>
        <v>*</v>
      </c>
      <c r="F8" s="15" t="s">
        <v>19</v>
      </c>
      <c r="G8" s="8" t="str">
        <f t="shared" si="1"/>
        <v>*</v>
      </c>
      <c r="H8" s="15" t="s">
        <v>19</v>
      </c>
      <c r="I8" s="1" t="str">
        <f t="shared" si="2"/>
        <v>*</v>
      </c>
      <c r="J8" s="7" t="s">
        <v>19</v>
      </c>
      <c r="K8" s="43" t="str">
        <f t="shared" si="3"/>
        <v>*</v>
      </c>
    </row>
    <row r="9" spans="1:11" ht="14.5" x14ac:dyDescent="0.35">
      <c r="A9" s="17">
        <v>4325</v>
      </c>
      <c r="B9" s="27" t="s">
        <v>29</v>
      </c>
      <c r="C9" s="26" t="s">
        <v>30</v>
      </c>
      <c r="D9" s="41" t="s">
        <v>19</v>
      </c>
      <c r="E9" s="8" t="str">
        <f t="shared" si="0"/>
        <v>*</v>
      </c>
      <c r="F9" s="15" t="s">
        <v>19</v>
      </c>
      <c r="G9" s="8" t="str">
        <f t="shared" si="1"/>
        <v>*</v>
      </c>
      <c r="H9" s="15" t="s">
        <v>19</v>
      </c>
      <c r="I9" s="1" t="str">
        <f t="shared" si="2"/>
        <v>*</v>
      </c>
      <c r="J9" s="7" t="s">
        <v>19</v>
      </c>
      <c r="K9" s="43" t="str">
        <f t="shared" si="3"/>
        <v>*</v>
      </c>
    </row>
    <row r="10" spans="1:11" ht="14.5" x14ac:dyDescent="0.35">
      <c r="A10" s="17">
        <v>79437</v>
      </c>
      <c r="B10" s="27" t="s">
        <v>31</v>
      </c>
      <c r="C10" s="26" t="s">
        <v>32</v>
      </c>
      <c r="D10" s="41" t="s">
        <v>18</v>
      </c>
      <c r="E10" s="8" t="str">
        <f t="shared" si="0"/>
        <v>Met</v>
      </c>
      <c r="F10" s="15">
        <v>9.09</v>
      </c>
      <c r="G10" s="8" t="str">
        <f t="shared" si="1"/>
        <v>Not Met</v>
      </c>
      <c r="H10" s="15">
        <v>9.09</v>
      </c>
      <c r="I10" s="1" t="str">
        <f t="shared" si="2"/>
        <v>Not Met</v>
      </c>
      <c r="J10" s="7">
        <v>29.37</v>
      </c>
      <c r="K10" s="43" t="str">
        <f t="shared" si="3"/>
        <v>Not Met</v>
      </c>
    </row>
    <row r="11" spans="1:11" ht="14.5" x14ac:dyDescent="0.35">
      <c r="A11" s="17">
        <v>4409</v>
      </c>
      <c r="B11" s="27" t="s">
        <v>33</v>
      </c>
      <c r="C11" s="26" t="s">
        <v>34</v>
      </c>
      <c r="D11" s="41" t="s">
        <v>19</v>
      </c>
      <c r="E11" s="8" t="str">
        <f t="shared" si="0"/>
        <v>*</v>
      </c>
      <c r="F11" s="15" t="s">
        <v>19</v>
      </c>
      <c r="G11" s="8" t="str">
        <f t="shared" si="1"/>
        <v>*</v>
      </c>
      <c r="H11" s="15" t="s">
        <v>19</v>
      </c>
      <c r="I11" s="1" t="str">
        <f t="shared" si="2"/>
        <v>*</v>
      </c>
      <c r="J11" s="7" t="s">
        <v>19</v>
      </c>
      <c r="K11" s="43" t="str">
        <f t="shared" si="3"/>
        <v>*</v>
      </c>
    </row>
    <row r="12" spans="1:11" ht="14.5" x14ac:dyDescent="0.35">
      <c r="A12" s="17">
        <v>4280</v>
      </c>
      <c r="B12" s="27" t="s">
        <v>35</v>
      </c>
      <c r="C12" s="26" t="s">
        <v>36</v>
      </c>
      <c r="D12" s="41" t="s">
        <v>18</v>
      </c>
      <c r="E12" s="8" t="str">
        <f t="shared" si="0"/>
        <v>Met</v>
      </c>
      <c r="F12" s="15" t="s">
        <v>37</v>
      </c>
      <c r="G12" s="8" t="str">
        <f t="shared" si="1"/>
        <v>Met</v>
      </c>
      <c r="H12" s="15" t="s">
        <v>19</v>
      </c>
      <c r="I12" s="1" t="str">
        <f t="shared" si="2"/>
        <v>*</v>
      </c>
      <c r="J12" s="7">
        <v>15.82</v>
      </c>
      <c r="K12" s="43" t="str">
        <f t="shared" si="3"/>
        <v>Met</v>
      </c>
    </row>
    <row r="13" spans="1:11" ht="14.5" x14ac:dyDescent="0.35">
      <c r="A13" s="17">
        <v>79969</v>
      </c>
      <c r="B13" s="27" t="s">
        <v>38</v>
      </c>
      <c r="C13" s="26" t="s">
        <v>39</v>
      </c>
      <c r="D13" s="41" t="s">
        <v>19</v>
      </c>
      <c r="E13" s="8" t="str">
        <f t="shared" si="0"/>
        <v>*</v>
      </c>
      <c r="F13" s="15" t="s">
        <v>19</v>
      </c>
      <c r="G13" s="8" t="str">
        <f t="shared" si="1"/>
        <v>*</v>
      </c>
      <c r="H13" s="15" t="s">
        <v>19</v>
      </c>
      <c r="I13" s="1" t="str">
        <f t="shared" si="2"/>
        <v>*</v>
      </c>
      <c r="J13" s="7" t="s">
        <v>19</v>
      </c>
      <c r="K13" s="43" t="str">
        <f t="shared" si="3"/>
        <v>*</v>
      </c>
    </row>
    <row r="14" spans="1:11" ht="14.5" x14ac:dyDescent="0.35">
      <c r="A14" s="17">
        <v>4347</v>
      </c>
      <c r="B14" s="27" t="s">
        <v>40</v>
      </c>
      <c r="C14" s="26" t="s">
        <v>41</v>
      </c>
      <c r="D14" s="41" t="s">
        <v>19</v>
      </c>
      <c r="E14" s="8" t="str">
        <f t="shared" si="0"/>
        <v>*</v>
      </c>
      <c r="F14" s="15" t="s">
        <v>19</v>
      </c>
      <c r="G14" s="8" t="str">
        <f t="shared" si="1"/>
        <v>*</v>
      </c>
      <c r="H14" s="15" t="s">
        <v>19</v>
      </c>
      <c r="I14" s="1" t="str">
        <f t="shared" si="2"/>
        <v>*</v>
      </c>
      <c r="J14" s="7" t="s">
        <v>19</v>
      </c>
      <c r="K14" s="43" t="str">
        <f t="shared" si="3"/>
        <v>*</v>
      </c>
    </row>
    <row r="15" spans="1:11" ht="14.5" x14ac:dyDescent="0.35">
      <c r="A15" s="17">
        <v>4418</v>
      </c>
      <c r="B15" s="27" t="s">
        <v>42</v>
      </c>
      <c r="C15" s="26" t="s">
        <v>43</v>
      </c>
      <c r="D15" s="41" t="s">
        <v>19</v>
      </c>
      <c r="E15" s="8" t="str">
        <f t="shared" si="0"/>
        <v>*</v>
      </c>
      <c r="F15" s="15" t="s">
        <v>19</v>
      </c>
      <c r="G15" s="8" t="str">
        <f t="shared" si="1"/>
        <v>*</v>
      </c>
      <c r="H15" s="15" t="s">
        <v>19</v>
      </c>
      <c r="I15" s="1" t="str">
        <f t="shared" si="2"/>
        <v>*</v>
      </c>
      <c r="J15" s="7" t="s">
        <v>19</v>
      </c>
      <c r="K15" s="43" t="str">
        <f t="shared" si="3"/>
        <v>*</v>
      </c>
    </row>
    <row r="16" spans="1:11" ht="14.5" x14ac:dyDescent="0.35">
      <c r="A16" s="17">
        <v>79215</v>
      </c>
      <c r="B16" s="27" t="s">
        <v>44</v>
      </c>
      <c r="C16" s="26" t="s">
        <v>45</v>
      </c>
      <c r="D16" s="41" t="s">
        <v>19</v>
      </c>
      <c r="E16" s="8" t="str">
        <f t="shared" si="0"/>
        <v>*</v>
      </c>
      <c r="F16" s="15" t="s">
        <v>19</v>
      </c>
      <c r="G16" s="8" t="str">
        <f t="shared" si="1"/>
        <v>*</v>
      </c>
      <c r="H16" s="15" t="s">
        <v>19</v>
      </c>
      <c r="I16" s="1" t="str">
        <f t="shared" si="2"/>
        <v>*</v>
      </c>
      <c r="J16" s="7" t="s">
        <v>19</v>
      </c>
      <c r="K16" s="43" t="str">
        <f t="shared" si="3"/>
        <v>*</v>
      </c>
    </row>
    <row r="17" spans="1:11" ht="14.5" x14ac:dyDescent="0.35">
      <c r="A17" s="17">
        <v>4348</v>
      </c>
      <c r="B17" s="27" t="s">
        <v>46</v>
      </c>
      <c r="C17" s="26" t="s">
        <v>47</v>
      </c>
      <c r="D17" s="41" t="s">
        <v>18</v>
      </c>
      <c r="E17" s="8" t="str">
        <f t="shared" si="0"/>
        <v>Met</v>
      </c>
      <c r="F17" s="15">
        <v>22.22</v>
      </c>
      <c r="G17" s="8" t="str">
        <f t="shared" si="1"/>
        <v>Met</v>
      </c>
      <c r="H17" s="15" t="s">
        <v>19</v>
      </c>
      <c r="I17" s="1" t="str">
        <f t="shared" si="2"/>
        <v>*</v>
      </c>
      <c r="J17" s="7">
        <v>34.5</v>
      </c>
      <c r="K17" s="43" t="str">
        <f t="shared" si="3"/>
        <v>Not Met</v>
      </c>
    </row>
    <row r="18" spans="1:11" ht="14.5" x14ac:dyDescent="0.35">
      <c r="A18" s="17">
        <v>4406</v>
      </c>
      <c r="B18" s="27" t="s">
        <v>48</v>
      </c>
      <c r="C18" s="26" t="s">
        <v>49</v>
      </c>
      <c r="D18" s="41">
        <v>96.06</v>
      </c>
      <c r="E18" s="8" t="str">
        <f t="shared" si="0"/>
        <v>Met</v>
      </c>
      <c r="F18" s="15">
        <v>18.09</v>
      </c>
      <c r="G18" s="8" t="str">
        <f t="shared" si="1"/>
        <v>Met</v>
      </c>
      <c r="H18" s="15" t="s">
        <v>19</v>
      </c>
      <c r="I18" s="1" t="str">
        <f t="shared" si="2"/>
        <v>*</v>
      </c>
      <c r="J18" s="7">
        <v>20.53</v>
      </c>
      <c r="K18" s="43" t="str">
        <f t="shared" si="3"/>
        <v>Met</v>
      </c>
    </row>
    <row r="19" spans="1:11" ht="14.5" x14ac:dyDescent="0.35">
      <c r="A19" s="17">
        <v>90532</v>
      </c>
      <c r="B19" s="27" t="s">
        <v>50</v>
      </c>
      <c r="C19" s="26" t="s">
        <v>51</v>
      </c>
      <c r="D19" s="41" t="s">
        <v>19</v>
      </c>
      <c r="E19" s="8" t="str">
        <f t="shared" si="0"/>
        <v>*</v>
      </c>
      <c r="F19" s="15" t="s">
        <v>19</v>
      </c>
      <c r="G19" s="8" t="str">
        <f t="shared" si="1"/>
        <v>*</v>
      </c>
      <c r="H19" s="15" t="s">
        <v>19</v>
      </c>
      <c r="I19" s="1" t="str">
        <f t="shared" si="2"/>
        <v>*</v>
      </c>
      <c r="J19" s="7" t="s">
        <v>19</v>
      </c>
      <c r="K19" s="43" t="str">
        <f t="shared" si="3"/>
        <v>*</v>
      </c>
    </row>
    <row r="20" spans="1:11" ht="14.5" x14ac:dyDescent="0.35">
      <c r="A20" s="17">
        <v>4443</v>
      </c>
      <c r="B20" s="27" t="s">
        <v>52</v>
      </c>
      <c r="C20" s="26" t="s">
        <v>53</v>
      </c>
      <c r="D20" s="41" t="s">
        <v>18</v>
      </c>
      <c r="E20" s="8" t="str">
        <f t="shared" si="0"/>
        <v>Met</v>
      </c>
      <c r="F20" s="15">
        <v>5.13</v>
      </c>
      <c r="G20" s="8" t="str">
        <f t="shared" si="1"/>
        <v>Not Met</v>
      </c>
      <c r="H20" s="15" t="s">
        <v>19</v>
      </c>
      <c r="I20" s="1" t="str">
        <f t="shared" si="2"/>
        <v>*</v>
      </c>
      <c r="J20" s="7">
        <v>16.09</v>
      </c>
      <c r="K20" s="43" t="str">
        <f t="shared" si="3"/>
        <v>Met</v>
      </c>
    </row>
    <row r="21" spans="1:11" ht="14.5" x14ac:dyDescent="0.35">
      <c r="A21" s="17">
        <v>79426</v>
      </c>
      <c r="B21" s="27" t="s">
        <v>54</v>
      </c>
      <c r="C21" s="26" t="s">
        <v>55</v>
      </c>
      <c r="D21" s="41" t="s">
        <v>19</v>
      </c>
      <c r="E21" s="8" t="str">
        <f t="shared" si="0"/>
        <v>*</v>
      </c>
      <c r="F21" s="15" t="s">
        <v>19</v>
      </c>
      <c r="G21" s="8" t="str">
        <f t="shared" si="1"/>
        <v>*</v>
      </c>
      <c r="H21" s="15" t="s">
        <v>19</v>
      </c>
      <c r="I21" s="1" t="str">
        <f t="shared" si="2"/>
        <v>*</v>
      </c>
      <c r="J21" s="7" t="s">
        <v>19</v>
      </c>
      <c r="K21" s="43" t="str">
        <f t="shared" si="3"/>
        <v>*</v>
      </c>
    </row>
    <row r="22" spans="1:11" ht="14.5" x14ac:dyDescent="0.35">
      <c r="A22" s="17">
        <v>92980</v>
      </c>
      <c r="B22" s="27" t="s">
        <v>56</v>
      </c>
      <c r="C22" s="26" t="s">
        <v>57</v>
      </c>
      <c r="D22" s="41" t="s">
        <v>19</v>
      </c>
      <c r="E22" s="8" t="str">
        <f t="shared" si="0"/>
        <v>*</v>
      </c>
      <c r="F22" s="15" t="s">
        <v>19</v>
      </c>
      <c r="G22" s="8" t="str">
        <f t="shared" si="1"/>
        <v>*</v>
      </c>
      <c r="H22" s="15" t="s">
        <v>19</v>
      </c>
      <c r="I22" s="1" t="str">
        <f t="shared" si="2"/>
        <v>*</v>
      </c>
      <c r="J22" s="7" t="s">
        <v>19</v>
      </c>
      <c r="K22" s="43" t="str">
        <f t="shared" si="3"/>
        <v>*</v>
      </c>
    </row>
    <row r="23" spans="1:11" ht="14.5" x14ac:dyDescent="0.35">
      <c r="A23" s="17">
        <v>92312</v>
      </c>
      <c r="B23" s="27" t="s">
        <v>58</v>
      </c>
      <c r="C23" s="26" t="s">
        <v>59</v>
      </c>
      <c r="D23" s="41" t="s">
        <v>19</v>
      </c>
      <c r="E23" s="8" t="str">
        <f t="shared" si="0"/>
        <v>*</v>
      </c>
      <c r="F23" s="15" t="s">
        <v>19</v>
      </c>
      <c r="G23" s="8" t="str">
        <f t="shared" si="1"/>
        <v>*</v>
      </c>
      <c r="H23" s="15" t="s">
        <v>19</v>
      </c>
      <c r="I23" s="1" t="str">
        <f t="shared" si="2"/>
        <v>*</v>
      </c>
      <c r="J23" s="7" t="s">
        <v>19</v>
      </c>
      <c r="K23" s="43" t="str">
        <f t="shared" si="3"/>
        <v>*</v>
      </c>
    </row>
    <row r="24" spans="1:11" ht="14.5" x14ac:dyDescent="0.35">
      <c r="A24" s="17">
        <v>90917</v>
      </c>
      <c r="B24" s="27" t="s">
        <v>60</v>
      </c>
      <c r="C24" s="26" t="s">
        <v>61</v>
      </c>
      <c r="D24" s="41" t="s">
        <v>19</v>
      </c>
      <c r="E24" s="8" t="str">
        <f t="shared" si="0"/>
        <v>*</v>
      </c>
      <c r="F24" s="15" t="s">
        <v>19</v>
      </c>
      <c r="G24" s="8" t="str">
        <f t="shared" si="1"/>
        <v>*</v>
      </c>
      <c r="H24" s="15" t="s">
        <v>19</v>
      </c>
      <c r="I24" s="1" t="str">
        <f t="shared" si="2"/>
        <v>*</v>
      </c>
      <c r="J24" s="7" t="s">
        <v>19</v>
      </c>
      <c r="K24" s="43" t="str">
        <f t="shared" si="3"/>
        <v>*</v>
      </c>
    </row>
    <row r="25" spans="1:11" ht="14.5" x14ac:dyDescent="0.35">
      <c r="A25" s="17">
        <v>92314</v>
      </c>
      <c r="B25" s="27" t="s">
        <v>62</v>
      </c>
      <c r="C25" s="26" t="s">
        <v>63</v>
      </c>
      <c r="D25" s="41" t="s">
        <v>19</v>
      </c>
      <c r="E25" s="8" t="str">
        <f t="shared" si="0"/>
        <v>*</v>
      </c>
      <c r="F25" s="15" t="s">
        <v>19</v>
      </c>
      <c r="G25" s="8" t="str">
        <f t="shared" si="1"/>
        <v>*</v>
      </c>
      <c r="H25" s="15" t="s">
        <v>19</v>
      </c>
      <c r="I25" s="1" t="str">
        <f t="shared" si="2"/>
        <v>*</v>
      </c>
      <c r="J25" s="7" t="s">
        <v>19</v>
      </c>
      <c r="K25" s="43" t="str">
        <f t="shared" si="3"/>
        <v>*</v>
      </c>
    </row>
    <row r="26" spans="1:11" ht="14.5" x14ac:dyDescent="0.35">
      <c r="A26" s="17">
        <v>91878</v>
      </c>
      <c r="B26" s="27" t="s">
        <v>64</v>
      </c>
      <c r="C26" s="26" t="s">
        <v>65</v>
      </c>
      <c r="D26" s="41" t="s">
        <v>19</v>
      </c>
      <c r="E26" s="8" t="str">
        <f t="shared" si="0"/>
        <v>*</v>
      </c>
      <c r="F26" s="15" t="s">
        <v>19</v>
      </c>
      <c r="G26" s="8" t="str">
        <f t="shared" si="1"/>
        <v>*</v>
      </c>
      <c r="H26" s="15" t="s">
        <v>19</v>
      </c>
      <c r="I26" s="1" t="str">
        <f t="shared" si="2"/>
        <v>*</v>
      </c>
      <c r="J26" s="7" t="s">
        <v>19</v>
      </c>
      <c r="K26" s="43" t="str">
        <f t="shared" si="3"/>
        <v>*</v>
      </c>
    </row>
    <row r="27" spans="1:11" ht="14.5" x14ac:dyDescent="0.35">
      <c r="A27" s="17">
        <v>92656</v>
      </c>
      <c r="B27" s="27" t="s">
        <v>66</v>
      </c>
      <c r="C27" s="26" t="s">
        <v>67</v>
      </c>
      <c r="D27" s="41">
        <v>92.86</v>
      </c>
      <c r="E27" s="8" t="str">
        <f t="shared" si="0"/>
        <v>Not Met</v>
      </c>
      <c r="F27" s="15">
        <v>38.46</v>
      </c>
      <c r="G27" s="8" t="str">
        <f t="shared" si="1"/>
        <v>Met</v>
      </c>
      <c r="H27" s="15">
        <v>38.46</v>
      </c>
      <c r="I27" s="1" t="str">
        <f t="shared" si="2"/>
        <v>Not Met</v>
      </c>
      <c r="J27" s="7">
        <v>36.64</v>
      </c>
      <c r="K27" s="43" t="str">
        <f t="shared" si="3"/>
        <v>Not Met</v>
      </c>
    </row>
    <row r="28" spans="1:11" ht="14.5" x14ac:dyDescent="0.35">
      <c r="A28" s="17">
        <v>91758</v>
      </c>
      <c r="B28" s="27" t="s">
        <v>68</v>
      </c>
      <c r="C28" s="26" t="s">
        <v>69</v>
      </c>
      <c r="D28" s="41" t="s">
        <v>18</v>
      </c>
      <c r="E28" s="8" t="str">
        <f t="shared" si="0"/>
        <v>Met</v>
      </c>
      <c r="F28" s="15">
        <v>33.33</v>
      </c>
      <c r="G28" s="8" t="str">
        <f t="shared" si="1"/>
        <v>Met</v>
      </c>
      <c r="H28" s="15" t="s">
        <v>19</v>
      </c>
      <c r="I28" s="1" t="str">
        <f t="shared" si="2"/>
        <v>*</v>
      </c>
      <c r="J28" s="7">
        <v>18.18</v>
      </c>
      <c r="K28" s="43" t="str">
        <f t="shared" si="3"/>
        <v>Met</v>
      </c>
    </row>
    <row r="29" spans="1:11" ht="14.5" x14ac:dyDescent="0.35">
      <c r="A29" s="17">
        <v>90857</v>
      </c>
      <c r="B29" s="27" t="s">
        <v>70</v>
      </c>
      <c r="C29" s="26" t="s">
        <v>71</v>
      </c>
      <c r="D29" s="41" t="s">
        <v>19</v>
      </c>
      <c r="E29" s="8" t="str">
        <f t="shared" si="0"/>
        <v>*</v>
      </c>
      <c r="F29" s="15" t="s">
        <v>19</v>
      </c>
      <c r="G29" s="8" t="str">
        <f t="shared" si="1"/>
        <v>*</v>
      </c>
      <c r="H29" s="15" t="s">
        <v>19</v>
      </c>
      <c r="I29" s="1" t="str">
        <f t="shared" si="2"/>
        <v>*</v>
      </c>
      <c r="J29" s="7" t="s">
        <v>19</v>
      </c>
      <c r="K29" s="43" t="str">
        <f t="shared" si="3"/>
        <v>*</v>
      </c>
    </row>
    <row r="30" spans="1:11" ht="14.5" x14ac:dyDescent="0.35">
      <c r="A30" s="17">
        <v>90915</v>
      </c>
      <c r="B30" s="27" t="s">
        <v>72</v>
      </c>
      <c r="C30" s="26" t="s">
        <v>73</v>
      </c>
      <c r="D30" s="41" t="s">
        <v>19</v>
      </c>
      <c r="E30" s="8" t="str">
        <f t="shared" si="0"/>
        <v>*</v>
      </c>
      <c r="F30" s="15" t="s">
        <v>19</v>
      </c>
      <c r="G30" s="8" t="str">
        <f t="shared" si="1"/>
        <v>*</v>
      </c>
      <c r="H30" s="15" t="s">
        <v>19</v>
      </c>
      <c r="I30" s="1" t="str">
        <f t="shared" si="2"/>
        <v>*</v>
      </c>
      <c r="J30" s="7" t="s">
        <v>19</v>
      </c>
      <c r="K30" s="43" t="str">
        <f t="shared" si="3"/>
        <v>*</v>
      </c>
    </row>
    <row r="31" spans="1:11" ht="14.5" x14ac:dyDescent="0.35">
      <c r="A31" s="17">
        <v>90916</v>
      </c>
      <c r="B31" s="27" t="s">
        <v>74</v>
      </c>
      <c r="C31" s="26" t="s">
        <v>75</v>
      </c>
      <c r="D31" s="41" t="s">
        <v>18</v>
      </c>
      <c r="E31" s="8" t="str">
        <f t="shared" si="0"/>
        <v>Met</v>
      </c>
      <c r="F31" s="15">
        <v>63.64</v>
      </c>
      <c r="G31" s="8" t="str">
        <f t="shared" si="1"/>
        <v>Met</v>
      </c>
      <c r="H31" s="15">
        <v>63.64</v>
      </c>
      <c r="I31" s="1" t="str">
        <f t="shared" si="2"/>
        <v>Met</v>
      </c>
      <c r="J31" s="7">
        <v>9.77</v>
      </c>
      <c r="K31" s="43" t="str">
        <f t="shared" si="3"/>
        <v>Met</v>
      </c>
    </row>
    <row r="32" spans="1:11" ht="14.5" x14ac:dyDescent="0.35">
      <c r="A32" s="17">
        <v>91958</v>
      </c>
      <c r="B32" s="27" t="s">
        <v>76</v>
      </c>
      <c r="C32" s="26" t="s">
        <v>77</v>
      </c>
      <c r="D32" s="41">
        <v>92.86</v>
      </c>
      <c r="E32" s="8" t="str">
        <f t="shared" si="0"/>
        <v>Not Met</v>
      </c>
      <c r="F32" s="15">
        <v>11.11</v>
      </c>
      <c r="G32" s="8" t="str">
        <f t="shared" si="1"/>
        <v>Not Met</v>
      </c>
      <c r="H32" s="15" t="s">
        <v>19</v>
      </c>
      <c r="I32" s="1" t="str">
        <f t="shared" si="2"/>
        <v>*</v>
      </c>
      <c r="J32" s="7" t="s">
        <v>37</v>
      </c>
      <c r="K32" s="43" t="str">
        <f t="shared" si="3"/>
        <v>Not Met</v>
      </c>
    </row>
    <row r="33" spans="1:11" ht="14.5" x14ac:dyDescent="0.35">
      <c r="A33" s="17">
        <v>79947</v>
      </c>
      <c r="B33" s="27" t="s">
        <v>78</v>
      </c>
      <c r="C33" s="26" t="s">
        <v>79</v>
      </c>
      <c r="D33" s="41" t="s">
        <v>18</v>
      </c>
      <c r="E33" s="8" t="str">
        <f t="shared" si="0"/>
        <v>Met</v>
      </c>
      <c r="F33" s="15">
        <v>4.55</v>
      </c>
      <c r="G33" s="8" t="str">
        <f t="shared" si="1"/>
        <v>Not Met</v>
      </c>
      <c r="H33" s="15">
        <v>4.55</v>
      </c>
      <c r="I33" s="1" t="str">
        <f t="shared" si="2"/>
        <v>Not Met</v>
      </c>
      <c r="J33" s="7">
        <v>12.81</v>
      </c>
      <c r="K33" s="43" t="str">
        <f t="shared" si="3"/>
        <v>Met</v>
      </c>
    </row>
    <row r="34" spans="1:11" ht="14.5" x14ac:dyDescent="0.35">
      <c r="A34" s="17">
        <v>87407</v>
      </c>
      <c r="B34" s="27" t="s">
        <v>80</v>
      </c>
      <c r="C34" s="26" t="s">
        <v>81</v>
      </c>
      <c r="D34" s="41">
        <v>72.22</v>
      </c>
      <c r="E34" s="8" t="str">
        <f t="shared" si="0"/>
        <v>Not Met</v>
      </c>
      <c r="F34" s="15" t="s">
        <v>37</v>
      </c>
      <c r="G34" s="8" t="str">
        <f t="shared" si="1"/>
        <v>Met</v>
      </c>
      <c r="H34" s="15" t="s">
        <v>19</v>
      </c>
      <c r="I34" s="1" t="str">
        <f t="shared" si="2"/>
        <v>*</v>
      </c>
      <c r="J34" s="7">
        <v>34.71</v>
      </c>
      <c r="K34" s="43" t="str">
        <f t="shared" si="3"/>
        <v>Not Met</v>
      </c>
    </row>
    <row r="35" spans="1:11" ht="14.5" x14ac:dyDescent="0.35">
      <c r="A35" s="17">
        <v>90758</v>
      </c>
      <c r="B35" s="27" t="s">
        <v>82</v>
      </c>
      <c r="C35" s="26" t="s">
        <v>83</v>
      </c>
      <c r="D35" s="41" t="s">
        <v>19</v>
      </c>
      <c r="E35" s="8" t="str">
        <f t="shared" si="0"/>
        <v>*</v>
      </c>
      <c r="F35" s="15" t="s">
        <v>19</v>
      </c>
      <c r="G35" s="8" t="str">
        <f t="shared" si="1"/>
        <v>*</v>
      </c>
      <c r="H35" s="15" t="s">
        <v>19</v>
      </c>
      <c r="I35" s="1" t="str">
        <f t="shared" si="2"/>
        <v>*</v>
      </c>
      <c r="J35" s="7" t="s">
        <v>19</v>
      </c>
      <c r="K35" s="43" t="str">
        <f t="shared" si="3"/>
        <v>*</v>
      </c>
    </row>
    <row r="36" spans="1:11" ht="14.5" x14ac:dyDescent="0.35">
      <c r="A36" s="17">
        <v>92566</v>
      </c>
      <c r="B36" s="27" t="s">
        <v>84</v>
      </c>
      <c r="C36" s="26" t="s">
        <v>85</v>
      </c>
      <c r="D36" s="41" t="s">
        <v>19</v>
      </c>
      <c r="E36" s="8" t="str">
        <f t="shared" si="0"/>
        <v>*</v>
      </c>
      <c r="F36" s="15" t="s">
        <v>19</v>
      </c>
      <c r="G36" s="8" t="str">
        <f t="shared" si="1"/>
        <v>*</v>
      </c>
      <c r="H36" s="15" t="s">
        <v>19</v>
      </c>
      <c r="I36" s="1" t="str">
        <f t="shared" si="2"/>
        <v>*</v>
      </c>
      <c r="J36" s="7" t="s">
        <v>19</v>
      </c>
      <c r="K36" s="43" t="str">
        <f t="shared" si="3"/>
        <v>*</v>
      </c>
    </row>
    <row r="37" spans="1:11" ht="14.5" x14ac:dyDescent="0.35">
      <c r="A37" s="17">
        <v>6393</v>
      </c>
      <c r="B37" s="27" t="s">
        <v>86</v>
      </c>
      <c r="C37" s="26" t="s">
        <v>87</v>
      </c>
      <c r="D37" s="41" t="s">
        <v>18</v>
      </c>
      <c r="E37" s="8" t="str">
        <f t="shared" si="0"/>
        <v>Met</v>
      </c>
      <c r="F37" s="15" t="s">
        <v>37</v>
      </c>
      <c r="G37" s="8" t="str">
        <f t="shared" si="1"/>
        <v>Met</v>
      </c>
      <c r="H37" s="15" t="s">
        <v>19</v>
      </c>
      <c r="I37" s="1" t="str">
        <f t="shared" si="2"/>
        <v>*</v>
      </c>
      <c r="J37" s="7" t="s">
        <v>37</v>
      </c>
      <c r="K37" s="43" t="str">
        <f t="shared" si="3"/>
        <v>Not Met</v>
      </c>
    </row>
    <row r="38" spans="1:11" ht="14.5" x14ac:dyDescent="0.35">
      <c r="A38" s="17">
        <v>4274</v>
      </c>
      <c r="B38" s="27" t="s">
        <v>88</v>
      </c>
      <c r="C38" s="26" t="s">
        <v>89</v>
      </c>
      <c r="D38" s="41" t="s">
        <v>19</v>
      </c>
      <c r="E38" s="8" t="str">
        <f t="shared" si="0"/>
        <v>*</v>
      </c>
      <c r="F38" s="15" t="s">
        <v>19</v>
      </c>
      <c r="G38" s="8" t="str">
        <f t="shared" si="1"/>
        <v>*</v>
      </c>
      <c r="H38" s="15" t="s">
        <v>19</v>
      </c>
      <c r="I38" s="1" t="str">
        <f t="shared" si="2"/>
        <v>*</v>
      </c>
      <c r="J38" s="7" t="s">
        <v>19</v>
      </c>
      <c r="K38" s="43" t="str">
        <f t="shared" si="3"/>
        <v>*</v>
      </c>
    </row>
    <row r="39" spans="1:11" ht="14.5" x14ac:dyDescent="0.35">
      <c r="A39" s="17">
        <v>4471</v>
      </c>
      <c r="B39" s="27" t="s">
        <v>90</v>
      </c>
      <c r="C39" s="26" t="s">
        <v>91</v>
      </c>
      <c r="D39" s="41" t="s">
        <v>19</v>
      </c>
      <c r="E39" s="8" t="str">
        <f t="shared" si="0"/>
        <v>*</v>
      </c>
      <c r="F39" s="15" t="s">
        <v>19</v>
      </c>
      <c r="G39" s="8" t="str">
        <f t="shared" si="1"/>
        <v>*</v>
      </c>
      <c r="H39" s="15" t="s">
        <v>19</v>
      </c>
      <c r="I39" s="1" t="str">
        <f t="shared" si="2"/>
        <v>*</v>
      </c>
      <c r="J39" s="7" t="s">
        <v>19</v>
      </c>
      <c r="K39" s="43" t="str">
        <f t="shared" si="3"/>
        <v>*</v>
      </c>
    </row>
    <row r="40" spans="1:11" ht="14.5" x14ac:dyDescent="0.35">
      <c r="A40" s="17">
        <v>89949</v>
      </c>
      <c r="B40" s="27" t="s">
        <v>92</v>
      </c>
      <c r="C40" s="26" t="s">
        <v>93</v>
      </c>
      <c r="D40" s="41" t="s">
        <v>18</v>
      </c>
      <c r="E40" s="8" t="str">
        <f t="shared" si="0"/>
        <v>Met</v>
      </c>
      <c r="F40" s="15">
        <v>7.14</v>
      </c>
      <c r="G40" s="8" t="str">
        <f t="shared" si="1"/>
        <v>Not Met</v>
      </c>
      <c r="H40" s="15" t="s">
        <v>19</v>
      </c>
      <c r="I40" s="1" t="str">
        <f t="shared" si="2"/>
        <v>*</v>
      </c>
      <c r="J40" s="7">
        <v>17.66</v>
      </c>
      <c r="K40" s="43" t="str">
        <f t="shared" si="3"/>
        <v>Met</v>
      </c>
    </row>
    <row r="41" spans="1:11" ht="14.5" x14ac:dyDescent="0.35">
      <c r="A41" s="17">
        <v>90273</v>
      </c>
      <c r="B41" s="27" t="s">
        <v>94</v>
      </c>
      <c r="C41" s="26" t="s">
        <v>93</v>
      </c>
      <c r="D41" s="41" t="s">
        <v>19</v>
      </c>
      <c r="E41" s="8" t="str">
        <f t="shared" si="0"/>
        <v>*</v>
      </c>
      <c r="F41" s="15" t="s">
        <v>19</v>
      </c>
      <c r="G41" s="8" t="str">
        <f t="shared" si="1"/>
        <v>*</v>
      </c>
      <c r="H41" s="15" t="s">
        <v>19</v>
      </c>
      <c r="I41" s="1" t="str">
        <f t="shared" si="2"/>
        <v>*</v>
      </c>
      <c r="J41" s="7" t="s">
        <v>19</v>
      </c>
      <c r="K41" s="43" t="str">
        <f t="shared" si="3"/>
        <v>*</v>
      </c>
    </row>
    <row r="42" spans="1:11" ht="14.5" x14ac:dyDescent="0.35">
      <c r="A42" s="17">
        <v>91307</v>
      </c>
      <c r="B42" s="27" t="s">
        <v>95</v>
      </c>
      <c r="C42" s="26" t="s">
        <v>93</v>
      </c>
      <c r="D42" s="41">
        <v>92.86</v>
      </c>
      <c r="E42" s="8" t="str">
        <f t="shared" si="0"/>
        <v>Not Met</v>
      </c>
      <c r="F42" s="15">
        <v>46.15</v>
      </c>
      <c r="G42" s="8" t="str">
        <f t="shared" si="1"/>
        <v>Met</v>
      </c>
      <c r="H42" s="15">
        <v>46.15</v>
      </c>
      <c r="I42" s="1" t="str">
        <f t="shared" si="2"/>
        <v>Not Met</v>
      </c>
      <c r="J42" s="7">
        <v>20.36</v>
      </c>
      <c r="K42" s="43" t="str">
        <f t="shared" si="3"/>
        <v>Met</v>
      </c>
    </row>
    <row r="43" spans="1:11" ht="14.5" x14ac:dyDescent="0.35">
      <c r="A43" s="17">
        <v>522074</v>
      </c>
      <c r="B43" s="27" t="s">
        <v>96</v>
      </c>
      <c r="C43" s="26" t="s">
        <v>97</v>
      </c>
      <c r="D43" s="41" t="s">
        <v>19</v>
      </c>
      <c r="E43" s="8" t="str">
        <f t="shared" si="0"/>
        <v>*</v>
      </c>
      <c r="F43" s="15" t="s">
        <v>19</v>
      </c>
      <c r="G43" s="8" t="str">
        <f t="shared" si="1"/>
        <v>*</v>
      </c>
      <c r="H43" s="15" t="s">
        <v>19</v>
      </c>
      <c r="I43" s="1" t="str">
        <f t="shared" si="2"/>
        <v>*</v>
      </c>
      <c r="J43" s="7" t="s">
        <v>19</v>
      </c>
      <c r="K43" s="43" t="str">
        <f t="shared" si="3"/>
        <v>*</v>
      </c>
    </row>
    <row r="44" spans="1:11" ht="14.5" x14ac:dyDescent="0.35">
      <c r="A44" s="17">
        <v>4272</v>
      </c>
      <c r="B44" s="27" t="s">
        <v>98</v>
      </c>
      <c r="C44" s="26" t="s">
        <v>99</v>
      </c>
      <c r="D44" s="41">
        <v>94.19</v>
      </c>
      <c r="E44" s="8" t="str">
        <f t="shared" si="0"/>
        <v>Not Met</v>
      </c>
      <c r="F44" s="15">
        <v>16.88</v>
      </c>
      <c r="G44" s="8" t="str">
        <f t="shared" si="1"/>
        <v>Met</v>
      </c>
      <c r="H44" s="15" t="s">
        <v>19</v>
      </c>
      <c r="I44" s="1" t="str">
        <f t="shared" si="2"/>
        <v>*</v>
      </c>
      <c r="J44" s="7">
        <v>20.54</v>
      </c>
      <c r="K44" s="43" t="str">
        <f t="shared" si="3"/>
        <v>Met</v>
      </c>
    </row>
    <row r="45" spans="1:11" ht="14.5" x14ac:dyDescent="0.35">
      <c r="A45" s="17">
        <v>4412</v>
      </c>
      <c r="B45" s="27" t="s">
        <v>100</v>
      </c>
      <c r="C45" s="26" t="s">
        <v>101</v>
      </c>
      <c r="D45" s="41" t="s">
        <v>19</v>
      </c>
      <c r="E45" s="8" t="str">
        <f t="shared" si="0"/>
        <v>*</v>
      </c>
      <c r="F45" s="15" t="s">
        <v>19</v>
      </c>
      <c r="G45" s="8" t="str">
        <f t="shared" si="1"/>
        <v>*</v>
      </c>
      <c r="H45" s="15" t="s">
        <v>19</v>
      </c>
      <c r="I45" s="1" t="str">
        <f t="shared" si="2"/>
        <v>*</v>
      </c>
      <c r="J45" s="7" t="s">
        <v>19</v>
      </c>
      <c r="K45" s="43" t="str">
        <f t="shared" si="3"/>
        <v>*</v>
      </c>
    </row>
    <row r="46" spans="1:11" ht="14.5" x14ac:dyDescent="0.35">
      <c r="A46" s="17">
        <v>4468</v>
      </c>
      <c r="B46" s="27" t="s">
        <v>102</v>
      </c>
      <c r="C46" s="26" t="s">
        <v>103</v>
      </c>
      <c r="D46" s="41" t="s">
        <v>18</v>
      </c>
      <c r="E46" s="8" t="str">
        <f t="shared" si="0"/>
        <v>Met</v>
      </c>
      <c r="F46" s="15">
        <v>26.67</v>
      </c>
      <c r="G46" s="8" t="str">
        <f t="shared" si="1"/>
        <v>Met</v>
      </c>
      <c r="H46" s="15">
        <v>26.67</v>
      </c>
      <c r="I46" s="1" t="str">
        <f t="shared" si="2"/>
        <v>Not Met</v>
      </c>
      <c r="J46" s="7">
        <v>8.52</v>
      </c>
      <c r="K46" s="43" t="str">
        <f t="shared" si="3"/>
        <v>Met</v>
      </c>
    </row>
    <row r="47" spans="1:11" ht="14.5" x14ac:dyDescent="0.35">
      <c r="A47" s="17">
        <v>79204</v>
      </c>
      <c r="B47" s="27" t="s">
        <v>104</v>
      </c>
      <c r="C47" s="26" t="s">
        <v>105</v>
      </c>
      <c r="D47" s="41" t="s">
        <v>19</v>
      </c>
      <c r="E47" s="8" t="str">
        <f t="shared" si="0"/>
        <v>*</v>
      </c>
      <c r="F47" s="15" t="s">
        <v>19</v>
      </c>
      <c r="G47" s="8" t="str">
        <f t="shared" si="1"/>
        <v>*</v>
      </c>
      <c r="H47" s="15" t="s">
        <v>19</v>
      </c>
      <c r="I47" s="1" t="str">
        <f t="shared" si="2"/>
        <v>*</v>
      </c>
      <c r="J47" s="7" t="s">
        <v>19</v>
      </c>
      <c r="K47" s="43" t="str">
        <f t="shared" si="3"/>
        <v>*</v>
      </c>
    </row>
    <row r="48" spans="1:11" ht="14.5" x14ac:dyDescent="0.35">
      <c r="A48" s="17">
        <v>4294</v>
      </c>
      <c r="B48" s="27" t="s">
        <v>106</v>
      </c>
      <c r="C48" s="26" t="s">
        <v>107</v>
      </c>
      <c r="D48" s="41" t="s">
        <v>19</v>
      </c>
      <c r="E48" s="8" t="str">
        <f t="shared" si="0"/>
        <v>*</v>
      </c>
      <c r="F48" s="15" t="s">
        <v>19</v>
      </c>
      <c r="G48" s="8" t="str">
        <f t="shared" si="1"/>
        <v>*</v>
      </c>
      <c r="H48" s="15" t="s">
        <v>19</v>
      </c>
      <c r="I48" s="1" t="str">
        <f t="shared" si="2"/>
        <v>*</v>
      </c>
      <c r="J48" s="7" t="s">
        <v>19</v>
      </c>
      <c r="K48" s="43" t="str">
        <f t="shared" si="3"/>
        <v>*</v>
      </c>
    </row>
    <row r="49" spans="1:11" ht="14.5" x14ac:dyDescent="0.35">
      <c r="A49" s="17">
        <v>90885</v>
      </c>
      <c r="B49" s="27" t="s">
        <v>108</v>
      </c>
      <c r="C49" s="26" t="s">
        <v>109</v>
      </c>
      <c r="D49" s="41" t="s">
        <v>19</v>
      </c>
      <c r="E49" s="8" t="str">
        <f t="shared" si="0"/>
        <v>*</v>
      </c>
      <c r="F49" s="15" t="s">
        <v>19</v>
      </c>
      <c r="G49" s="8" t="str">
        <f t="shared" si="1"/>
        <v>*</v>
      </c>
      <c r="H49" s="15" t="s">
        <v>19</v>
      </c>
      <c r="I49" s="1" t="str">
        <f t="shared" si="2"/>
        <v>*</v>
      </c>
      <c r="J49" s="7" t="s">
        <v>19</v>
      </c>
      <c r="K49" s="43" t="str">
        <f t="shared" si="3"/>
        <v>*</v>
      </c>
    </row>
    <row r="50" spans="1:11" ht="14.5" x14ac:dyDescent="0.35">
      <c r="A50" s="17">
        <v>4268</v>
      </c>
      <c r="B50" s="27" t="s">
        <v>110</v>
      </c>
      <c r="C50" s="26" t="s">
        <v>111</v>
      </c>
      <c r="D50" s="41" t="s">
        <v>18</v>
      </c>
      <c r="E50" s="8" t="str">
        <f t="shared" si="0"/>
        <v>Met</v>
      </c>
      <c r="F50" s="15">
        <v>6.25</v>
      </c>
      <c r="G50" s="8" t="str">
        <f t="shared" si="1"/>
        <v>Not Met</v>
      </c>
      <c r="H50" s="15" t="s">
        <v>19</v>
      </c>
      <c r="I50" s="1" t="str">
        <f t="shared" si="2"/>
        <v>*</v>
      </c>
      <c r="J50" s="7">
        <v>11.93</v>
      </c>
      <c r="K50" s="43" t="str">
        <f t="shared" si="3"/>
        <v>Met</v>
      </c>
    </row>
    <row r="51" spans="1:11" ht="14.5" x14ac:dyDescent="0.35">
      <c r="A51" s="17">
        <v>6361</v>
      </c>
      <c r="B51" s="27" t="s">
        <v>112</v>
      </c>
      <c r="C51" s="26" t="s">
        <v>113</v>
      </c>
      <c r="D51" s="41" t="s">
        <v>19</v>
      </c>
      <c r="E51" s="8" t="str">
        <f t="shared" si="0"/>
        <v>*</v>
      </c>
      <c r="F51" s="15" t="s">
        <v>19</v>
      </c>
      <c r="G51" s="8" t="str">
        <f t="shared" si="1"/>
        <v>*</v>
      </c>
      <c r="H51" s="15" t="s">
        <v>19</v>
      </c>
      <c r="I51" s="1" t="str">
        <f t="shared" si="2"/>
        <v>*</v>
      </c>
      <c r="J51" s="7" t="s">
        <v>19</v>
      </c>
      <c r="K51" s="43" t="str">
        <f t="shared" si="3"/>
        <v>*</v>
      </c>
    </row>
    <row r="52" spans="1:11" ht="14.5" x14ac:dyDescent="0.35">
      <c r="A52" s="17">
        <v>90862</v>
      </c>
      <c r="B52" s="27" t="s">
        <v>114</v>
      </c>
      <c r="C52" s="26" t="s">
        <v>113</v>
      </c>
      <c r="D52" s="41" t="s">
        <v>19</v>
      </c>
      <c r="E52" s="8" t="str">
        <f t="shared" si="0"/>
        <v>*</v>
      </c>
      <c r="F52" s="15" t="s">
        <v>19</v>
      </c>
      <c r="G52" s="8" t="str">
        <f t="shared" si="1"/>
        <v>*</v>
      </c>
      <c r="H52" s="15" t="s">
        <v>19</v>
      </c>
      <c r="I52" s="1" t="str">
        <f t="shared" si="2"/>
        <v>*</v>
      </c>
      <c r="J52" s="7" t="s">
        <v>19</v>
      </c>
      <c r="K52" s="43" t="str">
        <f t="shared" si="3"/>
        <v>*</v>
      </c>
    </row>
    <row r="53" spans="1:11" ht="14.5" x14ac:dyDescent="0.35">
      <c r="A53" s="17">
        <v>91339</v>
      </c>
      <c r="B53" s="27" t="s">
        <v>115</v>
      </c>
      <c r="C53" s="26" t="s">
        <v>113</v>
      </c>
      <c r="D53" s="41" t="s">
        <v>19</v>
      </c>
      <c r="E53" s="8" t="str">
        <f t="shared" si="0"/>
        <v>*</v>
      </c>
      <c r="F53" s="15" t="s">
        <v>19</v>
      </c>
      <c r="G53" s="8" t="str">
        <f t="shared" si="1"/>
        <v>*</v>
      </c>
      <c r="H53" s="15" t="s">
        <v>19</v>
      </c>
      <c r="I53" s="1" t="str">
        <f t="shared" si="2"/>
        <v>*</v>
      </c>
      <c r="J53" s="7" t="s">
        <v>19</v>
      </c>
      <c r="K53" s="43" t="str">
        <f t="shared" si="3"/>
        <v>*</v>
      </c>
    </row>
    <row r="54" spans="1:11" ht="14.5" x14ac:dyDescent="0.35">
      <c r="A54" s="17">
        <v>91949</v>
      </c>
      <c r="B54" s="27" t="s">
        <v>116</v>
      </c>
      <c r="C54" s="26" t="s">
        <v>113</v>
      </c>
      <c r="D54" s="41" t="s">
        <v>19</v>
      </c>
      <c r="E54" s="8" t="str">
        <f t="shared" si="0"/>
        <v>*</v>
      </c>
      <c r="F54" s="15" t="s">
        <v>19</v>
      </c>
      <c r="G54" s="8" t="str">
        <f t="shared" si="1"/>
        <v>*</v>
      </c>
      <c r="H54" s="15" t="s">
        <v>19</v>
      </c>
      <c r="I54" s="1" t="str">
        <f t="shared" si="2"/>
        <v>*</v>
      </c>
      <c r="J54" s="7" t="s">
        <v>19</v>
      </c>
      <c r="K54" s="43" t="str">
        <f t="shared" si="3"/>
        <v>*</v>
      </c>
    </row>
    <row r="55" spans="1:11" ht="14.5" x14ac:dyDescent="0.35">
      <c r="A55" s="17">
        <v>92318</v>
      </c>
      <c r="B55" s="27" t="s">
        <v>117</v>
      </c>
      <c r="C55" s="26" t="s">
        <v>113</v>
      </c>
      <c r="D55" s="41" t="s">
        <v>18</v>
      </c>
      <c r="E55" s="8" t="str">
        <f t="shared" si="0"/>
        <v>Met</v>
      </c>
      <c r="F55" s="15">
        <v>75</v>
      </c>
      <c r="G55" s="8" t="str">
        <f t="shared" si="1"/>
        <v>Met</v>
      </c>
      <c r="H55" s="15">
        <v>75</v>
      </c>
      <c r="I55" s="1" t="str">
        <f t="shared" si="2"/>
        <v>Met</v>
      </c>
      <c r="J55" s="7">
        <v>10.66</v>
      </c>
      <c r="K55" s="43" t="str">
        <f t="shared" si="3"/>
        <v>Met</v>
      </c>
    </row>
    <row r="56" spans="1:11" ht="14.5" x14ac:dyDescent="0.35">
      <c r="A56" s="17">
        <v>92320</v>
      </c>
      <c r="B56" s="27" t="s">
        <v>118</v>
      </c>
      <c r="C56" s="26" t="s">
        <v>113</v>
      </c>
      <c r="D56" s="41" t="s">
        <v>19</v>
      </c>
      <c r="E56" s="8" t="str">
        <f t="shared" si="0"/>
        <v>*</v>
      </c>
      <c r="F56" s="15" t="s">
        <v>19</v>
      </c>
      <c r="G56" s="8" t="str">
        <f t="shared" si="1"/>
        <v>*</v>
      </c>
      <c r="H56" s="15" t="s">
        <v>19</v>
      </c>
      <c r="I56" s="1" t="str">
        <f t="shared" si="2"/>
        <v>*</v>
      </c>
      <c r="J56" s="7" t="s">
        <v>19</v>
      </c>
      <c r="K56" s="43" t="str">
        <f t="shared" si="3"/>
        <v>*</v>
      </c>
    </row>
    <row r="57" spans="1:11" ht="14.5" x14ac:dyDescent="0.35">
      <c r="A57" s="17">
        <v>92349</v>
      </c>
      <c r="B57" s="27" t="s">
        <v>119</v>
      </c>
      <c r="C57" s="26" t="s">
        <v>113</v>
      </c>
      <c r="D57" s="41" t="s">
        <v>19</v>
      </c>
      <c r="E57" s="8" t="str">
        <f t="shared" si="0"/>
        <v>*</v>
      </c>
      <c r="F57" s="15" t="s">
        <v>19</v>
      </c>
      <c r="G57" s="8" t="str">
        <f t="shared" si="1"/>
        <v>*</v>
      </c>
      <c r="H57" s="15" t="s">
        <v>19</v>
      </c>
      <c r="I57" s="1" t="str">
        <f t="shared" si="2"/>
        <v>*</v>
      </c>
      <c r="J57" s="7" t="s">
        <v>19</v>
      </c>
      <c r="K57" s="43" t="str">
        <f t="shared" si="3"/>
        <v>*</v>
      </c>
    </row>
    <row r="58" spans="1:11" ht="14.5" x14ac:dyDescent="0.35">
      <c r="A58" s="17">
        <v>92736</v>
      </c>
      <c r="B58" s="27" t="s">
        <v>120</v>
      </c>
      <c r="C58" s="26" t="s">
        <v>113</v>
      </c>
      <c r="D58" s="41" t="s">
        <v>19</v>
      </c>
      <c r="E58" s="8" t="str">
        <f t="shared" si="0"/>
        <v>*</v>
      </c>
      <c r="F58" s="15" t="s">
        <v>19</v>
      </c>
      <c r="G58" s="8" t="str">
        <f t="shared" si="1"/>
        <v>*</v>
      </c>
      <c r="H58" s="15" t="s">
        <v>19</v>
      </c>
      <c r="I58" s="1" t="str">
        <f t="shared" si="2"/>
        <v>*</v>
      </c>
      <c r="J58" s="7" t="s">
        <v>19</v>
      </c>
      <c r="K58" s="43" t="str">
        <f t="shared" si="3"/>
        <v>*</v>
      </c>
    </row>
    <row r="59" spans="1:11" ht="14.5" x14ac:dyDescent="0.35">
      <c r="A59" s="17">
        <v>92863</v>
      </c>
      <c r="B59" s="27" t="s">
        <v>121</v>
      </c>
      <c r="C59" s="26" t="s">
        <v>113</v>
      </c>
      <c r="D59" s="41" t="s">
        <v>19</v>
      </c>
      <c r="E59" s="8" t="str">
        <f t="shared" si="0"/>
        <v>*</v>
      </c>
      <c r="F59" s="15" t="s">
        <v>19</v>
      </c>
      <c r="G59" s="8" t="str">
        <f t="shared" si="1"/>
        <v>*</v>
      </c>
      <c r="H59" s="15" t="s">
        <v>19</v>
      </c>
      <c r="I59" s="1" t="str">
        <f t="shared" si="2"/>
        <v>*</v>
      </c>
      <c r="J59" s="7" t="s">
        <v>19</v>
      </c>
      <c r="K59" s="43" t="str">
        <f t="shared" si="3"/>
        <v>*</v>
      </c>
    </row>
    <row r="60" spans="1:11" ht="14.5" x14ac:dyDescent="0.35">
      <c r="A60" s="17">
        <v>92997</v>
      </c>
      <c r="B60" s="27" t="s">
        <v>122</v>
      </c>
      <c r="C60" s="26" t="s">
        <v>113</v>
      </c>
      <c r="D60" s="41" t="s">
        <v>19</v>
      </c>
      <c r="E60" s="8" t="str">
        <f t="shared" si="0"/>
        <v>*</v>
      </c>
      <c r="F60" s="15" t="s">
        <v>19</v>
      </c>
      <c r="G60" s="8" t="str">
        <f t="shared" si="1"/>
        <v>*</v>
      </c>
      <c r="H60" s="15" t="s">
        <v>19</v>
      </c>
      <c r="I60" s="1" t="str">
        <f t="shared" si="2"/>
        <v>*</v>
      </c>
      <c r="J60" s="7" t="s">
        <v>19</v>
      </c>
      <c r="K60" s="43" t="str">
        <f t="shared" si="3"/>
        <v>*</v>
      </c>
    </row>
    <row r="61" spans="1:11" ht="14.5" x14ac:dyDescent="0.35">
      <c r="A61" s="17">
        <v>273398</v>
      </c>
      <c r="B61" s="27" t="s">
        <v>123</v>
      </c>
      <c r="C61" s="26" t="s">
        <v>113</v>
      </c>
      <c r="D61" s="41" t="s">
        <v>19</v>
      </c>
      <c r="E61" s="8" t="str">
        <f t="shared" si="0"/>
        <v>*</v>
      </c>
      <c r="F61" s="15" t="s">
        <v>19</v>
      </c>
      <c r="G61" s="8" t="str">
        <f t="shared" si="1"/>
        <v>*</v>
      </c>
      <c r="H61" s="15" t="s">
        <v>19</v>
      </c>
      <c r="I61" s="1" t="str">
        <f t="shared" si="2"/>
        <v>*</v>
      </c>
      <c r="J61" s="7" t="s">
        <v>19</v>
      </c>
      <c r="K61" s="43" t="str">
        <f t="shared" si="3"/>
        <v>*</v>
      </c>
    </row>
    <row r="62" spans="1:11" ht="14.5" x14ac:dyDescent="0.35">
      <c r="A62" s="17">
        <v>549803</v>
      </c>
      <c r="B62" s="27" t="s">
        <v>124</v>
      </c>
      <c r="C62" s="26" t="s">
        <v>113</v>
      </c>
      <c r="D62" s="41" t="s">
        <v>19</v>
      </c>
      <c r="E62" s="8" t="str">
        <f t="shared" si="0"/>
        <v>*</v>
      </c>
      <c r="F62" s="15" t="s">
        <v>19</v>
      </c>
      <c r="G62" s="8" t="str">
        <f t="shared" si="1"/>
        <v>*</v>
      </c>
      <c r="H62" s="15" t="s">
        <v>19</v>
      </c>
      <c r="I62" s="1" t="str">
        <f t="shared" si="2"/>
        <v>*</v>
      </c>
      <c r="J62" s="7" t="s">
        <v>19</v>
      </c>
      <c r="K62" s="43" t="str">
        <f t="shared" si="3"/>
        <v>*</v>
      </c>
    </row>
    <row r="63" spans="1:11" ht="14.5" x14ac:dyDescent="0.35">
      <c r="A63" s="17">
        <v>783027</v>
      </c>
      <c r="B63" s="27" t="s">
        <v>125</v>
      </c>
      <c r="C63" s="26" t="s">
        <v>113</v>
      </c>
      <c r="D63" s="41" t="s">
        <v>19</v>
      </c>
      <c r="E63" s="8" t="str">
        <f t="shared" si="0"/>
        <v>*</v>
      </c>
      <c r="F63" s="15" t="s">
        <v>19</v>
      </c>
      <c r="G63" s="8" t="str">
        <f t="shared" si="1"/>
        <v>*</v>
      </c>
      <c r="H63" s="15" t="s">
        <v>19</v>
      </c>
      <c r="I63" s="1" t="str">
        <f t="shared" si="2"/>
        <v>*</v>
      </c>
      <c r="J63" s="7" t="s">
        <v>19</v>
      </c>
      <c r="K63" s="43" t="str">
        <f t="shared" si="3"/>
        <v>*</v>
      </c>
    </row>
    <row r="64" spans="1:11" ht="14.5" x14ac:dyDescent="0.35">
      <c r="A64" s="17">
        <v>934316</v>
      </c>
      <c r="B64" s="27" t="s">
        <v>126</v>
      </c>
      <c r="C64" s="26" t="s">
        <v>113</v>
      </c>
      <c r="D64" s="41" t="s">
        <v>19</v>
      </c>
      <c r="E64" s="8" t="str">
        <f t="shared" si="0"/>
        <v>*</v>
      </c>
      <c r="F64" s="15" t="s">
        <v>19</v>
      </c>
      <c r="G64" s="8" t="str">
        <f t="shared" si="1"/>
        <v>*</v>
      </c>
      <c r="H64" s="15" t="s">
        <v>19</v>
      </c>
      <c r="I64" s="1" t="str">
        <f t="shared" si="2"/>
        <v>*</v>
      </c>
      <c r="J64" s="7" t="s">
        <v>19</v>
      </c>
      <c r="K64" s="43" t="str">
        <f t="shared" si="3"/>
        <v>*</v>
      </c>
    </row>
    <row r="65" spans="1:11" ht="14.5" x14ac:dyDescent="0.35">
      <c r="A65" s="17">
        <v>4481</v>
      </c>
      <c r="B65" s="27" t="s">
        <v>127</v>
      </c>
      <c r="C65" s="26" t="s">
        <v>128</v>
      </c>
      <c r="D65" s="41" t="s">
        <v>19</v>
      </c>
      <c r="E65" s="8" t="str">
        <f t="shared" si="0"/>
        <v>*</v>
      </c>
      <c r="F65" s="15" t="s">
        <v>19</v>
      </c>
      <c r="G65" s="8" t="str">
        <f t="shared" si="1"/>
        <v>*</v>
      </c>
      <c r="H65" s="15" t="s">
        <v>19</v>
      </c>
      <c r="I65" s="1" t="str">
        <f t="shared" si="2"/>
        <v>*</v>
      </c>
      <c r="J65" s="7" t="s">
        <v>19</v>
      </c>
      <c r="K65" s="43" t="str">
        <f t="shared" si="3"/>
        <v>*</v>
      </c>
    </row>
    <row r="66" spans="1:11" ht="14.5" x14ac:dyDescent="0.35">
      <c r="A66" s="17">
        <v>79983</v>
      </c>
      <c r="B66" s="27" t="s">
        <v>129</v>
      </c>
      <c r="C66" s="26" t="s">
        <v>130</v>
      </c>
      <c r="D66" s="41" t="s">
        <v>19</v>
      </c>
      <c r="E66" s="8" t="str">
        <f t="shared" si="0"/>
        <v>*</v>
      </c>
      <c r="F66" s="15" t="s">
        <v>19</v>
      </c>
      <c r="G66" s="8" t="str">
        <f t="shared" si="1"/>
        <v>*</v>
      </c>
      <c r="H66" s="15" t="s">
        <v>19</v>
      </c>
      <c r="I66" s="1" t="str">
        <f t="shared" si="2"/>
        <v>*</v>
      </c>
      <c r="J66" s="7" t="s">
        <v>19</v>
      </c>
      <c r="K66" s="43" t="str">
        <f t="shared" si="3"/>
        <v>*</v>
      </c>
    </row>
    <row r="67" spans="1:11" ht="14.5" x14ac:dyDescent="0.35">
      <c r="A67" s="17">
        <v>10972</v>
      </c>
      <c r="B67" s="27" t="s">
        <v>131</v>
      </c>
      <c r="C67" s="26" t="s">
        <v>132</v>
      </c>
      <c r="D67" s="41" t="s">
        <v>19</v>
      </c>
      <c r="E67" s="8" t="str">
        <f t="shared" ref="E67:E130" si="4">IF(D67="*","*",IF(D67&gt;=95,"Met","Not Met"))</f>
        <v>*</v>
      </c>
      <c r="F67" s="15" t="s">
        <v>19</v>
      </c>
      <c r="G67" s="8" t="str">
        <f t="shared" ref="G67:G130" si="5">IF(F67="*","*",IF(F67&gt;=14.16,"Met","Not Met"))</f>
        <v>*</v>
      </c>
      <c r="H67" s="15" t="s">
        <v>19</v>
      </c>
      <c r="I67" s="1" t="str">
        <f t="shared" ref="I67:I130" si="6">IF(H67="*","*",IF(H67&gt;=48.7,"Met","Not Met"))</f>
        <v>*</v>
      </c>
      <c r="J67" s="7" t="s">
        <v>19</v>
      </c>
      <c r="K67" s="43" t="str">
        <f t="shared" ref="K67:K130" si="7">IF(J67="*","*",IF(J67&lt;=21,"Met","Not Met"))</f>
        <v>*</v>
      </c>
    </row>
    <row r="68" spans="1:11" ht="14.5" x14ac:dyDescent="0.35">
      <c r="A68" s="17">
        <v>4355</v>
      </c>
      <c r="B68" s="27" t="s">
        <v>133</v>
      </c>
      <c r="C68" s="26" t="s">
        <v>134</v>
      </c>
      <c r="D68" s="41">
        <v>97.83</v>
      </c>
      <c r="E68" s="8" t="str">
        <f t="shared" si="4"/>
        <v>Met</v>
      </c>
      <c r="F68" s="15">
        <v>33.33</v>
      </c>
      <c r="G68" s="8" t="str">
        <f t="shared" si="5"/>
        <v>Met</v>
      </c>
      <c r="H68" s="15" t="s">
        <v>19</v>
      </c>
      <c r="I68" s="1" t="str">
        <f t="shared" si="6"/>
        <v>*</v>
      </c>
      <c r="J68" s="7">
        <v>31.31</v>
      </c>
      <c r="K68" s="43" t="str">
        <f t="shared" si="7"/>
        <v>Not Met</v>
      </c>
    </row>
    <row r="69" spans="1:11" ht="14.5" x14ac:dyDescent="0.35">
      <c r="A69" s="17">
        <v>79226</v>
      </c>
      <c r="B69" s="27" t="s">
        <v>135</v>
      </c>
      <c r="C69" s="26" t="s">
        <v>136</v>
      </c>
      <c r="D69" s="41" t="s">
        <v>18</v>
      </c>
      <c r="E69" s="8" t="str">
        <f t="shared" si="4"/>
        <v>Met</v>
      </c>
      <c r="F69" s="15">
        <v>15</v>
      </c>
      <c r="G69" s="8" t="str">
        <f t="shared" si="5"/>
        <v>Met</v>
      </c>
      <c r="H69" s="15" t="s">
        <v>19</v>
      </c>
      <c r="I69" s="1" t="str">
        <f t="shared" si="6"/>
        <v>*</v>
      </c>
      <c r="J69" s="7">
        <v>22.16</v>
      </c>
      <c r="K69" s="43" t="str">
        <f t="shared" si="7"/>
        <v>Not Met</v>
      </c>
    </row>
    <row r="70" spans="1:11" ht="14.5" x14ac:dyDescent="0.35">
      <c r="A70" s="17">
        <v>4169</v>
      </c>
      <c r="B70" s="27" t="s">
        <v>137</v>
      </c>
      <c r="C70" s="26" t="s">
        <v>138</v>
      </c>
      <c r="D70" s="41" t="s">
        <v>19</v>
      </c>
      <c r="E70" s="8" t="str">
        <f t="shared" si="4"/>
        <v>*</v>
      </c>
      <c r="F70" s="15" t="s">
        <v>19</v>
      </c>
      <c r="G70" s="8" t="str">
        <f t="shared" si="5"/>
        <v>*</v>
      </c>
      <c r="H70" s="15" t="s">
        <v>19</v>
      </c>
      <c r="I70" s="1" t="str">
        <f t="shared" si="6"/>
        <v>*</v>
      </c>
      <c r="J70" s="7" t="s">
        <v>19</v>
      </c>
      <c r="K70" s="43" t="str">
        <f t="shared" si="7"/>
        <v>*</v>
      </c>
    </row>
    <row r="71" spans="1:11" ht="14.5" x14ac:dyDescent="0.35">
      <c r="A71" s="17">
        <v>4397</v>
      </c>
      <c r="B71" s="27" t="s">
        <v>139</v>
      </c>
      <c r="C71" s="26" t="s">
        <v>140</v>
      </c>
      <c r="D71" s="41" t="s">
        <v>18</v>
      </c>
      <c r="E71" s="8" t="str">
        <f t="shared" si="4"/>
        <v>Met</v>
      </c>
      <c r="F71" s="15">
        <v>28.57</v>
      </c>
      <c r="G71" s="8" t="str">
        <f t="shared" si="5"/>
        <v>Met</v>
      </c>
      <c r="H71" s="15">
        <v>28.57</v>
      </c>
      <c r="I71" s="1" t="str">
        <f t="shared" si="6"/>
        <v>Not Met</v>
      </c>
      <c r="J71" s="7">
        <v>10.17</v>
      </c>
      <c r="K71" s="43" t="str">
        <f t="shared" si="7"/>
        <v>Met</v>
      </c>
    </row>
    <row r="72" spans="1:11" ht="14.5" x14ac:dyDescent="0.35">
      <c r="A72" s="17">
        <v>4224</v>
      </c>
      <c r="B72" s="27" t="s">
        <v>141</v>
      </c>
      <c r="C72" s="26" t="s">
        <v>142</v>
      </c>
      <c r="D72" s="41" t="s">
        <v>19</v>
      </c>
      <c r="E72" s="8" t="str">
        <f t="shared" si="4"/>
        <v>*</v>
      </c>
      <c r="F72" s="15" t="s">
        <v>19</v>
      </c>
      <c r="G72" s="8" t="str">
        <f t="shared" si="5"/>
        <v>*</v>
      </c>
      <c r="H72" s="15" t="s">
        <v>19</v>
      </c>
      <c r="I72" s="1" t="str">
        <f t="shared" si="6"/>
        <v>*</v>
      </c>
      <c r="J72" s="7" t="s">
        <v>19</v>
      </c>
      <c r="K72" s="43" t="str">
        <f t="shared" si="7"/>
        <v>*</v>
      </c>
    </row>
    <row r="73" spans="1:11" ht="14.5" x14ac:dyDescent="0.35">
      <c r="A73" s="17">
        <v>4513</v>
      </c>
      <c r="B73" s="27" t="s">
        <v>143</v>
      </c>
      <c r="C73" s="26" t="s">
        <v>144</v>
      </c>
      <c r="D73" s="41" t="s">
        <v>19</v>
      </c>
      <c r="E73" s="8" t="str">
        <f t="shared" si="4"/>
        <v>*</v>
      </c>
      <c r="F73" s="15" t="s">
        <v>19</v>
      </c>
      <c r="G73" s="8" t="str">
        <f t="shared" si="5"/>
        <v>*</v>
      </c>
      <c r="H73" s="15" t="s">
        <v>19</v>
      </c>
      <c r="I73" s="1" t="str">
        <f t="shared" si="6"/>
        <v>*</v>
      </c>
      <c r="J73" s="7" t="s">
        <v>19</v>
      </c>
      <c r="K73" s="43" t="str">
        <f t="shared" si="7"/>
        <v>*</v>
      </c>
    </row>
    <row r="74" spans="1:11" ht="14.5" x14ac:dyDescent="0.35">
      <c r="A74" s="17">
        <v>4362</v>
      </c>
      <c r="B74" s="27" t="s">
        <v>145</v>
      </c>
      <c r="C74" s="26" t="s">
        <v>146</v>
      </c>
      <c r="D74" s="41" t="s">
        <v>19</v>
      </c>
      <c r="E74" s="8" t="str">
        <f t="shared" si="4"/>
        <v>*</v>
      </c>
      <c r="F74" s="15" t="s">
        <v>19</v>
      </c>
      <c r="G74" s="8" t="str">
        <f t="shared" si="5"/>
        <v>*</v>
      </c>
      <c r="H74" s="15" t="s">
        <v>19</v>
      </c>
      <c r="I74" s="1" t="str">
        <f t="shared" si="6"/>
        <v>*</v>
      </c>
      <c r="J74" s="7" t="s">
        <v>19</v>
      </c>
      <c r="K74" s="43" t="str">
        <f t="shared" si="7"/>
        <v>*</v>
      </c>
    </row>
    <row r="75" spans="1:11" ht="14.5" x14ac:dyDescent="0.35">
      <c r="A75" s="17">
        <v>4269</v>
      </c>
      <c r="B75" s="27" t="s">
        <v>147</v>
      </c>
      <c r="C75" s="26" t="s">
        <v>148</v>
      </c>
      <c r="D75" s="41" t="s">
        <v>18</v>
      </c>
      <c r="E75" s="8" t="str">
        <f t="shared" si="4"/>
        <v>Met</v>
      </c>
      <c r="F75" s="15">
        <v>7.07</v>
      </c>
      <c r="G75" s="8" t="str">
        <f t="shared" si="5"/>
        <v>Not Met</v>
      </c>
      <c r="H75" s="15">
        <v>18.18</v>
      </c>
      <c r="I75" s="1" t="str">
        <f t="shared" si="6"/>
        <v>Not Met</v>
      </c>
      <c r="J75" s="7">
        <v>19.62</v>
      </c>
      <c r="K75" s="43" t="str">
        <f t="shared" si="7"/>
        <v>Met</v>
      </c>
    </row>
    <row r="76" spans="1:11" ht="14.5" x14ac:dyDescent="0.35">
      <c r="A76" s="17">
        <v>4378</v>
      </c>
      <c r="B76" s="27" t="s">
        <v>149</v>
      </c>
      <c r="C76" s="26" t="s">
        <v>150</v>
      </c>
      <c r="D76" s="41" t="s">
        <v>18</v>
      </c>
      <c r="E76" s="8" t="str">
        <f t="shared" si="4"/>
        <v>Met</v>
      </c>
      <c r="F76" s="15" t="s">
        <v>37</v>
      </c>
      <c r="G76" s="8" t="str">
        <f t="shared" si="5"/>
        <v>Met</v>
      </c>
      <c r="H76" s="15" t="s">
        <v>19</v>
      </c>
      <c r="I76" s="1" t="str">
        <f t="shared" si="6"/>
        <v>*</v>
      </c>
      <c r="J76" s="7">
        <v>23.69</v>
      </c>
      <c r="K76" s="43" t="str">
        <f t="shared" si="7"/>
        <v>Not Met</v>
      </c>
    </row>
    <row r="77" spans="1:11" ht="14.5" x14ac:dyDescent="0.35">
      <c r="A77" s="17">
        <v>90328</v>
      </c>
      <c r="B77" s="27" t="s">
        <v>1011</v>
      </c>
      <c r="C77" s="26" t="s">
        <v>152</v>
      </c>
      <c r="D77" s="41" t="s">
        <v>19</v>
      </c>
      <c r="E77" s="8" t="str">
        <f t="shared" si="4"/>
        <v>*</v>
      </c>
      <c r="F77" s="15" t="s">
        <v>19</v>
      </c>
      <c r="G77" s="8" t="str">
        <f t="shared" si="5"/>
        <v>*</v>
      </c>
      <c r="H77" s="15" t="s">
        <v>19</v>
      </c>
      <c r="I77" s="1" t="str">
        <f t="shared" si="6"/>
        <v>*</v>
      </c>
      <c r="J77" s="7" t="s">
        <v>19</v>
      </c>
      <c r="K77" s="43" t="str">
        <f t="shared" si="7"/>
        <v>*</v>
      </c>
    </row>
    <row r="78" spans="1:11" ht="14.5" x14ac:dyDescent="0.35">
      <c r="A78" s="17">
        <v>90327</v>
      </c>
      <c r="B78" s="27" t="s">
        <v>153</v>
      </c>
      <c r="C78" s="26" t="s">
        <v>154</v>
      </c>
      <c r="D78" s="41" t="s">
        <v>19</v>
      </c>
      <c r="E78" s="8" t="str">
        <f t="shared" si="4"/>
        <v>*</v>
      </c>
      <c r="F78" s="15" t="s">
        <v>19</v>
      </c>
      <c r="G78" s="8" t="str">
        <f t="shared" si="5"/>
        <v>*</v>
      </c>
      <c r="H78" s="15" t="s">
        <v>19</v>
      </c>
      <c r="I78" s="1" t="str">
        <f t="shared" si="6"/>
        <v>*</v>
      </c>
      <c r="J78" s="7" t="s">
        <v>19</v>
      </c>
      <c r="K78" s="43" t="str">
        <f t="shared" si="7"/>
        <v>*</v>
      </c>
    </row>
    <row r="79" spans="1:11" ht="14.5" x14ac:dyDescent="0.35">
      <c r="A79" s="17">
        <v>79971</v>
      </c>
      <c r="B79" s="27" t="s">
        <v>155</v>
      </c>
      <c r="C79" s="26" t="s">
        <v>156</v>
      </c>
      <c r="D79" s="41" t="s">
        <v>19</v>
      </c>
      <c r="E79" s="8" t="str">
        <f t="shared" si="4"/>
        <v>*</v>
      </c>
      <c r="F79" s="15" t="s">
        <v>19</v>
      </c>
      <c r="G79" s="8" t="str">
        <f t="shared" si="5"/>
        <v>*</v>
      </c>
      <c r="H79" s="15" t="s">
        <v>19</v>
      </c>
      <c r="I79" s="1" t="str">
        <f t="shared" si="6"/>
        <v>*</v>
      </c>
      <c r="J79" s="7" t="s">
        <v>19</v>
      </c>
      <c r="K79" s="43" t="str">
        <f t="shared" si="7"/>
        <v>*</v>
      </c>
    </row>
    <row r="80" spans="1:11" ht="14.5" x14ac:dyDescent="0.35">
      <c r="A80" s="17">
        <v>79055</v>
      </c>
      <c r="B80" s="27" t="s">
        <v>157</v>
      </c>
      <c r="C80" s="26" t="s">
        <v>158</v>
      </c>
      <c r="D80" s="41" t="s">
        <v>19</v>
      </c>
      <c r="E80" s="8" t="str">
        <f t="shared" si="4"/>
        <v>*</v>
      </c>
      <c r="F80" s="15" t="s">
        <v>19</v>
      </c>
      <c r="G80" s="8" t="str">
        <f t="shared" si="5"/>
        <v>*</v>
      </c>
      <c r="H80" s="15" t="s">
        <v>19</v>
      </c>
      <c r="I80" s="1" t="str">
        <f t="shared" si="6"/>
        <v>*</v>
      </c>
      <c r="J80" s="7" t="s">
        <v>19</v>
      </c>
      <c r="K80" s="43" t="str">
        <f t="shared" si="7"/>
        <v>*</v>
      </c>
    </row>
    <row r="81" spans="1:11" ht="14.5" x14ac:dyDescent="0.35">
      <c r="A81" s="17">
        <v>78888</v>
      </c>
      <c r="B81" s="27" t="s">
        <v>159</v>
      </c>
      <c r="C81" s="26" t="s">
        <v>160</v>
      </c>
      <c r="D81" s="41" t="s">
        <v>19</v>
      </c>
      <c r="E81" s="8" t="str">
        <f t="shared" si="4"/>
        <v>*</v>
      </c>
      <c r="F81" s="15" t="s">
        <v>19</v>
      </c>
      <c r="G81" s="8" t="str">
        <f t="shared" si="5"/>
        <v>*</v>
      </c>
      <c r="H81" s="15" t="s">
        <v>19</v>
      </c>
      <c r="I81" s="1" t="str">
        <f t="shared" si="6"/>
        <v>*</v>
      </c>
      <c r="J81" s="7" t="s">
        <v>19</v>
      </c>
      <c r="K81" s="43" t="str">
        <f t="shared" si="7"/>
        <v>*</v>
      </c>
    </row>
    <row r="82" spans="1:11" ht="14.5" x14ac:dyDescent="0.35">
      <c r="A82" s="17">
        <v>79905</v>
      </c>
      <c r="B82" s="27" t="s">
        <v>161</v>
      </c>
      <c r="C82" s="26" t="s">
        <v>162</v>
      </c>
      <c r="D82" s="41" t="s">
        <v>19</v>
      </c>
      <c r="E82" s="8" t="str">
        <f t="shared" si="4"/>
        <v>*</v>
      </c>
      <c r="F82" s="15" t="s">
        <v>19</v>
      </c>
      <c r="G82" s="8" t="str">
        <f t="shared" si="5"/>
        <v>*</v>
      </c>
      <c r="H82" s="15" t="s">
        <v>19</v>
      </c>
      <c r="I82" s="1" t="str">
        <f t="shared" si="6"/>
        <v>*</v>
      </c>
      <c r="J82" s="7" t="s">
        <v>19</v>
      </c>
      <c r="K82" s="43" t="str">
        <f t="shared" si="7"/>
        <v>*</v>
      </c>
    </row>
    <row r="83" spans="1:11" ht="14.5" x14ac:dyDescent="0.35">
      <c r="A83" s="17">
        <v>4470</v>
      </c>
      <c r="B83" s="27" t="s">
        <v>163</v>
      </c>
      <c r="C83" s="26" t="s">
        <v>164</v>
      </c>
      <c r="D83" s="41">
        <v>94.12</v>
      </c>
      <c r="E83" s="8" t="str">
        <f t="shared" si="4"/>
        <v>Not Met</v>
      </c>
      <c r="F83" s="15">
        <v>6.25</v>
      </c>
      <c r="G83" s="8" t="str">
        <f t="shared" si="5"/>
        <v>Not Met</v>
      </c>
      <c r="H83" s="15">
        <v>6.25</v>
      </c>
      <c r="I83" s="1" t="str">
        <f t="shared" si="6"/>
        <v>Not Met</v>
      </c>
      <c r="J83" s="7">
        <v>23.59</v>
      </c>
      <c r="K83" s="43" t="str">
        <f t="shared" si="7"/>
        <v>Not Met</v>
      </c>
    </row>
    <row r="84" spans="1:11" ht="14.5" x14ac:dyDescent="0.35">
      <c r="A84" s="17">
        <v>89758</v>
      </c>
      <c r="B84" s="27" t="s">
        <v>165</v>
      </c>
      <c r="C84" s="26" t="s">
        <v>166</v>
      </c>
      <c r="D84" s="41" t="s">
        <v>19</v>
      </c>
      <c r="E84" s="8" t="str">
        <f t="shared" si="4"/>
        <v>*</v>
      </c>
      <c r="F84" s="15" t="s">
        <v>19</v>
      </c>
      <c r="G84" s="8" t="str">
        <f t="shared" si="5"/>
        <v>*</v>
      </c>
      <c r="H84" s="15" t="s">
        <v>19</v>
      </c>
      <c r="I84" s="1" t="str">
        <f t="shared" si="6"/>
        <v>*</v>
      </c>
      <c r="J84" s="7" t="s">
        <v>19</v>
      </c>
      <c r="K84" s="43" t="str">
        <f t="shared" si="7"/>
        <v>*</v>
      </c>
    </row>
    <row r="85" spans="1:11" ht="14.5" x14ac:dyDescent="0.35">
      <c r="A85" s="17">
        <v>1001161</v>
      </c>
      <c r="B85" s="27" t="s">
        <v>167</v>
      </c>
      <c r="C85" s="26" t="s">
        <v>166</v>
      </c>
      <c r="D85" s="41" t="s">
        <v>19</v>
      </c>
      <c r="E85" s="8" t="str">
        <f t="shared" si="4"/>
        <v>*</v>
      </c>
      <c r="F85" s="15" t="s">
        <v>19</v>
      </c>
      <c r="G85" s="8" t="str">
        <f t="shared" si="5"/>
        <v>*</v>
      </c>
      <c r="H85" s="15" t="s">
        <v>19</v>
      </c>
      <c r="I85" s="1" t="str">
        <f t="shared" si="6"/>
        <v>*</v>
      </c>
      <c r="J85" s="7" t="s">
        <v>19</v>
      </c>
      <c r="K85" s="43" t="str">
        <f t="shared" si="7"/>
        <v>*</v>
      </c>
    </row>
    <row r="86" spans="1:11" ht="14.5" x14ac:dyDescent="0.35">
      <c r="A86" s="17">
        <v>4484</v>
      </c>
      <c r="B86" s="27" t="s">
        <v>168</v>
      </c>
      <c r="C86" s="26" t="s">
        <v>169</v>
      </c>
      <c r="D86" s="41" t="s">
        <v>19</v>
      </c>
      <c r="E86" s="8" t="str">
        <f t="shared" si="4"/>
        <v>*</v>
      </c>
      <c r="F86" s="15" t="s">
        <v>19</v>
      </c>
      <c r="G86" s="8" t="str">
        <f t="shared" si="5"/>
        <v>*</v>
      </c>
      <c r="H86" s="15" t="s">
        <v>19</v>
      </c>
      <c r="I86" s="1" t="str">
        <f t="shared" si="6"/>
        <v>*</v>
      </c>
      <c r="J86" s="7" t="s">
        <v>19</v>
      </c>
      <c r="K86" s="43" t="str">
        <f t="shared" si="7"/>
        <v>*</v>
      </c>
    </row>
    <row r="87" spans="1:11" ht="14.5" x14ac:dyDescent="0.35">
      <c r="A87" s="17">
        <v>4282</v>
      </c>
      <c r="B87" s="27" t="s">
        <v>170</v>
      </c>
      <c r="C87" s="26" t="s">
        <v>171</v>
      </c>
      <c r="D87" s="41">
        <v>96.76</v>
      </c>
      <c r="E87" s="8" t="str">
        <f t="shared" si="4"/>
        <v>Met</v>
      </c>
      <c r="F87" s="15">
        <v>7.5</v>
      </c>
      <c r="G87" s="8" t="str">
        <f t="shared" si="5"/>
        <v>Not Met</v>
      </c>
      <c r="H87" s="15">
        <v>43.75</v>
      </c>
      <c r="I87" s="1" t="str">
        <f t="shared" si="6"/>
        <v>Not Met</v>
      </c>
      <c r="J87" s="7">
        <v>13.13</v>
      </c>
      <c r="K87" s="43" t="str">
        <f t="shared" si="7"/>
        <v>Met</v>
      </c>
    </row>
    <row r="88" spans="1:11" ht="14.5" x14ac:dyDescent="0.35">
      <c r="A88" s="17">
        <v>91934</v>
      </c>
      <c r="B88" s="27" t="s">
        <v>172</v>
      </c>
      <c r="C88" s="26" t="s">
        <v>173</v>
      </c>
      <c r="D88" s="41" t="s">
        <v>19</v>
      </c>
      <c r="E88" s="8" t="str">
        <f t="shared" si="4"/>
        <v>*</v>
      </c>
      <c r="F88" s="15" t="s">
        <v>19</v>
      </c>
      <c r="G88" s="8" t="str">
        <f t="shared" si="5"/>
        <v>*</v>
      </c>
      <c r="H88" s="15" t="s">
        <v>19</v>
      </c>
      <c r="I88" s="1" t="str">
        <f t="shared" si="6"/>
        <v>*</v>
      </c>
      <c r="J88" s="7" t="s">
        <v>19</v>
      </c>
      <c r="K88" s="43" t="str">
        <f t="shared" si="7"/>
        <v>*</v>
      </c>
    </row>
    <row r="89" spans="1:11" ht="14.5" x14ac:dyDescent="0.35">
      <c r="A89" s="17">
        <v>4446</v>
      </c>
      <c r="B89" s="27" t="s">
        <v>174</v>
      </c>
      <c r="C89" s="26" t="s">
        <v>175</v>
      </c>
      <c r="D89" s="41">
        <v>97.6</v>
      </c>
      <c r="E89" s="8" t="str">
        <f t="shared" si="4"/>
        <v>Met</v>
      </c>
      <c r="F89" s="15">
        <v>5.5</v>
      </c>
      <c r="G89" s="8" t="str">
        <f t="shared" si="5"/>
        <v>Not Met</v>
      </c>
      <c r="H89" s="15" t="s">
        <v>19</v>
      </c>
      <c r="I89" s="1" t="str">
        <f t="shared" si="6"/>
        <v>*</v>
      </c>
      <c r="J89" s="7">
        <v>15.54</v>
      </c>
      <c r="K89" s="43" t="str">
        <f t="shared" si="7"/>
        <v>Met</v>
      </c>
    </row>
    <row r="90" spans="1:11" ht="14.5" x14ac:dyDescent="0.35">
      <c r="A90" s="17">
        <v>4410</v>
      </c>
      <c r="B90" s="27" t="s">
        <v>176</v>
      </c>
      <c r="C90" s="26" t="s">
        <v>177</v>
      </c>
      <c r="D90" s="41" t="s">
        <v>18</v>
      </c>
      <c r="E90" s="8" t="str">
        <f t="shared" si="4"/>
        <v>Met</v>
      </c>
      <c r="F90" s="15">
        <v>28.89</v>
      </c>
      <c r="G90" s="8" t="str">
        <f t="shared" si="5"/>
        <v>Met</v>
      </c>
      <c r="H90" s="15" t="s">
        <v>19</v>
      </c>
      <c r="I90" s="1" t="str">
        <f t="shared" si="6"/>
        <v>*</v>
      </c>
      <c r="J90" s="7">
        <v>44.83</v>
      </c>
      <c r="K90" s="43" t="str">
        <f t="shared" si="7"/>
        <v>Not Met</v>
      </c>
    </row>
    <row r="91" spans="1:11" ht="14.5" x14ac:dyDescent="0.35">
      <c r="A91" s="17">
        <v>4244</v>
      </c>
      <c r="B91" s="27" t="s">
        <v>178</v>
      </c>
      <c r="C91" s="26" t="s">
        <v>179</v>
      </c>
      <c r="D91" s="41" t="s">
        <v>18</v>
      </c>
      <c r="E91" s="8" t="str">
        <f t="shared" si="4"/>
        <v>Met</v>
      </c>
      <c r="F91" s="15">
        <v>28.75</v>
      </c>
      <c r="G91" s="8" t="str">
        <f t="shared" si="5"/>
        <v>Met</v>
      </c>
      <c r="H91" s="15" t="s">
        <v>19</v>
      </c>
      <c r="I91" s="1" t="str">
        <f t="shared" si="6"/>
        <v>*</v>
      </c>
      <c r="J91" s="7">
        <v>31.47</v>
      </c>
      <c r="K91" s="43" t="str">
        <f t="shared" si="7"/>
        <v>Not Met</v>
      </c>
    </row>
    <row r="92" spans="1:11" ht="14.5" x14ac:dyDescent="0.35">
      <c r="A92" s="17">
        <v>4395</v>
      </c>
      <c r="B92" s="27" t="s">
        <v>180</v>
      </c>
      <c r="C92" s="26" t="s">
        <v>181</v>
      </c>
      <c r="D92" s="41" t="s">
        <v>19</v>
      </c>
      <c r="E92" s="8" t="str">
        <f t="shared" si="4"/>
        <v>*</v>
      </c>
      <c r="F92" s="15" t="s">
        <v>19</v>
      </c>
      <c r="G92" s="8" t="str">
        <f t="shared" si="5"/>
        <v>*</v>
      </c>
      <c r="H92" s="15" t="s">
        <v>19</v>
      </c>
      <c r="I92" s="1" t="str">
        <f t="shared" si="6"/>
        <v>*</v>
      </c>
      <c r="J92" s="7" t="s">
        <v>19</v>
      </c>
      <c r="K92" s="43" t="str">
        <f t="shared" si="7"/>
        <v>*</v>
      </c>
    </row>
    <row r="93" spans="1:11" ht="14.5" x14ac:dyDescent="0.35">
      <c r="A93" s="17">
        <v>4191</v>
      </c>
      <c r="B93" s="27" t="s">
        <v>182</v>
      </c>
      <c r="C93" s="26" t="s">
        <v>183</v>
      </c>
      <c r="D93" s="41" t="s">
        <v>19</v>
      </c>
      <c r="E93" s="8" t="str">
        <f t="shared" si="4"/>
        <v>*</v>
      </c>
      <c r="F93" s="15" t="s">
        <v>19</v>
      </c>
      <c r="G93" s="8" t="str">
        <f t="shared" si="5"/>
        <v>*</v>
      </c>
      <c r="H93" s="15" t="s">
        <v>19</v>
      </c>
      <c r="I93" s="1" t="str">
        <f t="shared" si="6"/>
        <v>*</v>
      </c>
      <c r="J93" s="7" t="s">
        <v>19</v>
      </c>
      <c r="K93" s="43" t="str">
        <f t="shared" si="7"/>
        <v>*</v>
      </c>
    </row>
    <row r="94" spans="1:11" ht="14.5" x14ac:dyDescent="0.35">
      <c r="A94" s="17">
        <v>6362</v>
      </c>
      <c r="B94" s="27" t="s">
        <v>184</v>
      </c>
      <c r="C94" s="26" t="s">
        <v>185</v>
      </c>
      <c r="D94" s="41" t="s">
        <v>19</v>
      </c>
      <c r="E94" s="8" t="str">
        <f t="shared" si="4"/>
        <v>*</v>
      </c>
      <c r="F94" s="15" t="s">
        <v>19</v>
      </c>
      <c r="G94" s="8" t="str">
        <f t="shared" si="5"/>
        <v>*</v>
      </c>
      <c r="H94" s="15" t="s">
        <v>19</v>
      </c>
      <c r="I94" s="1" t="str">
        <f t="shared" si="6"/>
        <v>*</v>
      </c>
      <c r="J94" s="7" t="s">
        <v>19</v>
      </c>
      <c r="K94" s="43" t="str">
        <f t="shared" si="7"/>
        <v>*</v>
      </c>
    </row>
    <row r="95" spans="1:11" ht="14.5" x14ac:dyDescent="0.35">
      <c r="A95" s="17">
        <v>79886</v>
      </c>
      <c r="B95" s="27" t="s">
        <v>186</v>
      </c>
      <c r="C95" s="26" t="s">
        <v>187</v>
      </c>
      <c r="D95" s="41" t="s">
        <v>19</v>
      </c>
      <c r="E95" s="8" t="str">
        <f t="shared" si="4"/>
        <v>*</v>
      </c>
      <c r="F95" s="15" t="s">
        <v>19</v>
      </c>
      <c r="G95" s="8" t="str">
        <f t="shared" si="5"/>
        <v>*</v>
      </c>
      <c r="H95" s="15" t="s">
        <v>19</v>
      </c>
      <c r="I95" s="1" t="str">
        <f t="shared" si="6"/>
        <v>*</v>
      </c>
      <c r="J95" s="7" t="s">
        <v>19</v>
      </c>
      <c r="K95" s="43" t="str">
        <f t="shared" si="7"/>
        <v>*</v>
      </c>
    </row>
    <row r="96" spans="1:11" ht="14.5" x14ac:dyDescent="0.35">
      <c r="A96" s="17">
        <v>4242</v>
      </c>
      <c r="B96" s="27" t="s">
        <v>188</v>
      </c>
      <c r="C96" s="26" t="s">
        <v>189</v>
      </c>
      <c r="D96" s="41" t="s">
        <v>18</v>
      </c>
      <c r="E96" s="8" t="str">
        <f t="shared" si="4"/>
        <v>Met</v>
      </c>
      <c r="F96" s="15">
        <v>24.09</v>
      </c>
      <c r="G96" s="8" t="str">
        <f t="shared" si="5"/>
        <v>Met</v>
      </c>
      <c r="H96" s="15">
        <v>60</v>
      </c>
      <c r="I96" s="1" t="str">
        <f t="shared" si="6"/>
        <v>Met</v>
      </c>
      <c r="J96" s="7">
        <v>30.87</v>
      </c>
      <c r="K96" s="43" t="str">
        <f t="shared" si="7"/>
        <v>Not Met</v>
      </c>
    </row>
    <row r="97" spans="1:11" ht="14.5" x14ac:dyDescent="0.35">
      <c r="A97" s="17">
        <v>4158</v>
      </c>
      <c r="B97" s="27" t="s">
        <v>190</v>
      </c>
      <c r="C97" s="26" t="s">
        <v>191</v>
      </c>
      <c r="D97" s="41" t="s">
        <v>18</v>
      </c>
      <c r="E97" s="8" t="str">
        <f t="shared" si="4"/>
        <v>Met</v>
      </c>
      <c r="F97" s="15">
        <v>4.55</v>
      </c>
      <c r="G97" s="8" t="str">
        <f t="shared" si="5"/>
        <v>Not Met</v>
      </c>
      <c r="H97" s="15" t="s">
        <v>19</v>
      </c>
      <c r="I97" s="1" t="str">
        <f t="shared" si="6"/>
        <v>*</v>
      </c>
      <c r="J97" s="7">
        <v>19.27</v>
      </c>
      <c r="K97" s="43" t="str">
        <f t="shared" si="7"/>
        <v>Met</v>
      </c>
    </row>
    <row r="98" spans="1:11" ht="14.5" x14ac:dyDescent="0.35">
      <c r="A98" s="17">
        <v>4474</v>
      </c>
      <c r="B98" s="27" t="s">
        <v>192</v>
      </c>
      <c r="C98" s="26" t="s">
        <v>193</v>
      </c>
      <c r="D98" s="41">
        <v>96.77</v>
      </c>
      <c r="E98" s="8" t="str">
        <f t="shared" si="4"/>
        <v>Met</v>
      </c>
      <c r="F98" s="15">
        <v>14.29</v>
      </c>
      <c r="G98" s="8" t="str">
        <f t="shared" si="5"/>
        <v>Met</v>
      </c>
      <c r="H98" s="15" t="s">
        <v>19</v>
      </c>
      <c r="I98" s="1" t="str">
        <f t="shared" si="6"/>
        <v>*</v>
      </c>
      <c r="J98" s="7">
        <v>31.39</v>
      </c>
      <c r="K98" s="43" t="str">
        <f t="shared" si="7"/>
        <v>Not Met</v>
      </c>
    </row>
    <row r="99" spans="1:11" ht="14.5" x14ac:dyDescent="0.35">
      <c r="A99" s="17">
        <v>90138</v>
      </c>
      <c r="B99" s="27" t="s">
        <v>194</v>
      </c>
      <c r="C99" s="26" t="s">
        <v>195</v>
      </c>
      <c r="D99" s="41" t="s">
        <v>19</v>
      </c>
      <c r="E99" s="8" t="str">
        <f t="shared" si="4"/>
        <v>*</v>
      </c>
      <c r="F99" s="15" t="s">
        <v>19</v>
      </c>
      <c r="G99" s="8" t="str">
        <f t="shared" si="5"/>
        <v>*</v>
      </c>
      <c r="H99" s="15" t="s">
        <v>19</v>
      </c>
      <c r="I99" s="1" t="str">
        <f t="shared" si="6"/>
        <v>*</v>
      </c>
      <c r="J99" s="7" t="s">
        <v>19</v>
      </c>
      <c r="K99" s="43" t="str">
        <f t="shared" si="7"/>
        <v>*</v>
      </c>
    </row>
    <row r="100" spans="1:11" ht="14.5" x14ac:dyDescent="0.35">
      <c r="A100" s="17">
        <v>5186</v>
      </c>
      <c r="B100" s="27" t="s">
        <v>196</v>
      </c>
      <c r="C100" s="26" t="s">
        <v>197</v>
      </c>
      <c r="D100" s="41" t="s">
        <v>19</v>
      </c>
      <c r="E100" s="8" t="str">
        <f t="shared" si="4"/>
        <v>*</v>
      </c>
      <c r="F100" s="15" t="s">
        <v>19</v>
      </c>
      <c r="G100" s="8" t="str">
        <f t="shared" si="5"/>
        <v>*</v>
      </c>
      <c r="H100" s="15" t="s">
        <v>19</v>
      </c>
      <c r="I100" s="1" t="str">
        <f t="shared" si="6"/>
        <v>*</v>
      </c>
      <c r="J100" s="7" t="s">
        <v>19</v>
      </c>
      <c r="K100" s="43" t="str">
        <f t="shared" si="7"/>
        <v>*</v>
      </c>
    </row>
    <row r="101" spans="1:11" ht="14.5" x14ac:dyDescent="0.35">
      <c r="A101" s="17">
        <v>4486</v>
      </c>
      <c r="B101" s="27" t="s">
        <v>198</v>
      </c>
      <c r="C101" s="26" t="s">
        <v>199</v>
      </c>
      <c r="D101" s="41" t="s">
        <v>19</v>
      </c>
      <c r="E101" s="8" t="str">
        <f t="shared" si="4"/>
        <v>*</v>
      </c>
      <c r="F101" s="15" t="s">
        <v>19</v>
      </c>
      <c r="G101" s="8" t="str">
        <f t="shared" si="5"/>
        <v>*</v>
      </c>
      <c r="H101" s="15" t="s">
        <v>19</v>
      </c>
      <c r="I101" s="1" t="str">
        <f t="shared" si="6"/>
        <v>*</v>
      </c>
      <c r="J101" s="7" t="s">
        <v>19</v>
      </c>
      <c r="K101" s="43" t="str">
        <f t="shared" si="7"/>
        <v>*</v>
      </c>
    </row>
    <row r="102" spans="1:11" ht="14.5" x14ac:dyDescent="0.35">
      <c r="A102" s="17">
        <v>81027</v>
      </c>
      <c r="B102" s="27" t="s">
        <v>200</v>
      </c>
      <c r="C102" s="26" t="s">
        <v>201</v>
      </c>
      <c r="D102" s="41" t="s">
        <v>19</v>
      </c>
      <c r="E102" s="8" t="str">
        <f t="shared" si="4"/>
        <v>*</v>
      </c>
      <c r="F102" s="15" t="s">
        <v>19</v>
      </c>
      <c r="G102" s="8" t="str">
        <f t="shared" si="5"/>
        <v>*</v>
      </c>
      <c r="H102" s="15" t="s">
        <v>19</v>
      </c>
      <c r="I102" s="1" t="str">
        <f t="shared" si="6"/>
        <v>*</v>
      </c>
      <c r="J102" s="7" t="s">
        <v>19</v>
      </c>
      <c r="K102" s="43" t="str">
        <f t="shared" si="7"/>
        <v>*</v>
      </c>
    </row>
    <row r="103" spans="1:11" ht="14.5" x14ac:dyDescent="0.35">
      <c r="A103" s="17">
        <v>4177</v>
      </c>
      <c r="B103" s="27" t="s">
        <v>202</v>
      </c>
      <c r="C103" s="26" t="s">
        <v>203</v>
      </c>
      <c r="D103" s="41" t="s">
        <v>19</v>
      </c>
      <c r="E103" s="8" t="str">
        <f t="shared" si="4"/>
        <v>*</v>
      </c>
      <c r="F103" s="15" t="s">
        <v>19</v>
      </c>
      <c r="G103" s="8" t="str">
        <f t="shared" si="5"/>
        <v>*</v>
      </c>
      <c r="H103" s="15" t="s">
        <v>19</v>
      </c>
      <c r="I103" s="1" t="str">
        <f t="shared" si="6"/>
        <v>*</v>
      </c>
      <c r="J103" s="7" t="s">
        <v>19</v>
      </c>
      <c r="K103" s="43" t="str">
        <f t="shared" si="7"/>
        <v>*</v>
      </c>
    </row>
    <row r="104" spans="1:11" ht="14.5" x14ac:dyDescent="0.35">
      <c r="A104" s="17">
        <v>1001669</v>
      </c>
      <c r="B104" s="27" t="s">
        <v>204</v>
      </c>
      <c r="C104" s="26" t="s">
        <v>205</v>
      </c>
      <c r="D104" s="41" t="s">
        <v>19</v>
      </c>
      <c r="E104" s="8" t="str">
        <f t="shared" si="4"/>
        <v>*</v>
      </c>
      <c r="F104" s="15" t="s">
        <v>19</v>
      </c>
      <c r="G104" s="8" t="str">
        <f t="shared" si="5"/>
        <v>*</v>
      </c>
      <c r="H104" s="15" t="s">
        <v>19</v>
      </c>
      <c r="I104" s="1" t="str">
        <f t="shared" si="6"/>
        <v>*</v>
      </c>
      <c r="J104" s="7" t="s">
        <v>19</v>
      </c>
      <c r="K104" s="43" t="str">
        <f t="shared" si="7"/>
        <v>*</v>
      </c>
    </row>
    <row r="105" spans="1:11" ht="14.5" x14ac:dyDescent="0.35">
      <c r="A105" s="17">
        <v>4370</v>
      </c>
      <c r="B105" s="27" t="s">
        <v>206</v>
      </c>
      <c r="C105" s="26" t="s">
        <v>207</v>
      </c>
      <c r="D105" s="41">
        <v>90.91</v>
      </c>
      <c r="E105" s="8" t="str">
        <f t="shared" si="4"/>
        <v>Not Met</v>
      </c>
      <c r="F105" s="15" t="s">
        <v>19</v>
      </c>
      <c r="G105" s="8" t="str">
        <f t="shared" si="5"/>
        <v>*</v>
      </c>
      <c r="H105" s="15" t="s">
        <v>19</v>
      </c>
      <c r="I105" s="1" t="str">
        <f t="shared" si="6"/>
        <v>*</v>
      </c>
      <c r="J105" s="7" t="s">
        <v>19</v>
      </c>
      <c r="K105" s="43" t="str">
        <f t="shared" si="7"/>
        <v>*</v>
      </c>
    </row>
    <row r="106" spans="1:11" ht="14.5" x14ac:dyDescent="0.35">
      <c r="A106" s="17">
        <v>4160</v>
      </c>
      <c r="B106" s="27" t="s">
        <v>208</v>
      </c>
      <c r="C106" s="26" t="s">
        <v>209</v>
      </c>
      <c r="D106" s="41" t="s">
        <v>19</v>
      </c>
      <c r="E106" s="8" t="str">
        <f t="shared" si="4"/>
        <v>*</v>
      </c>
      <c r="F106" s="15" t="s">
        <v>19</v>
      </c>
      <c r="G106" s="8" t="str">
        <f t="shared" si="5"/>
        <v>*</v>
      </c>
      <c r="H106" s="15" t="s">
        <v>19</v>
      </c>
      <c r="I106" s="1" t="str">
        <f t="shared" si="6"/>
        <v>*</v>
      </c>
      <c r="J106" s="7" t="s">
        <v>19</v>
      </c>
      <c r="K106" s="43" t="str">
        <f t="shared" si="7"/>
        <v>*</v>
      </c>
    </row>
    <row r="107" spans="1:11" ht="14.5" x14ac:dyDescent="0.35">
      <c r="A107" s="17">
        <v>89556</v>
      </c>
      <c r="B107" s="27" t="s">
        <v>210</v>
      </c>
      <c r="C107" s="26" t="s">
        <v>211</v>
      </c>
      <c r="D107" s="41" t="s">
        <v>19</v>
      </c>
      <c r="E107" s="8" t="str">
        <f t="shared" si="4"/>
        <v>*</v>
      </c>
      <c r="F107" s="15" t="s">
        <v>19</v>
      </c>
      <c r="G107" s="8" t="str">
        <f t="shared" si="5"/>
        <v>*</v>
      </c>
      <c r="H107" s="15" t="s">
        <v>19</v>
      </c>
      <c r="I107" s="1" t="str">
        <f t="shared" si="6"/>
        <v>*</v>
      </c>
      <c r="J107" s="7" t="s">
        <v>19</v>
      </c>
      <c r="K107" s="43" t="str">
        <f t="shared" si="7"/>
        <v>*</v>
      </c>
    </row>
    <row r="108" spans="1:11" ht="14.5" x14ac:dyDescent="0.35">
      <c r="A108" s="17">
        <v>4416</v>
      </c>
      <c r="B108" s="27" t="s">
        <v>212</v>
      </c>
      <c r="C108" s="26" t="s">
        <v>213</v>
      </c>
      <c r="D108" s="41" t="s">
        <v>19</v>
      </c>
      <c r="E108" s="8" t="str">
        <f t="shared" si="4"/>
        <v>*</v>
      </c>
      <c r="F108" s="15" t="s">
        <v>19</v>
      </c>
      <c r="G108" s="8" t="str">
        <f t="shared" si="5"/>
        <v>*</v>
      </c>
      <c r="H108" s="15" t="s">
        <v>19</v>
      </c>
      <c r="I108" s="1" t="str">
        <f t="shared" si="6"/>
        <v>*</v>
      </c>
      <c r="J108" s="7" t="s">
        <v>19</v>
      </c>
      <c r="K108" s="43" t="str">
        <f t="shared" si="7"/>
        <v>*</v>
      </c>
    </row>
    <row r="109" spans="1:11" ht="14.5" x14ac:dyDescent="0.35">
      <c r="A109" s="17">
        <v>4442</v>
      </c>
      <c r="B109" s="27" t="s">
        <v>214</v>
      </c>
      <c r="C109" s="26" t="s">
        <v>215</v>
      </c>
      <c r="D109" s="41">
        <v>96.55</v>
      </c>
      <c r="E109" s="8" t="str">
        <f t="shared" si="4"/>
        <v>Met</v>
      </c>
      <c r="F109" s="15">
        <v>7.69</v>
      </c>
      <c r="G109" s="8" t="str">
        <f t="shared" si="5"/>
        <v>Not Met</v>
      </c>
      <c r="H109" s="15" t="s">
        <v>19</v>
      </c>
      <c r="I109" s="1" t="str">
        <f t="shared" si="6"/>
        <v>*</v>
      </c>
      <c r="J109" s="7">
        <v>9.73</v>
      </c>
      <c r="K109" s="43" t="str">
        <f t="shared" si="7"/>
        <v>Met</v>
      </c>
    </row>
    <row r="110" spans="1:11" ht="14.5" x14ac:dyDescent="0.35">
      <c r="A110" s="17">
        <v>4487</v>
      </c>
      <c r="B110" s="27" t="s">
        <v>216</v>
      </c>
      <c r="C110" s="26" t="s">
        <v>217</v>
      </c>
      <c r="D110" s="41">
        <v>93.55</v>
      </c>
      <c r="E110" s="8" t="str">
        <f t="shared" si="4"/>
        <v>Not Met</v>
      </c>
      <c r="F110" s="15">
        <v>7.14</v>
      </c>
      <c r="G110" s="8" t="str">
        <f t="shared" si="5"/>
        <v>Not Met</v>
      </c>
      <c r="H110" s="15" t="s">
        <v>19</v>
      </c>
      <c r="I110" s="1" t="str">
        <f t="shared" si="6"/>
        <v>*</v>
      </c>
      <c r="J110" s="7">
        <v>28.32</v>
      </c>
      <c r="K110" s="43" t="str">
        <f t="shared" si="7"/>
        <v>Not Met</v>
      </c>
    </row>
    <row r="111" spans="1:11" ht="14.5" x14ac:dyDescent="0.35">
      <c r="A111" s="17">
        <v>79074</v>
      </c>
      <c r="B111" s="27" t="s">
        <v>218</v>
      </c>
      <c r="C111" s="26" t="s">
        <v>219</v>
      </c>
      <c r="D111" s="41" t="s">
        <v>19</v>
      </c>
      <c r="E111" s="8" t="str">
        <f t="shared" si="4"/>
        <v>*</v>
      </c>
      <c r="F111" s="15" t="s">
        <v>19</v>
      </c>
      <c r="G111" s="8" t="str">
        <f t="shared" si="5"/>
        <v>*</v>
      </c>
      <c r="H111" s="15" t="s">
        <v>19</v>
      </c>
      <c r="I111" s="1" t="str">
        <f t="shared" si="6"/>
        <v>*</v>
      </c>
      <c r="J111" s="7" t="s">
        <v>19</v>
      </c>
      <c r="K111" s="43" t="str">
        <f t="shared" si="7"/>
        <v>*</v>
      </c>
    </row>
    <row r="112" spans="1:11" ht="14.5" x14ac:dyDescent="0.35">
      <c r="A112" s="17">
        <v>4501</v>
      </c>
      <c r="B112" s="27" t="s">
        <v>220</v>
      </c>
      <c r="C112" s="26" t="s">
        <v>221</v>
      </c>
      <c r="D112" s="41" t="s">
        <v>18</v>
      </c>
      <c r="E112" s="8" t="str">
        <f t="shared" si="4"/>
        <v>Met</v>
      </c>
      <c r="F112" s="15">
        <v>7.14</v>
      </c>
      <c r="G112" s="8" t="str">
        <f t="shared" si="5"/>
        <v>Not Met</v>
      </c>
      <c r="H112" s="15" t="s">
        <v>19</v>
      </c>
      <c r="I112" s="1" t="str">
        <f t="shared" si="6"/>
        <v>*</v>
      </c>
      <c r="J112" s="7">
        <v>25.11</v>
      </c>
      <c r="K112" s="43" t="str">
        <f t="shared" si="7"/>
        <v>Not Met</v>
      </c>
    </row>
    <row r="113" spans="1:11" ht="14.5" x14ac:dyDescent="0.35">
      <c r="A113" s="17">
        <v>4263</v>
      </c>
      <c r="B113" s="27" t="s">
        <v>222</v>
      </c>
      <c r="C113" s="26" t="s">
        <v>223</v>
      </c>
      <c r="D113" s="41" t="s">
        <v>18</v>
      </c>
      <c r="E113" s="8" t="str">
        <f t="shared" si="4"/>
        <v>Met</v>
      </c>
      <c r="F113" s="15">
        <v>9.3800000000000008</v>
      </c>
      <c r="G113" s="8" t="str">
        <f t="shared" si="5"/>
        <v>Not Met</v>
      </c>
      <c r="H113" s="15" t="s">
        <v>19</v>
      </c>
      <c r="I113" s="1" t="str">
        <f t="shared" si="6"/>
        <v>*</v>
      </c>
      <c r="J113" s="7">
        <v>8.31</v>
      </c>
      <c r="K113" s="43" t="str">
        <f t="shared" si="7"/>
        <v>Met</v>
      </c>
    </row>
    <row r="114" spans="1:11" ht="14.5" x14ac:dyDescent="0.35">
      <c r="A114" s="17">
        <v>79443</v>
      </c>
      <c r="B114" s="27" t="s">
        <v>224</v>
      </c>
      <c r="C114" s="26" t="s">
        <v>225</v>
      </c>
      <c r="D114" s="41" t="s">
        <v>19</v>
      </c>
      <c r="E114" s="8" t="str">
        <f t="shared" si="4"/>
        <v>*</v>
      </c>
      <c r="F114" s="15" t="s">
        <v>19</v>
      </c>
      <c r="G114" s="8" t="str">
        <f t="shared" si="5"/>
        <v>*</v>
      </c>
      <c r="H114" s="15" t="s">
        <v>19</v>
      </c>
      <c r="I114" s="1" t="str">
        <f t="shared" si="6"/>
        <v>*</v>
      </c>
      <c r="J114" s="7" t="s">
        <v>19</v>
      </c>
      <c r="K114" s="43" t="str">
        <f t="shared" si="7"/>
        <v>*</v>
      </c>
    </row>
    <row r="115" spans="1:11" ht="14.5" x14ac:dyDescent="0.35">
      <c r="A115" s="17">
        <v>79049</v>
      </c>
      <c r="B115" s="27" t="s">
        <v>226</v>
      </c>
      <c r="C115" s="26" t="s">
        <v>227</v>
      </c>
      <c r="D115" s="41" t="s">
        <v>19</v>
      </c>
      <c r="E115" s="8" t="str">
        <f t="shared" si="4"/>
        <v>*</v>
      </c>
      <c r="F115" s="15" t="s">
        <v>19</v>
      </c>
      <c r="G115" s="8" t="str">
        <f t="shared" si="5"/>
        <v>*</v>
      </c>
      <c r="H115" s="15" t="s">
        <v>19</v>
      </c>
      <c r="I115" s="1" t="str">
        <f t="shared" si="6"/>
        <v>*</v>
      </c>
      <c r="J115" s="7" t="s">
        <v>19</v>
      </c>
      <c r="K115" s="43" t="str">
        <f t="shared" si="7"/>
        <v>*</v>
      </c>
    </row>
    <row r="116" spans="1:11" ht="14.5" x14ac:dyDescent="0.35">
      <c r="A116" s="17">
        <v>89914</v>
      </c>
      <c r="B116" s="27" t="s">
        <v>228</v>
      </c>
      <c r="C116" s="26" t="s">
        <v>229</v>
      </c>
      <c r="D116" s="41" t="s">
        <v>19</v>
      </c>
      <c r="E116" s="8" t="str">
        <f t="shared" si="4"/>
        <v>*</v>
      </c>
      <c r="F116" s="15" t="s">
        <v>19</v>
      </c>
      <c r="G116" s="8" t="str">
        <f t="shared" si="5"/>
        <v>*</v>
      </c>
      <c r="H116" s="15" t="s">
        <v>19</v>
      </c>
      <c r="I116" s="1" t="str">
        <f t="shared" si="6"/>
        <v>*</v>
      </c>
      <c r="J116" s="7" t="s">
        <v>19</v>
      </c>
      <c r="K116" s="43" t="str">
        <f t="shared" si="7"/>
        <v>*</v>
      </c>
    </row>
    <row r="117" spans="1:11" ht="14.5" x14ac:dyDescent="0.35">
      <c r="A117" s="17">
        <v>89915</v>
      </c>
      <c r="B117" s="27" t="s">
        <v>230</v>
      </c>
      <c r="C117" s="26" t="s">
        <v>231</v>
      </c>
      <c r="D117" s="41" t="s">
        <v>19</v>
      </c>
      <c r="E117" s="8" t="str">
        <f t="shared" si="4"/>
        <v>*</v>
      </c>
      <c r="F117" s="15" t="s">
        <v>19</v>
      </c>
      <c r="G117" s="8" t="str">
        <f t="shared" si="5"/>
        <v>*</v>
      </c>
      <c r="H117" s="15" t="s">
        <v>19</v>
      </c>
      <c r="I117" s="1" t="str">
        <f t="shared" si="6"/>
        <v>*</v>
      </c>
      <c r="J117" s="7" t="s">
        <v>19</v>
      </c>
      <c r="K117" s="43" t="str">
        <f t="shared" si="7"/>
        <v>*</v>
      </c>
    </row>
    <row r="118" spans="1:11" ht="14.5" x14ac:dyDescent="0.35">
      <c r="A118" s="17">
        <v>90541</v>
      </c>
      <c r="B118" s="27" t="s">
        <v>232</v>
      </c>
      <c r="C118" s="26" t="s">
        <v>233</v>
      </c>
      <c r="D118" s="41" t="s">
        <v>19</v>
      </c>
      <c r="E118" s="8" t="str">
        <f t="shared" si="4"/>
        <v>*</v>
      </c>
      <c r="F118" s="15" t="s">
        <v>19</v>
      </c>
      <c r="G118" s="8" t="str">
        <f t="shared" si="5"/>
        <v>*</v>
      </c>
      <c r="H118" s="15" t="s">
        <v>19</v>
      </c>
      <c r="I118" s="1" t="str">
        <f t="shared" si="6"/>
        <v>*</v>
      </c>
      <c r="J118" s="7" t="s">
        <v>19</v>
      </c>
      <c r="K118" s="43" t="str">
        <f t="shared" si="7"/>
        <v>*</v>
      </c>
    </row>
    <row r="119" spans="1:11" ht="14.5" x14ac:dyDescent="0.35">
      <c r="A119" s="17">
        <v>4246</v>
      </c>
      <c r="B119" s="27" t="s">
        <v>234</v>
      </c>
      <c r="C119" s="26" t="s">
        <v>235</v>
      </c>
      <c r="D119" s="41" t="s">
        <v>18</v>
      </c>
      <c r="E119" s="8" t="str">
        <f t="shared" si="4"/>
        <v>Met</v>
      </c>
      <c r="F119" s="15">
        <v>19.239999999999998</v>
      </c>
      <c r="G119" s="8" t="str">
        <f t="shared" si="5"/>
        <v>Met</v>
      </c>
      <c r="H119" s="15">
        <v>25</v>
      </c>
      <c r="I119" s="1" t="str">
        <f t="shared" si="6"/>
        <v>Not Met</v>
      </c>
      <c r="J119" s="7">
        <v>34.78</v>
      </c>
      <c r="K119" s="43" t="str">
        <f t="shared" si="7"/>
        <v>Not Met</v>
      </c>
    </row>
    <row r="120" spans="1:11" ht="14.5" x14ac:dyDescent="0.35">
      <c r="A120" s="17">
        <v>81099</v>
      </c>
      <c r="B120" s="27" t="s">
        <v>236</v>
      </c>
      <c r="C120" s="26" t="s">
        <v>237</v>
      </c>
      <c r="D120" s="41" t="s">
        <v>18</v>
      </c>
      <c r="E120" s="8" t="str">
        <f t="shared" si="4"/>
        <v>Met</v>
      </c>
      <c r="F120" s="15">
        <v>7.69</v>
      </c>
      <c r="G120" s="8" t="str">
        <f t="shared" si="5"/>
        <v>Not Met</v>
      </c>
      <c r="H120" s="15" t="s">
        <v>19</v>
      </c>
      <c r="I120" s="1" t="str">
        <f t="shared" si="6"/>
        <v>*</v>
      </c>
      <c r="J120" s="7">
        <v>36.520000000000003</v>
      </c>
      <c r="K120" s="43" t="str">
        <f t="shared" si="7"/>
        <v>Not Met</v>
      </c>
    </row>
    <row r="121" spans="1:11" ht="14.5" x14ac:dyDescent="0.35">
      <c r="A121" s="17">
        <v>92302</v>
      </c>
      <c r="B121" s="27" t="s">
        <v>238</v>
      </c>
      <c r="C121" s="26" t="s">
        <v>239</v>
      </c>
      <c r="D121" s="41" t="s">
        <v>19</v>
      </c>
      <c r="E121" s="8" t="str">
        <f t="shared" si="4"/>
        <v>*</v>
      </c>
      <c r="F121" s="15" t="s">
        <v>19</v>
      </c>
      <c r="G121" s="8" t="str">
        <f t="shared" si="5"/>
        <v>*</v>
      </c>
      <c r="H121" s="15" t="s">
        <v>19</v>
      </c>
      <c r="I121" s="1" t="str">
        <f t="shared" si="6"/>
        <v>*</v>
      </c>
      <c r="J121" s="7" t="s">
        <v>19</v>
      </c>
      <c r="K121" s="43" t="str">
        <f t="shared" si="7"/>
        <v>*</v>
      </c>
    </row>
    <row r="122" spans="1:11" ht="14.5" x14ac:dyDescent="0.35">
      <c r="A122" s="17">
        <v>88321</v>
      </c>
      <c r="B122" s="27" t="s">
        <v>240</v>
      </c>
      <c r="C122" s="26" t="s">
        <v>241</v>
      </c>
      <c r="D122" s="41" t="s">
        <v>19</v>
      </c>
      <c r="E122" s="8" t="str">
        <f t="shared" si="4"/>
        <v>*</v>
      </c>
      <c r="F122" s="15" t="s">
        <v>19</v>
      </c>
      <c r="G122" s="8" t="str">
        <f t="shared" si="5"/>
        <v>*</v>
      </c>
      <c r="H122" s="15" t="s">
        <v>19</v>
      </c>
      <c r="I122" s="1" t="str">
        <f t="shared" si="6"/>
        <v>*</v>
      </c>
      <c r="J122" s="7" t="s">
        <v>19</v>
      </c>
      <c r="K122" s="43" t="str">
        <f t="shared" si="7"/>
        <v>*</v>
      </c>
    </row>
    <row r="123" spans="1:11" ht="14.5" x14ac:dyDescent="0.35">
      <c r="A123" s="17">
        <v>6258</v>
      </c>
      <c r="B123" s="27" t="s">
        <v>242</v>
      </c>
      <c r="C123" s="26" t="s">
        <v>243</v>
      </c>
      <c r="D123" s="41" t="s">
        <v>19</v>
      </c>
      <c r="E123" s="8" t="str">
        <f t="shared" si="4"/>
        <v>*</v>
      </c>
      <c r="F123" s="15" t="s">
        <v>19</v>
      </c>
      <c r="G123" s="8" t="str">
        <f t="shared" si="5"/>
        <v>*</v>
      </c>
      <c r="H123" s="15" t="s">
        <v>19</v>
      </c>
      <c r="I123" s="1" t="str">
        <f t="shared" si="6"/>
        <v>*</v>
      </c>
      <c r="J123" s="7" t="s">
        <v>19</v>
      </c>
      <c r="K123" s="43" t="str">
        <f t="shared" si="7"/>
        <v>*</v>
      </c>
    </row>
    <row r="124" spans="1:11" ht="14.5" x14ac:dyDescent="0.35">
      <c r="A124" s="17">
        <v>6357</v>
      </c>
      <c r="B124" s="27" t="s">
        <v>244</v>
      </c>
      <c r="C124" s="26" t="s">
        <v>245</v>
      </c>
      <c r="D124" s="41" t="s">
        <v>19</v>
      </c>
      <c r="E124" s="8" t="str">
        <f t="shared" si="4"/>
        <v>*</v>
      </c>
      <c r="F124" s="15" t="s">
        <v>19</v>
      </c>
      <c r="G124" s="8" t="str">
        <f t="shared" si="5"/>
        <v>*</v>
      </c>
      <c r="H124" s="15" t="s">
        <v>19</v>
      </c>
      <c r="I124" s="1" t="str">
        <f t="shared" si="6"/>
        <v>*</v>
      </c>
      <c r="J124" s="7" t="s">
        <v>19</v>
      </c>
      <c r="K124" s="43" t="str">
        <f t="shared" si="7"/>
        <v>*</v>
      </c>
    </row>
    <row r="125" spans="1:11" ht="14.5" x14ac:dyDescent="0.35">
      <c r="A125" s="17">
        <v>4174</v>
      </c>
      <c r="B125" s="27" t="s">
        <v>246</v>
      </c>
      <c r="C125" s="26" t="s">
        <v>247</v>
      </c>
      <c r="D125" s="41" t="s">
        <v>18</v>
      </c>
      <c r="E125" s="8" t="str">
        <f t="shared" si="4"/>
        <v>Met</v>
      </c>
      <c r="F125" s="15">
        <v>13.33</v>
      </c>
      <c r="G125" s="8" t="str">
        <f t="shared" si="5"/>
        <v>Not Met</v>
      </c>
      <c r="H125" s="15" t="s">
        <v>19</v>
      </c>
      <c r="I125" s="1" t="str">
        <f t="shared" si="6"/>
        <v>*</v>
      </c>
      <c r="J125" s="7">
        <v>10.86</v>
      </c>
      <c r="K125" s="43" t="str">
        <f t="shared" si="7"/>
        <v>Met</v>
      </c>
    </row>
    <row r="126" spans="1:11" ht="14.5" x14ac:dyDescent="0.35">
      <c r="A126" s="17">
        <v>4228</v>
      </c>
      <c r="B126" s="27" t="s">
        <v>248</v>
      </c>
      <c r="C126" s="26" t="s">
        <v>249</v>
      </c>
      <c r="D126" s="41" t="s">
        <v>19</v>
      </c>
      <c r="E126" s="8" t="str">
        <f t="shared" si="4"/>
        <v>*</v>
      </c>
      <c r="F126" s="15" t="s">
        <v>19</v>
      </c>
      <c r="G126" s="8" t="str">
        <f t="shared" si="5"/>
        <v>*</v>
      </c>
      <c r="H126" s="15" t="s">
        <v>19</v>
      </c>
      <c r="I126" s="1" t="str">
        <f t="shared" si="6"/>
        <v>*</v>
      </c>
      <c r="J126" s="7" t="s">
        <v>19</v>
      </c>
      <c r="K126" s="43" t="str">
        <f t="shared" si="7"/>
        <v>*</v>
      </c>
    </row>
    <row r="127" spans="1:11" ht="14.5" x14ac:dyDescent="0.35">
      <c r="A127" s="17">
        <v>4243</v>
      </c>
      <c r="B127" s="27" t="s">
        <v>250</v>
      </c>
      <c r="C127" s="26" t="s">
        <v>251</v>
      </c>
      <c r="D127" s="41" t="s">
        <v>18</v>
      </c>
      <c r="E127" s="8" t="str">
        <f t="shared" si="4"/>
        <v>Met</v>
      </c>
      <c r="F127" s="15">
        <v>20.69</v>
      </c>
      <c r="G127" s="8" t="str">
        <f t="shared" si="5"/>
        <v>Met</v>
      </c>
      <c r="H127" s="15">
        <v>42.11</v>
      </c>
      <c r="I127" s="1" t="str">
        <f t="shared" si="6"/>
        <v>Not Met</v>
      </c>
      <c r="J127" s="7">
        <v>23.83</v>
      </c>
      <c r="K127" s="43" t="str">
        <f t="shared" si="7"/>
        <v>Not Met</v>
      </c>
    </row>
    <row r="128" spans="1:11" ht="14.5" x14ac:dyDescent="0.35">
      <c r="A128" s="17">
        <v>91170</v>
      </c>
      <c r="B128" s="27" t="s">
        <v>252</v>
      </c>
      <c r="C128" s="26" t="s">
        <v>253</v>
      </c>
      <c r="D128" s="41" t="s">
        <v>19</v>
      </c>
      <c r="E128" s="8" t="str">
        <f t="shared" si="4"/>
        <v>*</v>
      </c>
      <c r="F128" s="15" t="s">
        <v>19</v>
      </c>
      <c r="G128" s="8" t="str">
        <f t="shared" si="5"/>
        <v>*</v>
      </c>
      <c r="H128" s="15" t="s">
        <v>19</v>
      </c>
      <c r="I128" s="1" t="str">
        <f t="shared" si="6"/>
        <v>*</v>
      </c>
      <c r="J128" s="7" t="s">
        <v>19</v>
      </c>
      <c r="K128" s="43" t="str">
        <f t="shared" si="7"/>
        <v>*</v>
      </c>
    </row>
    <row r="129" spans="1:11" ht="14.5" x14ac:dyDescent="0.35">
      <c r="A129" s="17">
        <v>91938</v>
      </c>
      <c r="B129" s="27" t="s">
        <v>254</v>
      </c>
      <c r="C129" s="26" t="s">
        <v>255</v>
      </c>
      <c r="D129" s="41" t="s">
        <v>19</v>
      </c>
      <c r="E129" s="8" t="str">
        <f t="shared" si="4"/>
        <v>*</v>
      </c>
      <c r="F129" s="15" t="s">
        <v>19</v>
      </c>
      <c r="G129" s="8" t="str">
        <f t="shared" si="5"/>
        <v>*</v>
      </c>
      <c r="H129" s="15" t="s">
        <v>19</v>
      </c>
      <c r="I129" s="1" t="str">
        <f t="shared" si="6"/>
        <v>*</v>
      </c>
      <c r="J129" s="7" t="s">
        <v>19</v>
      </c>
      <c r="K129" s="43" t="str">
        <f t="shared" si="7"/>
        <v>*</v>
      </c>
    </row>
    <row r="130" spans="1:11" ht="14.5" x14ac:dyDescent="0.35">
      <c r="A130" s="17">
        <v>89850</v>
      </c>
      <c r="B130" s="27" t="s">
        <v>256</v>
      </c>
      <c r="C130" s="26" t="s">
        <v>257</v>
      </c>
      <c r="D130" s="41" t="s">
        <v>19</v>
      </c>
      <c r="E130" s="8" t="str">
        <f t="shared" si="4"/>
        <v>*</v>
      </c>
      <c r="F130" s="15" t="s">
        <v>19</v>
      </c>
      <c r="G130" s="8" t="str">
        <f t="shared" si="5"/>
        <v>*</v>
      </c>
      <c r="H130" s="15" t="s">
        <v>19</v>
      </c>
      <c r="I130" s="1" t="str">
        <f t="shared" si="6"/>
        <v>*</v>
      </c>
      <c r="J130" s="7" t="s">
        <v>19</v>
      </c>
      <c r="K130" s="43" t="str">
        <f t="shared" si="7"/>
        <v>*</v>
      </c>
    </row>
    <row r="131" spans="1:11" ht="14.5" x14ac:dyDescent="0.35">
      <c r="A131" s="17">
        <v>87401</v>
      </c>
      <c r="B131" s="27" t="s">
        <v>258</v>
      </c>
      <c r="C131" s="26" t="s">
        <v>259</v>
      </c>
      <c r="D131" s="41" t="s">
        <v>18</v>
      </c>
      <c r="E131" s="8" t="str">
        <f t="shared" ref="E131:E194" si="8">IF(D131="*","*",IF(D131&gt;=95,"Met","Not Met"))</f>
        <v>Met</v>
      </c>
      <c r="F131" s="15" t="s">
        <v>37</v>
      </c>
      <c r="G131" s="8" t="str">
        <f t="shared" ref="G131:G194" si="9">IF(F131="*","*",IF(F131&gt;=14.16,"Met","Not Met"))</f>
        <v>Met</v>
      </c>
      <c r="H131" s="15" t="s">
        <v>37</v>
      </c>
      <c r="I131" s="1" t="str">
        <f t="shared" ref="I131:I194" si="10">IF(H131="*","*",IF(H131&gt;=48.7,"Met","Not Met"))</f>
        <v>Met</v>
      </c>
      <c r="J131" s="7">
        <v>27.19</v>
      </c>
      <c r="K131" s="43" t="str">
        <f t="shared" ref="K131:K194" si="11">IF(J131="*","*",IF(J131&lt;=21,"Met","Not Met"))</f>
        <v>Not Met</v>
      </c>
    </row>
    <row r="132" spans="1:11" ht="14.5" x14ac:dyDescent="0.35">
      <c r="A132" s="17">
        <v>90506</v>
      </c>
      <c r="B132" s="27" t="s">
        <v>260</v>
      </c>
      <c r="C132" s="26" t="s">
        <v>261</v>
      </c>
      <c r="D132" s="41" t="s">
        <v>19</v>
      </c>
      <c r="E132" s="8" t="str">
        <f t="shared" si="8"/>
        <v>*</v>
      </c>
      <c r="F132" s="15" t="s">
        <v>19</v>
      </c>
      <c r="G132" s="8" t="str">
        <f t="shared" si="9"/>
        <v>*</v>
      </c>
      <c r="H132" s="15" t="s">
        <v>19</v>
      </c>
      <c r="I132" s="1" t="str">
        <f t="shared" si="10"/>
        <v>*</v>
      </c>
      <c r="J132" s="7" t="s">
        <v>19</v>
      </c>
      <c r="K132" s="43" t="str">
        <f t="shared" si="11"/>
        <v>*</v>
      </c>
    </row>
    <row r="133" spans="1:11" ht="14.5" x14ac:dyDescent="0.35">
      <c r="A133" s="17">
        <v>743644</v>
      </c>
      <c r="B133" s="27" t="s">
        <v>262</v>
      </c>
      <c r="C133" s="26" t="s">
        <v>263</v>
      </c>
      <c r="D133" s="41" t="s">
        <v>19</v>
      </c>
      <c r="E133" s="8" t="str">
        <f t="shared" si="8"/>
        <v>*</v>
      </c>
      <c r="F133" s="15" t="s">
        <v>19</v>
      </c>
      <c r="G133" s="8" t="str">
        <f t="shared" si="9"/>
        <v>*</v>
      </c>
      <c r="H133" s="15" t="s">
        <v>19</v>
      </c>
      <c r="I133" s="1" t="str">
        <f t="shared" si="10"/>
        <v>*</v>
      </c>
      <c r="J133" s="7" t="s">
        <v>19</v>
      </c>
      <c r="K133" s="43" t="str">
        <f t="shared" si="11"/>
        <v>*</v>
      </c>
    </row>
    <row r="134" spans="1:11" ht="14.5" x14ac:dyDescent="0.35">
      <c r="A134" s="17">
        <v>6365</v>
      </c>
      <c r="B134" s="27" t="s">
        <v>264</v>
      </c>
      <c r="C134" s="26" t="s">
        <v>265</v>
      </c>
      <c r="D134" s="41" t="s">
        <v>19</v>
      </c>
      <c r="E134" s="8" t="str">
        <f t="shared" si="8"/>
        <v>*</v>
      </c>
      <c r="F134" s="15" t="s">
        <v>19</v>
      </c>
      <c r="G134" s="8" t="str">
        <f t="shared" si="9"/>
        <v>*</v>
      </c>
      <c r="H134" s="15" t="s">
        <v>19</v>
      </c>
      <c r="I134" s="1" t="str">
        <f t="shared" si="10"/>
        <v>*</v>
      </c>
      <c r="J134" s="7" t="s">
        <v>19</v>
      </c>
      <c r="K134" s="43" t="str">
        <f t="shared" si="11"/>
        <v>*</v>
      </c>
    </row>
    <row r="135" spans="1:11" ht="14.5" x14ac:dyDescent="0.35">
      <c r="A135" s="17">
        <v>85749</v>
      </c>
      <c r="B135" s="27" t="s">
        <v>266</v>
      </c>
      <c r="C135" s="26" t="s">
        <v>267</v>
      </c>
      <c r="D135" s="41" t="s">
        <v>19</v>
      </c>
      <c r="E135" s="8" t="str">
        <f t="shared" si="8"/>
        <v>*</v>
      </c>
      <c r="F135" s="15" t="s">
        <v>19</v>
      </c>
      <c r="G135" s="8" t="str">
        <f t="shared" si="9"/>
        <v>*</v>
      </c>
      <c r="H135" s="15" t="s">
        <v>19</v>
      </c>
      <c r="I135" s="1" t="str">
        <f t="shared" si="10"/>
        <v>*</v>
      </c>
      <c r="J135" s="7" t="s">
        <v>19</v>
      </c>
      <c r="K135" s="43" t="str">
        <f t="shared" si="11"/>
        <v>*</v>
      </c>
    </row>
    <row r="136" spans="1:11" ht="14.5" x14ac:dyDescent="0.35">
      <c r="A136" s="17">
        <v>81045</v>
      </c>
      <c r="B136" s="27" t="s">
        <v>268</v>
      </c>
      <c r="C136" s="26" t="s">
        <v>269</v>
      </c>
      <c r="D136" s="41" t="s">
        <v>18</v>
      </c>
      <c r="E136" s="8" t="str">
        <f t="shared" si="8"/>
        <v>Met</v>
      </c>
      <c r="F136" s="15">
        <v>57.14</v>
      </c>
      <c r="G136" s="8" t="str">
        <f t="shared" si="9"/>
        <v>Met</v>
      </c>
      <c r="H136" s="15">
        <v>57.14</v>
      </c>
      <c r="I136" s="1" t="str">
        <f t="shared" si="10"/>
        <v>Met</v>
      </c>
      <c r="J136" s="7">
        <v>11.16</v>
      </c>
      <c r="K136" s="43" t="str">
        <f t="shared" si="11"/>
        <v>Met</v>
      </c>
    </row>
    <row r="137" spans="1:11" ht="14.5" x14ac:dyDescent="0.35">
      <c r="A137" s="17">
        <v>81043</v>
      </c>
      <c r="B137" s="27" t="s">
        <v>270</v>
      </c>
      <c r="C137" s="26" t="s">
        <v>271</v>
      </c>
      <c r="D137" s="41" t="s">
        <v>19</v>
      </c>
      <c r="E137" s="8" t="str">
        <f t="shared" si="8"/>
        <v>*</v>
      </c>
      <c r="F137" s="15" t="s">
        <v>19</v>
      </c>
      <c r="G137" s="8" t="str">
        <f t="shared" si="9"/>
        <v>*</v>
      </c>
      <c r="H137" s="15" t="s">
        <v>19</v>
      </c>
      <c r="I137" s="1" t="str">
        <f t="shared" si="10"/>
        <v>*</v>
      </c>
      <c r="J137" s="7" t="s">
        <v>19</v>
      </c>
      <c r="K137" s="43" t="str">
        <f t="shared" si="11"/>
        <v>*</v>
      </c>
    </row>
    <row r="138" spans="1:11" ht="14.5" x14ac:dyDescent="0.35">
      <c r="A138" s="17">
        <v>6446</v>
      </c>
      <c r="B138" s="27" t="s">
        <v>272</v>
      </c>
      <c r="C138" s="26" t="s">
        <v>273</v>
      </c>
      <c r="D138" s="41" t="s">
        <v>18</v>
      </c>
      <c r="E138" s="8" t="str">
        <f t="shared" si="8"/>
        <v>Met</v>
      </c>
      <c r="F138" s="15">
        <v>5.88</v>
      </c>
      <c r="G138" s="8" t="str">
        <f t="shared" si="9"/>
        <v>Not Met</v>
      </c>
      <c r="H138" s="15">
        <v>5.88</v>
      </c>
      <c r="I138" s="1" t="str">
        <f t="shared" si="10"/>
        <v>Not Met</v>
      </c>
      <c r="J138" s="7">
        <v>8.15</v>
      </c>
      <c r="K138" s="43" t="str">
        <f t="shared" si="11"/>
        <v>Met</v>
      </c>
    </row>
    <row r="139" spans="1:11" ht="14.5" x14ac:dyDescent="0.35">
      <c r="A139" s="17">
        <v>4329</v>
      </c>
      <c r="B139" s="27" t="s">
        <v>274</v>
      </c>
      <c r="C139" s="26" t="s">
        <v>275</v>
      </c>
      <c r="D139" s="41">
        <v>65.790000000000006</v>
      </c>
      <c r="E139" s="8" t="str">
        <f t="shared" si="8"/>
        <v>Not Met</v>
      </c>
      <c r="F139" s="15">
        <v>14.29</v>
      </c>
      <c r="G139" s="8" t="str">
        <f t="shared" si="9"/>
        <v>Met</v>
      </c>
      <c r="H139" s="15" t="s">
        <v>19</v>
      </c>
      <c r="I139" s="1" t="str">
        <f t="shared" si="10"/>
        <v>*</v>
      </c>
      <c r="J139" s="7">
        <v>14.36</v>
      </c>
      <c r="K139" s="43" t="str">
        <f t="shared" si="11"/>
        <v>Met</v>
      </c>
    </row>
    <row r="140" spans="1:11" ht="14.5" x14ac:dyDescent="0.35">
      <c r="A140" s="17">
        <v>92226</v>
      </c>
      <c r="B140" s="27" t="s">
        <v>276</v>
      </c>
      <c r="C140" s="26" t="s">
        <v>277</v>
      </c>
      <c r="D140" s="41">
        <v>91.67</v>
      </c>
      <c r="E140" s="8" t="str">
        <f t="shared" si="8"/>
        <v>Not Met</v>
      </c>
      <c r="F140" s="15">
        <v>9.09</v>
      </c>
      <c r="G140" s="8" t="str">
        <f t="shared" si="9"/>
        <v>Not Met</v>
      </c>
      <c r="H140" s="15">
        <v>9.09</v>
      </c>
      <c r="I140" s="1" t="str">
        <f t="shared" si="10"/>
        <v>Not Met</v>
      </c>
      <c r="J140" s="7">
        <v>29.16</v>
      </c>
      <c r="K140" s="43" t="str">
        <f t="shared" si="11"/>
        <v>Not Met</v>
      </c>
    </row>
    <row r="141" spans="1:11" ht="14.5" x14ac:dyDescent="0.35">
      <c r="A141" s="17">
        <v>81052</v>
      </c>
      <c r="B141" s="27" t="s">
        <v>278</v>
      </c>
      <c r="C141" s="26" t="s">
        <v>279</v>
      </c>
      <c r="D141" s="41" t="s">
        <v>19</v>
      </c>
      <c r="E141" s="8" t="str">
        <f t="shared" si="8"/>
        <v>*</v>
      </c>
      <c r="F141" s="15" t="s">
        <v>19</v>
      </c>
      <c r="G141" s="8" t="str">
        <f t="shared" si="9"/>
        <v>*</v>
      </c>
      <c r="H141" s="15" t="s">
        <v>19</v>
      </c>
      <c r="I141" s="1" t="str">
        <f t="shared" si="10"/>
        <v>*</v>
      </c>
      <c r="J141" s="7" t="s">
        <v>19</v>
      </c>
      <c r="K141" s="43" t="str">
        <f t="shared" si="11"/>
        <v>*</v>
      </c>
    </row>
    <row r="142" spans="1:11" ht="14.5" x14ac:dyDescent="0.35">
      <c r="A142" s="17">
        <v>81050</v>
      </c>
      <c r="B142" s="27" t="s">
        <v>280</v>
      </c>
      <c r="C142" s="26" t="s">
        <v>281</v>
      </c>
      <c r="D142" s="41" t="s">
        <v>19</v>
      </c>
      <c r="E142" s="8" t="str">
        <f t="shared" si="8"/>
        <v>*</v>
      </c>
      <c r="F142" s="15" t="s">
        <v>19</v>
      </c>
      <c r="G142" s="8" t="str">
        <f t="shared" si="9"/>
        <v>*</v>
      </c>
      <c r="H142" s="15" t="s">
        <v>19</v>
      </c>
      <c r="I142" s="1" t="str">
        <f t="shared" si="10"/>
        <v>*</v>
      </c>
      <c r="J142" s="7" t="s">
        <v>19</v>
      </c>
      <c r="K142" s="43" t="str">
        <f t="shared" si="11"/>
        <v>*</v>
      </c>
    </row>
    <row r="143" spans="1:11" ht="14.5" x14ac:dyDescent="0.35">
      <c r="A143" s="17">
        <v>79211</v>
      </c>
      <c r="B143" s="27" t="s">
        <v>282</v>
      </c>
      <c r="C143" s="26" t="s">
        <v>283</v>
      </c>
      <c r="D143" s="41" t="s">
        <v>18</v>
      </c>
      <c r="E143" s="8" t="str">
        <f t="shared" si="8"/>
        <v>Met</v>
      </c>
      <c r="F143" s="15">
        <v>15.38</v>
      </c>
      <c r="G143" s="8" t="str">
        <f t="shared" si="9"/>
        <v>Met</v>
      </c>
      <c r="H143" s="15">
        <v>15.38</v>
      </c>
      <c r="I143" s="1" t="str">
        <f t="shared" si="10"/>
        <v>Not Met</v>
      </c>
      <c r="J143" s="7">
        <v>23.85</v>
      </c>
      <c r="K143" s="43" t="str">
        <f t="shared" si="11"/>
        <v>Not Met</v>
      </c>
    </row>
    <row r="144" spans="1:11" ht="14.5" x14ac:dyDescent="0.35">
      <c r="A144" s="17">
        <v>81123</v>
      </c>
      <c r="B144" s="27" t="s">
        <v>284</v>
      </c>
      <c r="C144" s="26" t="s">
        <v>285</v>
      </c>
      <c r="D144" s="41" t="s">
        <v>19</v>
      </c>
      <c r="E144" s="8" t="str">
        <f t="shared" si="8"/>
        <v>*</v>
      </c>
      <c r="F144" s="15" t="s">
        <v>19</v>
      </c>
      <c r="G144" s="8" t="str">
        <f t="shared" si="9"/>
        <v>*</v>
      </c>
      <c r="H144" s="15" t="s">
        <v>19</v>
      </c>
      <c r="I144" s="1" t="str">
        <f t="shared" si="10"/>
        <v>*</v>
      </c>
      <c r="J144" s="7" t="s">
        <v>19</v>
      </c>
      <c r="K144" s="43" t="str">
        <f t="shared" si="11"/>
        <v>*</v>
      </c>
    </row>
    <row r="145" spans="1:11" ht="14.5" x14ac:dyDescent="0.35">
      <c r="A145" s="17">
        <v>4341</v>
      </c>
      <c r="B145" s="27" t="s">
        <v>286</v>
      </c>
      <c r="C145" s="26" t="s">
        <v>287</v>
      </c>
      <c r="D145" s="41" t="s">
        <v>19</v>
      </c>
      <c r="E145" s="8" t="str">
        <f t="shared" si="8"/>
        <v>*</v>
      </c>
      <c r="F145" s="15" t="s">
        <v>19</v>
      </c>
      <c r="G145" s="8" t="str">
        <f t="shared" si="9"/>
        <v>*</v>
      </c>
      <c r="H145" s="15" t="s">
        <v>19</v>
      </c>
      <c r="I145" s="1" t="str">
        <f t="shared" si="10"/>
        <v>*</v>
      </c>
      <c r="J145" s="7" t="s">
        <v>19</v>
      </c>
      <c r="K145" s="43" t="str">
        <f t="shared" si="11"/>
        <v>*</v>
      </c>
    </row>
    <row r="146" spans="1:11" ht="14.5" x14ac:dyDescent="0.35">
      <c r="A146" s="17">
        <v>89412</v>
      </c>
      <c r="B146" s="27" t="s">
        <v>288</v>
      </c>
      <c r="C146" s="26" t="s">
        <v>289</v>
      </c>
      <c r="D146" s="41">
        <v>96.97</v>
      </c>
      <c r="E146" s="8" t="str">
        <f t="shared" si="8"/>
        <v>Met</v>
      </c>
      <c r="F146" s="15">
        <v>3.23</v>
      </c>
      <c r="G146" s="8" t="str">
        <f t="shared" si="9"/>
        <v>Not Met</v>
      </c>
      <c r="H146" s="15">
        <v>3.23</v>
      </c>
      <c r="I146" s="1" t="str">
        <f t="shared" si="10"/>
        <v>Not Met</v>
      </c>
      <c r="J146" s="7">
        <v>50.04</v>
      </c>
      <c r="K146" s="43" t="str">
        <f t="shared" si="11"/>
        <v>Not Met</v>
      </c>
    </row>
    <row r="147" spans="1:11" ht="14.5" x14ac:dyDescent="0.35">
      <c r="A147" s="17">
        <v>4185</v>
      </c>
      <c r="B147" s="27" t="s">
        <v>290</v>
      </c>
      <c r="C147" s="26" t="s">
        <v>291</v>
      </c>
      <c r="D147" s="41" t="s">
        <v>19</v>
      </c>
      <c r="E147" s="8" t="str">
        <f t="shared" si="8"/>
        <v>*</v>
      </c>
      <c r="F147" s="15" t="s">
        <v>19</v>
      </c>
      <c r="G147" s="8" t="str">
        <f t="shared" si="9"/>
        <v>*</v>
      </c>
      <c r="H147" s="15" t="s">
        <v>19</v>
      </c>
      <c r="I147" s="1" t="str">
        <f t="shared" si="10"/>
        <v>*</v>
      </c>
      <c r="J147" s="7" t="s">
        <v>19</v>
      </c>
      <c r="K147" s="43" t="str">
        <f t="shared" si="11"/>
        <v>*</v>
      </c>
    </row>
    <row r="148" spans="1:11" ht="14.5" x14ac:dyDescent="0.35">
      <c r="A148" s="17">
        <v>4448</v>
      </c>
      <c r="B148" s="27" t="s">
        <v>292</v>
      </c>
      <c r="C148" s="26" t="s">
        <v>293</v>
      </c>
      <c r="D148" s="41" t="s">
        <v>19</v>
      </c>
      <c r="E148" s="8" t="str">
        <f t="shared" si="8"/>
        <v>*</v>
      </c>
      <c r="F148" s="15" t="s">
        <v>19</v>
      </c>
      <c r="G148" s="8" t="str">
        <f t="shared" si="9"/>
        <v>*</v>
      </c>
      <c r="H148" s="15" t="s">
        <v>19</v>
      </c>
      <c r="I148" s="1" t="str">
        <f t="shared" si="10"/>
        <v>*</v>
      </c>
      <c r="J148" s="7" t="s">
        <v>19</v>
      </c>
      <c r="K148" s="43" t="str">
        <f t="shared" si="11"/>
        <v>*</v>
      </c>
    </row>
    <row r="149" spans="1:11" ht="14.5" x14ac:dyDescent="0.35">
      <c r="A149" s="17">
        <v>91277</v>
      </c>
      <c r="B149" s="27" t="s">
        <v>294</v>
      </c>
      <c r="C149" s="26" t="s">
        <v>295</v>
      </c>
      <c r="D149" s="41" t="s">
        <v>19</v>
      </c>
      <c r="E149" s="8" t="str">
        <f t="shared" si="8"/>
        <v>*</v>
      </c>
      <c r="F149" s="15" t="s">
        <v>19</v>
      </c>
      <c r="G149" s="8" t="str">
        <f t="shared" si="9"/>
        <v>*</v>
      </c>
      <c r="H149" s="15" t="s">
        <v>19</v>
      </c>
      <c r="I149" s="1" t="str">
        <f t="shared" si="10"/>
        <v>*</v>
      </c>
      <c r="J149" s="7" t="s">
        <v>19</v>
      </c>
      <c r="K149" s="43" t="str">
        <f t="shared" si="11"/>
        <v>*</v>
      </c>
    </row>
    <row r="150" spans="1:11" ht="14.5" x14ac:dyDescent="0.35">
      <c r="A150" s="17">
        <v>92250</v>
      </c>
      <c r="B150" s="27" t="s">
        <v>296</v>
      </c>
      <c r="C150" s="26" t="s">
        <v>297</v>
      </c>
      <c r="D150" s="41" t="s">
        <v>18</v>
      </c>
      <c r="E150" s="8" t="str">
        <f t="shared" si="8"/>
        <v>Met</v>
      </c>
      <c r="F150" s="15">
        <v>9.09</v>
      </c>
      <c r="G150" s="8" t="str">
        <f t="shared" si="9"/>
        <v>Not Met</v>
      </c>
      <c r="H150" s="15">
        <v>9.09</v>
      </c>
      <c r="I150" s="1" t="str">
        <f t="shared" si="10"/>
        <v>Not Met</v>
      </c>
      <c r="J150" s="7">
        <v>22.46</v>
      </c>
      <c r="K150" s="43" t="str">
        <f t="shared" si="11"/>
        <v>Not Met</v>
      </c>
    </row>
    <row r="151" spans="1:11" ht="14.5" x14ac:dyDescent="0.35">
      <c r="A151" s="17">
        <v>79214</v>
      </c>
      <c r="B151" s="27" t="s">
        <v>298</v>
      </c>
      <c r="C151" s="26" t="s">
        <v>299</v>
      </c>
      <c r="D151" s="41" t="s">
        <v>19</v>
      </c>
      <c r="E151" s="8" t="str">
        <f t="shared" si="8"/>
        <v>*</v>
      </c>
      <c r="F151" s="15" t="s">
        <v>19</v>
      </c>
      <c r="G151" s="8" t="str">
        <f t="shared" si="9"/>
        <v>*</v>
      </c>
      <c r="H151" s="15" t="s">
        <v>19</v>
      </c>
      <c r="I151" s="1" t="str">
        <f t="shared" si="10"/>
        <v>*</v>
      </c>
      <c r="J151" s="7" t="s">
        <v>19</v>
      </c>
      <c r="K151" s="43" t="str">
        <f t="shared" si="11"/>
        <v>*</v>
      </c>
    </row>
    <row r="152" spans="1:11" ht="14.5" x14ac:dyDescent="0.35">
      <c r="A152" s="17">
        <v>78783</v>
      </c>
      <c r="B152" s="27" t="s">
        <v>300</v>
      </c>
      <c r="C152" s="26" t="s">
        <v>301</v>
      </c>
      <c r="D152" s="41" t="s">
        <v>18</v>
      </c>
      <c r="E152" s="8" t="str">
        <f t="shared" si="8"/>
        <v>Met</v>
      </c>
      <c r="F152" s="15" t="s">
        <v>37</v>
      </c>
      <c r="G152" s="8" t="str">
        <f t="shared" si="9"/>
        <v>Met</v>
      </c>
      <c r="H152" s="15" t="s">
        <v>37</v>
      </c>
      <c r="I152" s="1" t="str">
        <f t="shared" si="10"/>
        <v>Met</v>
      </c>
      <c r="J152" s="7">
        <v>26.97</v>
      </c>
      <c r="K152" s="43" t="str">
        <f t="shared" si="11"/>
        <v>Not Met</v>
      </c>
    </row>
    <row r="153" spans="1:11" ht="14.5" x14ac:dyDescent="0.35">
      <c r="A153" s="17">
        <v>4207</v>
      </c>
      <c r="B153" s="27" t="s">
        <v>302</v>
      </c>
      <c r="C153" s="26" t="s">
        <v>303</v>
      </c>
      <c r="D153" s="41" t="s">
        <v>19</v>
      </c>
      <c r="E153" s="8" t="str">
        <f t="shared" si="8"/>
        <v>*</v>
      </c>
      <c r="F153" s="15" t="s">
        <v>19</v>
      </c>
      <c r="G153" s="8" t="str">
        <f t="shared" si="9"/>
        <v>*</v>
      </c>
      <c r="H153" s="15" t="s">
        <v>19</v>
      </c>
      <c r="I153" s="1" t="str">
        <f t="shared" si="10"/>
        <v>*</v>
      </c>
      <c r="J153" s="7" t="s">
        <v>19</v>
      </c>
      <c r="K153" s="43" t="str">
        <f t="shared" si="11"/>
        <v>*</v>
      </c>
    </row>
    <row r="154" spans="1:11" ht="14.5" x14ac:dyDescent="0.35">
      <c r="A154" s="17">
        <v>4205</v>
      </c>
      <c r="B154" s="27" t="s">
        <v>304</v>
      </c>
      <c r="C154" s="26" t="s">
        <v>305</v>
      </c>
      <c r="D154" s="41" t="s">
        <v>19</v>
      </c>
      <c r="E154" s="8" t="str">
        <f t="shared" si="8"/>
        <v>*</v>
      </c>
      <c r="F154" s="15" t="s">
        <v>19</v>
      </c>
      <c r="G154" s="8" t="str">
        <f t="shared" si="9"/>
        <v>*</v>
      </c>
      <c r="H154" s="15" t="s">
        <v>19</v>
      </c>
      <c r="I154" s="1" t="str">
        <f t="shared" si="10"/>
        <v>*</v>
      </c>
      <c r="J154" s="7" t="s">
        <v>19</v>
      </c>
      <c r="K154" s="43" t="str">
        <f t="shared" si="11"/>
        <v>*</v>
      </c>
    </row>
    <row r="155" spans="1:11" ht="14.5" x14ac:dyDescent="0.35">
      <c r="A155" s="17">
        <v>4192</v>
      </c>
      <c r="B155" s="27" t="s">
        <v>306</v>
      </c>
      <c r="C155" s="26" t="s">
        <v>307</v>
      </c>
      <c r="D155" s="41" t="s">
        <v>18</v>
      </c>
      <c r="E155" s="8" t="str">
        <f t="shared" si="8"/>
        <v>Met</v>
      </c>
      <c r="F155" s="15">
        <v>15.08</v>
      </c>
      <c r="G155" s="8" t="str">
        <f t="shared" si="9"/>
        <v>Met</v>
      </c>
      <c r="H155" s="15">
        <v>27.27</v>
      </c>
      <c r="I155" s="1" t="str">
        <f t="shared" si="10"/>
        <v>Not Met</v>
      </c>
      <c r="J155" s="7">
        <v>23.39</v>
      </c>
      <c r="K155" s="43" t="str">
        <f t="shared" si="11"/>
        <v>Not Met</v>
      </c>
    </row>
    <row r="156" spans="1:11" ht="14.5" x14ac:dyDescent="0.35">
      <c r="A156" s="17">
        <v>4437</v>
      </c>
      <c r="B156" s="27" t="s">
        <v>308</v>
      </c>
      <c r="C156" s="26" t="s">
        <v>309</v>
      </c>
      <c r="D156" s="41" t="s">
        <v>18</v>
      </c>
      <c r="E156" s="8" t="str">
        <f t="shared" si="8"/>
        <v>Met</v>
      </c>
      <c r="F156" s="15">
        <v>6.6</v>
      </c>
      <c r="G156" s="8" t="str">
        <f t="shared" si="9"/>
        <v>Not Met</v>
      </c>
      <c r="H156" s="15">
        <v>8.33</v>
      </c>
      <c r="I156" s="1" t="str">
        <f t="shared" si="10"/>
        <v>Not Met</v>
      </c>
      <c r="J156" s="7">
        <v>23.11</v>
      </c>
      <c r="K156" s="43" t="str">
        <f t="shared" si="11"/>
        <v>Not Met</v>
      </c>
    </row>
    <row r="157" spans="1:11" ht="14.5" x14ac:dyDescent="0.35">
      <c r="A157" s="17">
        <v>4405</v>
      </c>
      <c r="B157" s="27" t="s">
        <v>310</v>
      </c>
      <c r="C157" s="26" t="s">
        <v>311</v>
      </c>
      <c r="D157" s="41" t="s">
        <v>18</v>
      </c>
      <c r="E157" s="8" t="str">
        <f t="shared" si="8"/>
        <v>Met</v>
      </c>
      <c r="F157" s="15">
        <v>6.25</v>
      </c>
      <c r="G157" s="8" t="str">
        <f t="shared" si="9"/>
        <v>Not Met</v>
      </c>
      <c r="H157" s="15" t="s">
        <v>19</v>
      </c>
      <c r="I157" s="1" t="str">
        <f t="shared" si="10"/>
        <v>*</v>
      </c>
      <c r="J157" s="7">
        <v>26.9</v>
      </c>
      <c r="K157" s="43" t="str">
        <f t="shared" si="11"/>
        <v>Not Met</v>
      </c>
    </row>
    <row r="158" spans="1:11" ht="14.5" x14ac:dyDescent="0.35">
      <c r="A158" s="17">
        <v>4167</v>
      </c>
      <c r="B158" s="27" t="s">
        <v>312</v>
      </c>
      <c r="C158" s="26" t="s">
        <v>313</v>
      </c>
      <c r="D158" s="41" t="s">
        <v>18</v>
      </c>
      <c r="E158" s="8" t="str">
        <f t="shared" si="8"/>
        <v>Met</v>
      </c>
      <c r="F158" s="15">
        <v>42.11</v>
      </c>
      <c r="G158" s="8" t="str">
        <f t="shared" si="9"/>
        <v>Met</v>
      </c>
      <c r="H158" s="15" t="s">
        <v>19</v>
      </c>
      <c r="I158" s="1" t="str">
        <f t="shared" si="10"/>
        <v>*</v>
      </c>
      <c r="J158" s="7">
        <v>26.7</v>
      </c>
      <c r="K158" s="43" t="str">
        <f t="shared" si="11"/>
        <v>Not Met</v>
      </c>
    </row>
    <row r="159" spans="1:11" ht="14.5" x14ac:dyDescent="0.35">
      <c r="A159" s="17">
        <v>4221</v>
      </c>
      <c r="B159" s="27" t="s">
        <v>314</v>
      </c>
      <c r="C159" s="26" t="s">
        <v>315</v>
      </c>
      <c r="D159" s="41" t="s">
        <v>19</v>
      </c>
      <c r="E159" s="8" t="str">
        <f t="shared" si="8"/>
        <v>*</v>
      </c>
      <c r="F159" s="15" t="s">
        <v>19</v>
      </c>
      <c r="G159" s="8" t="str">
        <f t="shared" si="9"/>
        <v>*</v>
      </c>
      <c r="H159" s="15" t="s">
        <v>19</v>
      </c>
      <c r="I159" s="1" t="str">
        <f t="shared" si="10"/>
        <v>*</v>
      </c>
      <c r="J159" s="7" t="s">
        <v>19</v>
      </c>
      <c r="K159" s="43" t="str">
        <f t="shared" si="11"/>
        <v>*</v>
      </c>
    </row>
    <row r="160" spans="1:11" ht="14.5" x14ac:dyDescent="0.35">
      <c r="A160" s="17">
        <v>4247</v>
      </c>
      <c r="B160" s="27" t="s">
        <v>316</v>
      </c>
      <c r="C160" s="26" t="s">
        <v>317</v>
      </c>
      <c r="D160" s="41">
        <v>92.31</v>
      </c>
      <c r="E160" s="8" t="str">
        <f t="shared" si="8"/>
        <v>Not Met</v>
      </c>
      <c r="F160" s="15" t="s">
        <v>19</v>
      </c>
      <c r="G160" s="8" t="str">
        <f t="shared" si="9"/>
        <v>*</v>
      </c>
      <c r="H160" s="15" t="s">
        <v>19</v>
      </c>
      <c r="I160" s="1" t="str">
        <f t="shared" si="10"/>
        <v>*</v>
      </c>
      <c r="J160" s="7" t="s">
        <v>19</v>
      </c>
      <c r="K160" s="43" t="str">
        <f t="shared" si="11"/>
        <v>*</v>
      </c>
    </row>
    <row r="161" spans="1:11" ht="14.5" x14ac:dyDescent="0.35">
      <c r="A161" s="17">
        <v>4273</v>
      </c>
      <c r="B161" s="27" t="s">
        <v>318</v>
      </c>
      <c r="C161" s="26" t="s">
        <v>319</v>
      </c>
      <c r="D161" s="41" t="s">
        <v>18</v>
      </c>
      <c r="E161" s="8" t="str">
        <f t="shared" si="8"/>
        <v>Met</v>
      </c>
      <c r="F161" s="15">
        <v>3.57</v>
      </c>
      <c r="G161" s="8" t="str">
        <f t="shared" si="9"/>
        <v>Not Met</v>
      </c>
      <c r="H161" s="15" t="s">
        <v>19</v>
      </c>
      <c r="I161" s="1" t="str">
        <f t="shared" si="10"/>
        <v>*</v>
      </c>
      <c r="J161" s="7">
        <v>17.190000000000001</v>
      </c>
      <c r="K161" s="43" t="str">
        <f t="shared" si="11"/>
        <v>Met</v>
      </c>
    </row>
    <row r="162" spans="1:11" ht="14.5" x14ac:dyDescent="0.35">
      <c r="A162" s="17">
        <v>4495</v>
      </c>
      <c r="B162" s="27" t="s">
        <v>320</v>
      </c>
      <c r="C162" s="26" t="s">
        <v>321</v>
      </c>
      <c r="D162" s="41" t="s">
        <v>19</v>
      </c>
      <c r="E162" s="8" t="str">
        <f t="shared" si="8"/>
        <v>*</v>
      </c>
      <c r="F162" s="15" t="s">
        <v>19</v>
      </c>
      <c r="G162" s="8" t="str">
        <f t="shared" si="9"/>
        <v>*</v>
      </c>
      <c r="H162" s="15" t="s">
        <v>19</v>
      </c>
      <c r="I162" s="1" t="str">
        <f t="shared" si="10"/>
        <v>*</v>
      </c>
      <c r="J162" s="7" t="s">
        <v>19</v>
      </c>
      <c r="K162" s="43" t="str">
        <f t="shared" si="11"/>
        <v>*</v>
      </c>
    </row>
    <row r="163" spans="1:11" ht="14.5" x14ac:dyDescent="0.35">
      <c r="A163" s="17">
        <v>92596</v>
      </c>
      <c r="B163" s="27" t="s">
        <v>322</v>
      </c>
      <c r="C163" s="26" t="s">
        <v>321</v>
      </c>
      <c r="D163" s="41" t="s">
        <v>19</v>
      </c>
      <c r="E163" s="8" t="str">
        <f t="shared" si="8"/>
        <v>*</v>
      </c>
      <c r="F163" s="15" t="s">
        <v>19</v>
      </c>
      <c r="G163" s="8" t="str">
        <f t="shared" si="9"/>
        <v>*</v>
      </c>
      <c r="H163" s="15" t="s">
        <v>19</v>
      </c>
      <c r="I163" s="1" t="str">
        <f t="shared" si="10"/>
        <v>*</v>
      </c>
      <c r="J163" s="7" t="s">
        <v>19</v>
      </c>
      <c r="K163" s="43" t="str">
        <f t="shared" si="11"/>
        <v>*</v>
      </c>
    </row>
    <row r="164" spans="1:11" ht="14.5" x14ac:dyDescent="0.35">
      <c r="A164" s="17">
        <v>4195</v>
      </c>
      <c r="B164" s="27" t="s">
        <v>323</v>
      </c>
      <c r="C164" s="26" t="s">
        <v>324</v>
      </c>
      <c r="D164" s="41" t="s">
        <v>19</v>
      </c>
      <c r="E164" s="8" t="str">
        <f t="shared" si="8"/>
        <v>*</v>
      </c>
      <c r="F164" s="15" t="s">
        <v>19</v>
      </c>
      <c r="G164" s="8" t="str">
        <f t="shared" si="9"/>
        <v>*</v>
      </c>
      <c r="H164" s="15" t="s">
        <v>19</v>
      </c>
      <c r="I164" s="1" t="str">
        <f t="shared" si="10"/>
        <v>*</v>
      </c>
      <c r="J164" s="7" t="s">
        <v>19</v>
      </c>
      <c r="K164" s="43" t="str">
        <f t="shared" si="11"/>
        <v>*</v>
      </c>
    </row>
    <row r="165" spans="1:11" ht="14.5" x14ac:dyDescent="0.35">
      <c r="A165" s="17">
        <v>89506</v>
      </c>
      <c r="B165" s="27" t="s">
        <v>325</v>
      </c>
      <c r="C165" s="26" t="s">
        <v>326</v>
      </c>
      <c r="D165" s="41" t="s">
        <v>19</v>
      </c>
      <c r="E165" s="8" t="str">
        <f t="shared" si="8"/>
        <v>*</v>
      </c>
      <c r="F165" s="15" t="s">
        <v>19</v>
      </c>
      <c r="G165" s="8" t="str">
        <f t="shared" si="9"/>
        <v>*</v>
      </c>
      <c r="H165" s="15" t="s">
        <v>19</v>
      </c>
      <c r="I165" s="1" t="str">
        <f t="shared" si="10"/>
        <v>*</v>
      </c>
      <c r="J165" s="7" t="s">
        <v>19</v>
      </c>
      <c r="K165" s="43" t="str">
        <f t="shared" si="11"/>
        <v>*</v>
      </c>
    </row>
    <row r="166" spans="1:11" ht="14.5" x14ac:dyDescent="0.35">
      <c r="A166" s="17">
        <v>4303</v>
      </c>
      <c r="B166" s="27" t="s">
        <v>327</v>
      </c>
      <c r="C166" s="26" t="s">
        <v>328</v>
      </c>
      <c r="D166" s="41" t="s">
        <v>19</v>
      </c>
      <c r="E166" s="8" t="str">
        <f t="shared" si="8"/>
        <v>*</v>
      </c>
      <c r="F166" s="15" t="s">
        <v>19</v>
      </c>
      <c r="G166" s="8" t="str">
        <f t="shared" si="9"/>
        <v>*</v>
      </c>
      <c r="H166" s="15" t="s">
        <v>19</v>
      </c>
      <c r="I166" s="1" t="str">
        <f t="shared" si="10"/>
        <v>*</v>
      </c>
      <c r="J166" s="7" t="s">
        <v>19</v>
      </c>
      <c r="K166" s="43" t="str">
        <f t="shared" si="11"/>
        <v>*</v>
      </c>
    </row>
    <row r="167" spans="1:11" ht="14.5" x14ac:dyDescent="0.35">
      <c r="A167" s="17">
        <v>4505</v>
      </c>
      <c r="B167" s="27" t="s">
        <v>329</v>
      </c>
      <c r="C167" s="26" t="s">
        <v>330</v>
      </c>
      <c r="D167" s="41" t="s">
        <v>18</v>
      </c>
      <c r="E167" s="8" t="str">
        <f t="shared" si="8"/>
        <v>Met</v>
      </c>
      <c r="F167" s="15">
        <v>6.76</v>
      </c>
      <c r="G167" s="8" t="str">
        <f t="shared" si="9"/>
        <v>Not Met</v>
      </c>
      <c r="H167" s="15" t="s">
        <v>19</v>
      </c>
      <c r="I167" s="1" t="str">
        <f t="shared" si="10"/>
        <v>*</v>
      </c>
      <c r="J167" s="7">
        <v>17.899999999999999</v>
      </c>
      <c r="K167" s="43" t="str">
        <f t="shared" si="11"/>
        <v>Met</v>
      </c>
    </row>
    <row r="168" spans="1:11" ht="14.5" x14ac:dyDescent="0.35">
      <c r="A168" s="17">
        <v>4157</v>
      </c>
      <c r="B168" s="27" t="s">
        <v>331</v>
      </c>
      <c r="C168" s="26" t="s">
        <v>332</v>
      </c>
      <c r="D168" s="41">
        <v>72.73</v>
      </c>
      <c r="E168" s="8" t="str">
        <f t="shared" si="8"/>
        <v>Not Met</v>
      </c>
      <c r="F168" s="15" t="s">
        <v>19</v>
      </c>
      <c r="G168" s="8" t="str">
        <f t="shared" si="9"/>
        <v>*</v>
      </c>
      <c r="H168" s="15" t="s">
        <v>19</v>
      </c>
      <c r="I168" s="1" t="str">
        <f t="shared" si="10"/>
        <v>*</v>
      </c>
      <c r="J168" s="7" t="s">
        <v>19</v>
      </c>
      <c r="K168" s="43" t="str">
        <f t="shared" si="11"/>
        <v>*</v>
      </c>
    </row>
    <row r="169" spans="1:11" ht="14.5" x14ac:dyDescent="0.35">
      <c r="A169" s="17">
        <v>6372</v>
      </c>
      <c r="B169" s="27" t="s">
        <v>333</v>
      </c>
      <c r="C169" s="26" t="s">
        <v>334</v>
      </c>
      <c r="D169" s="41" t="s">
        <v>19</v>
      </c>
      <c r="E169" s="8" t="str">
        <f t="shared" si="8"/>
        <v>*</v>
      </c>
      <c r="F169" s="15" t="s">
        <v>19</v>
      </c>
      <c r="G169" s="8" t="str">
        <f t="shared" si="9"/>
        <v>*</v>
      </c>
      <c r="H169" s="15" t="s">
        <v>19</v>
      </c>
      <c r="I169" s="1" t="str">
        <f t="shared" si="10"/>
        <v>*</v>
      </c>
      <c r="J169" s="7" t="s">
        <v>19</v>
      </c>
      <c r="K169" s="43" t="str">
        <f t="shared" si="11"/>
        <v>*</v>
      </c>
    </row>
    <row r="170" spans="1:11" ht="14.5" x14ac:dyDescent="0.35">
      <c r="A170" s="17">
        <v>90884</v>
      </c>
      <c r="B170" s="27" t="s">
        <v>335</v>
      </c>
      <c r="C170" s="26" t="s">
        <v>336</v>
      </c>
      <c r="D170" s="41" t="s">
        <v>19</v>
      </c>
      <c r="E170" s="8" t="str">
        <f t="shared" si="8"/>
        <v>*</v>
      </c>
      <c r="F170" s="15" t="s">
        <v>19</v>
      </c>
      <c r="G170" s="8" t="str">
        <f t="shared" si="9"/>
        <v>*</v>
      </c>
      <c r="H170" s="15" t="s">
        <v>19</v>
      </c>
      <c r="I170" s="1" t="str">
        <f t="shared" si="10"/>
        <v>*</v>
      </c>
      <c r="J170" s="7" t="s">
        <v>19</v>
      </c>
      <c r="K170" s="43" t="str">
        <f t="shared" si="11"/>
        <v>*</v>
      </c>
    </row>
    <row r="171" spans="1:11" ht="14.5" x14ac:dyDescent="0.35">
      <c r="A171" s="17">
        <v>4238</v>
      </c>
      <c r="B171" s="27" t="s">
        <v>337</v>
      </c>
      <c r="C171" s="26" t="s">
        <v>338</v>
      </c>
      <c r="D171" s="41" t="s">
        <v>19</v>
      </c>
      <c r="E171" s="8" t="str">
        <f t="shared" si="8"/>
        <v>*</v>
      </c>
      <c r="F171" s="15" t="s">
        <v>19</v>
      </c>
      <c r="G171" s="8" t="str">
        <f t="shared" si="9"/>
        <v>*</v>
      </c>
      <c r="H171" s="15" t="s">
        <v>19</v>
      </c>
      <c r="I171" s="1" t="str">
        <f t="shared" si="10"/>
        <v>*</v>
      </c>
      <c r="J171" s="7" t="s">
        <v>19</v>
      </c>
      <c r="K171" s="43" t="str">
        <f t="shared" si="11"/>
        <v>*</v>
      </c>
    </row>
    <row r="172" spans="1:11" ht="14.5" x14ac:dyDescent="0.35">
      <c r="A172" s="17">
        <v>4239</v>
      </c>
      <c r="B172" s="27" t="s">
        <v>339</v>
      </c>
      <c r="C172" s="26" t="s">
        <v>340</v>
      </c>
      <c r="D172" s="41" t="s">
        <v>18</v>
      </c>
      <c r="E172" s="8" t="str">
        <f t="shared" si="8"/>
        <v>Met</v>
      </c>
      <c r="F172" s="15">
        <v>21.75</v>
      </c>
      <c r="G172" s="8" t="str">
        <f t="shared" si="9"/>
        <v>Met</v>
      </c>
      <c r="H172" s="15">
        <v>50</v>
      </c>
      <c r="I172" s="1" t="str">
        <f t="shared" si="10"/>
        <v>Met</v>
      </c>
      <c r="J172" s="7">
        <v>37.549999999999997</v>
      </c>
      <c r="K172" s="43" t="str">
        <f t="shared" si="11"/>
        <v>Not Met</v>
      </c>
    </row>
    <row r="173" spans="1:11" ht="14.5" x14ac:dyDescent="0.35">
      <c r="A173" s="17">
        <v>4271</v>
      </c>
      <c r="B173" s="27" t="s">
        <v>341</v>
      </c>
      <c r="C173" s="26" t="s">
        <v>342</v>
      </c>
      <c r="D173" s="41" t="s">
        <v>18</v>
      </c>
      <c r="E173" s="8" t="str">
        <f t="shared" si="8"/>
        <v>Met</v>
      </c>
      <c r="F173" s="15">
        <v>8.06</v>
      </c>
      <c r="G173" s="8" t="str">
        <f t="shared" si="9"/>
        <v>Not Met</v>
      </c>
      <c r="H173" s="15" t="s">
        <v>19</v>
      </c>
      <c r="I173" s="1" t="str">
        <f t="shared" si="10"/>
        <v>*</v>
      </c>
      <c r="J173" s="7">
        <v>11</v>
      </c>
      <c r="K173" s="43" t="str">
        <f t="shared" si="11"/>
        <v>Met</v>
      </c>
    </row>
    <row r="174" spans="1:11" ht="14.5" x14ac:dyDescent="0.35">
      <c r="A174" s="17">
        <v>4208</v>
      </c>
      <c r="B174" s="27" t="s">
        <v>343</v>
      </c>
      <c r="C174" s="26" t="s">
        <v>344</v>
      </c>
      <c r="D174" s="41">
        <v>90</v>
      </c>
      <c r="E174" s="8" t="str">
        <f t="shared" si="8"/>
        <v>Not Met</v>
      </c>
      <c r="F174" s="15">
        <v>6.25</v>
      </c>
      <c r="G174" s="8" t="str">
        <f t="shared" si="9"/>
        <v>Not Met</v>
      </c>
      <c r="H174" s="15" t="s">
        <v>19</v>
      </c>
      <c r="I174" s="1" t="str">
        <f t="shared" si="10"/>
        <v>*</v>
      </c>
      <c r="J174" s="7">
        <v>10.36</v>
      </c>
      <c r="K174" s="43" t="str">
        <f t="shared" si="11"/>
        <v>Met</v>
      </c>
    </row>
    <row r="175" spans="1:11" ht="14.5" x14ac:dyDescent="0.35">
      <c r="A175" s="17">
        <v>4194</v>
      </c>
      <c r="B175" s="27" t="s">
        <v>345</v>
      </c>
      <c r="C175" s="26" t="s">
        <v>346</v>
      </c>
      <c r="D175" s="41" t="s">
        <v>19</v>
      </c>
      <c r="E175" s="8" t="str">
        <f t="shared" si="8"/>
        <v>*</v>
      </c>
      <c r="F175" s="15" t="s">
        <v>19</v>
      </c>
      <c r="G175" s="8" t="str">
        <f t="shared" si="9"/>
        <v>*</v>
      </c>
      <c r="H175" s="15" t="s">
        <v>19</v>
      </c>
      <c r="I175" s="1" t="str">
        <f t="shared" si="10"/>
        <v>*</v>
      </c>
      <c r="J175" s="7" t="s">
        <v>19</v>
      </c>
      <c r="K175" s="43" t="str">
        <f t="shared" si="11"/>
        <v>*</v>
      </c>
    </row>
    <row r="176" spans="1:11" ht="14.5" x14ac:dyDescent="0.35">
      <c r="A176" s="17">
        <v>10974</v>
      </c>
      <c r="B176" s="27" t="s">
        <v>347</v>
      </c>
      <c r="C176" s="26" t="s">
        <v>348</v>
      </c>
      <c r="D176" s="41" t="s">
        <v>19</v>
      </c>
      <c r="E176" s="8" t="str">
        <f t="shared" si="8"/>
        <v>*</v>
      </c>
      <c r="F176" s="15" t="s">
        <v>19</v>
      </c>
      <c r="G176" s="8" t="str">
        <f t="shared" si="9"/>
        <v>*</v>
      </c>
      <c r="H176" s="15" t="s">
        <v>19</v>
      </c>
      <c r="I176" s="1" t="str">
        <f t="shared" si="10"/>
        <v>*</v>
      </c>
      <c r="J176" s="7" t="s">
        <v>19</v>
      </c>
      <c r="K176" s="43" t="str">
        <f t="shared" si="11"/>
        <v>*</v>
      </c>
    </row>
    <row r="177" spans="1:11" ht="14.5" x14ac:dyDescent="0.35">
      <c r="A177" s="17">
        <v>79500</v>
      </c>
      <c r="B177" s="27" t="s">
        <v>349</v>
      </c>
      <c r="C177" s="26" t="s">
        <v>350</v>
      </c>
      <c r="D177" s="41" t="s">
        <v>19</v>
      </c>
      <c r="E177" s="8" t="str">
        <f t="shared" si="8"/>
        <v>*</v>
      </c>
      <c r="F177" s="15" t="s">
        <v>19</v>
      </c>
      <c r="G177" s="8" t="str">
        <f t="shared" si="9"/>
        <v>*</v>
      </c>
      <c r="H177" s="15" t="s">
        <v>19</v>
      </c>
      <c r="I177" s="1" t="str">
        <f t="shared" si="10"/>
        <v>*</v>
      </c>
      <c r="J177" s="7" t="s">
        <v>19</v>
      </c>
      <c r="K177" s="43" t="str">
        <f t="shared" si="11"/>
        <v>*</v>
      </c>
    </row>
    <row r="178" spans="1:11" ht="14.5" x14ac:dyDescent="0.35">
      <c r="A178" s="17">
        <v>4371</v>
      </c>
      <c r="B178" s="27" t="s">
        <v>351</v>
      </c>
      <c r="C178" s="26" t="s">
        <v>352</v>
      </c>
      <c r="D178" s="41" t="s">
        <v>19</v>
      </c>
      <c r="E178" s="8" t="str">
        <f t="shared" si="8"/>
        <v>*</v>
      </c>
      <c r="F178" s="15" t="s">
        <v>19</v>
      </c>
      <c r="G178" s="8" t="str">
        <f t="shared" si="9"/>
        <v>*</v>
      </c>
      <c r="H178" s="15" t="s">
        <v>19</v>
      </c>
      <c r="I178" s="1" t="str">
        <f t="shared" si="10"/>
        <v>*</v>
      </c>
      <c r="J178" s="7" t="s">
        <v>19</v>
      </c>
      <c r="K178" s="43" t="str">
        <f t="shared" si="11"/>
        <v>*</v>
      </c>
    </row>
    <row r="179" spans="1:11" ht="14.5" x14ac:dyDescent="0.35">
      <c r="A179" s="17">
        <v>90906</v>
      </c>
      <c r="B179" s="27" t="s">
        <v>353</v>
      </c>
      <c r="C179" s="26" t="s">
        <v>354</v>
      </c>
      <c r="D179" s="41" t="s">
        <v>19</v>
      </c>
      <c r="E179" s="8" t="str">
        <f t="shared" si="8"/>
        <v>*</v>
      </c>
      <c r="F179" s="15" t="s">
        <v>19</v>
      </c>
      <c r="G179" s="8" t="str">
        <f t="shared" si="9"/>
        <v>*</v>
      </c>
      <c r="H179" s="15" t="s">
        <v>19</v>
      </c>
      <c r="I179" s="1" t="str">
        <f t="shared" si="10"/>
        <v>*</v>
      </c>
      <c r="J179" s="7" t="s">
        <v>19</v>
      </c>
      <c r="K179" s="43" t="str">
        <f t="shared" si="11"/>
        <v>*</v>
      </c>
    </row>
    <row r="180" spans="1:11" ht="14.5" x14ac:dyDescent="0.35">
      <c r="A180" s="17">
        <v>79081</v>
      </c>
      <c r="B180" s="27" t="s">
        <v>355</v>
      </c>
      <c r="C180" s="26" t="s">
        <v>356</v>
      </c>
      <c r="D180" s="41" t="s">
        <v>19</v>
      </c>
      <c r="E180" s="8" t="str">
        <f t="shared" si="8"/>
        <v>*</v>
      </c>
      <c r="F180" s="15" t="s">
        <v>19</v>
      </c>
      <c r="G180" s="8" t="str">
        <f t="shared" si="9"/>
        <v>*</v>
      </c>
      <c r="H180" s="15" t="s">
        <v>19</v>
      </c>
      <c r="I180" s="1" t="str">
        <f t="shared" si="10"/>
        <v>*</v>
      </c>
      <c r="J180" s="7" t="s">
        <v>19</v>
      </c>
      <c r="K180" s="43" t="str">
        <f t="shared" si="11"/>
        <v>*</v>
      </c>
    </row>
    <row r="181" spans="1:11" ht="14.5" x14ac:dyDescent="0.35">
      <c r="A181" s="17">
        <v>79501</v>
      </c>
      <c r="B181" s="27" t="s">
        <v>357</v>
      </c>
      <c r="C181" s="26" t="s">
        <v>358</v>
      </c>
      <c r="D181" s="41" t="s">
        <v>18</v>
      </c>
      <c r="E181" s="8" t="str">
        <f t="shared" si="8"/>
        <v>Met</v>
      </c>
      <c r="F181" s="15">
        <v>9.09</v>
      </c>
      <c r="G181" s="8" t="str">
        <f t="shared" si="9"/>
        <v>Not Met</v>
      </c>
      <c r="H181" s="15">
        <v>9.09</v>
      </c>
      <c r="I181" s="1" t="str">
        <f t="shared" si="10"/>
        <v>Not Met</v>
      </c>
      <c r="J181" s="7">
        <v>9.27</v>
      </c>
      <c r="K181" s="43" t="str">
        <f t="shared" si="11"/>
        <v>Met</v>
      </c>
    </row>
    <row r="182" spans="1:11" ht="14.5" x14ac:dyDescent="0.35">
      <c r="A182" s="17">
        <v>89951</v>
      </c>
      <c r="B182" s="27" t="s">
        <v>359</v>
      </c>
      <c r="C182" s="26" t="s">
        <v>360</v>
      </c>
      <c r="D182" s="41" t="s">
        <v>19</v>
      </c>
      <c r="E182" s="8" t="str">
        <f t="shared" si="8"/>
        <v>*</v>
      </c>
      <c r="F182" s="15" t="s">
        <v>19</v>
      </c>
      <c r="G182" s="8" t="str">
        <f t="shared" si="9"/>
        <v>*</v>
      </c>
      <c r="H182" s="15" t="s">
        <v>19</v>
      </c>
      <c r="I182" s="1" t="str">
        <f t="shared" si="10"/>
        <v>*</v>
      </c>
      <c r="J182" s="7" t="s">
        <v>19</v>
      </c>
      <c r="K182" s="43" t="str">
        <f t="shared" si="11"/>
        <v>*</v>
      </c>
    </row>
    <row r="183" spans="1:11" ht="14.5" x14ac:dyDescent="0.35">
      <c r="A183" s="17">
        <v>4212</v>
      </c>
      <c r="B183" s="27" t="s">
        <v>361</v>
      </c>
      <c r="C183" s="26" t="s">
        <v>362</v>
      </c>
      <c r="D183" s="41" t="s">
        <v>19</v>
      </c>
      <c r="E183" s="8" t="str">
        <f t="shared" si="8"/>
        <v>*</v>
      </c>
      <c r="F183" s="15" t="s">
        <v>19</v>
      </c>
      <c r="G183" s="8" t="str">
        <f t="shared" si="9"/>
        <v>*</v>
      </c>
      <c r="H183" s="15" t="s">
        <v>19</v>
      </c>
      <c r="I183" s="1" t="str">
        <f t="shared" si="10"/>
        <v>*</v>
      </c>
      <c r="J183" s="7" t="s">
        <v>19</v>
      </c>
      <c r="K183" s="43" t="str">
        <f t="shared" si="11"/>
        <v>*</v>
      </c>
    </row>
    <row r="184" spans="1:11" ht="14.5" x14ac:dyDescent="0.35">
      <c r="A184" s="17">
        <v>4392</v>
      </c>
      <c r="B184" s="27" t="s">
        <v>363</v>
      </c>
      <c r="C184" s="26" t="s">
        <v>364</v>
      </c>
      <c r="D184" s="41" t="s">
        <v>19</v>
      </c>
      <c r="E184" s="8" t="str">
        <f t="shared" si="8"/>
        <v>*</v>
      </c>
      <c r="F184" s="15" t="s">
        <v>19</v>
      </c>
      <c r="G184" s="8" t="str">
        <f t="shared" si="9"/>
        <v>*</v>
      </c>
      <c r="H184" s="15" t="s">
        <v>19</v>
      </c>
      <c r="I184" s="1" t="str">
        <f t="shared" si="10"/>
        <v>*</v>
      </c>
      <c r="J184" s="7" t="s">
        <v>19</v>
      </c>
      <c r="K184" s="43" t="str">
        <f t="shared" si="11"/>
        <v>*</v>
      </c>
    </row>
    <row r="185" spans="1:11" ht="14.5" x14ac:dyDescent="0.35">
      <c r="A185" s="17">
        <v>81076</v>
      </c>
      <c r="B185" s="27" t="s">
        <v>365</v>
      </c>
      <c r="C185" s="26" t="s">
        <v>366</v>
      </c>
      <c r="D185" s="41">
        <v>94.12</v>
      </c>
      <c r="E185" s="8" t="str">
        <f t="shared" si="8"/>
        <v>Not Met</v>
      </c>
      <c r="F185" s="15">
        <v>12.5</v>
      </c>
      <c r="G185" s="8" t="str">
        <f t="shared" si="9"/>
        <v>Not Met</v>
      </c>
      <c r="H185" s="15">
        <v>12.5</v>
      </c>
      <c r="I185" s="1" t="str">
        <f t="shared" si="10"/>
        <v>Not Met</v>
      </c>
      <c r="J185" s="7">
        <v>29.39</v>
      </c>
      <c r="K185" s="43" t="str">
        <f t="shared" si="11"/>
        <v>Not Met</v>
      </c>
    </row>
    <row r="186" spans="1:11" ht="14.5" x14ac:dyDescent="0.35">
      <c r="A186" s="17">
        <v>4426</v>
      </c>
      <c r="B186" s="27" t="s">
        <v>367</v>
      </c>
      <c r="C186" s="26" t="s">
        <v>368</v>
      </c>
      <c r="D186" s="41" t="s">
        <v>19</v>
      </c>
      <c r="E186" s="8" t="str">
        <f t="shared" si="8"/>
        <v>*</v>
      </c>
      <c r="F186" s="15" t="s">
        <v>19</v>
      </c>
      <c r="G186" s="8" t="str">
        <f t="shared" si="9"/>
        <v>*</v>
      </c>
      <c r="H186" s="15" t="s">
        <v>19</v>
      </c>
      <c r="I186" s="1" t="str">
        <f t="shared" si="10"/>
        <v>*</v>
      </c>
      <c r="J186" s="7" t="s">
        <v>19</v>
      </c>
      <c r="K186" s="43" t="str">
        <f t="shared" si="11"/>
        <v>*</v>
      </c>
    </row>
    <row r="187" spans="1:11" ht="14.5" x14ac:dyDescent="0.35">
      <c r="A187" s="17">
        <v>79061</v>
      </c>
      <c r="B187" s="27" t="s">
        <v>369</v>
      </c>
      <c r="C187" s="26" t="s">
        <v>370</v>
      </c>
      <c r="D187" s="41" t="s">
        <v>19</v>
      </c>
      <c r="E187" s="8" t="str">
        <f t="shared" si="8"/>
        <v>*</v>
      </c>
      <c r="F187" s="15" t="s">
        <v>19</v>
      </c>
      <c r="G187" s="8" t="str">
        <f t="shared" si="9"/>
        <v>*</v>
      </c>
      <c r="H187" s="15" t="s">
        <v>19</v>
      </c>
      <c r="I187" s="1" t="str">
        <f t="shared" si="10"/>
        <v>*</v>
      </c>
      <c r="J187" s="7" t="s">
        <v>19</v>
      </c>
      <c r="K187" s="43" t="str">
        <f t="shared" si="11"/>
        <v>*</v>
      </c>
    </row>
    <row r="188" spans="1:11" ht="14.5" x14ac:dyDescent="0.35">
      <c r="A188" s="17">
        <v>4248</v>
      </c>
      <c r="B188" s="27" t="s">
        <v>371</v>
      </c>
      <c r="C188" s="26" t="s">
        <v>372</v>
      </c>
      <c r="D188" s="41" t="s">
        <v>18</v>
      </c>
      <c r="E188" s="8" t="str">
        <f t="shared" si="8"/>
        <v>Met</v>
      </c>
      <c r="F188" s="15">
        <v>22.82</v>
      </c>
      <c r="G188" s="8" t="str">
        <f t="shared" si="9"/>
        <v>Met</v>
      </c>
      <c r="H188" s="15">
        <v>61.54</v>
      </c>
      <c r="I188" s="1" t="str">
        <f t="shared" si="10"/>
        <v>Met</v>
      </c>
      <c r="J188" s="7">
        <v>35.92</v>
      </c>
      <c r="K188" s="43" t="str">
        <f t="shared" si="11"/>
        <v>Not Met</v>
      </c>
    </row>
    <row r="189" spans="1:11" ht="14.5" x14ac:dyDescent="0.35">
      <c r="A189" s="17">
        <v>91275</v>
      </c>
      <c r="B189" s="27" t="s">
        <v>373</v>
      </c>
      <c r="C189" s="26" t="s">
        <v>374</v>
      </c>
      <c r="D189" s="41" t="s">
        <v>19</v>
      </c>
      <c r="E189" s="8" t="str">
        <f t="shared" si="8"/>
        <v>*</v>
      </c>
      <c r="F189" s="15" t="s">
        <v>19</v>
      </c>
      <c r="G189" s="8" t="str">
        <f t="shared" si="9"/>
        <v>*</v>
      </c>
      <c r="H189" s="15" t="s">
        <v>19</v>
      </c>
      <c r="I189" s="1" t="str">
        <f t="shared" si="10"/>
        <v>*</v>
      </c>
      <c r="J189" s="7" t="s">
        <v>19</v>
      </c>
      <c r="K189" s="43" t="str">
        <f t="shared" si="11"/>
        <v>*</v>
      </c>
    </row>
    <row r="190" spans="1:11" ht="14.5" x14ac:dyDescent="0.35">
      <c r="A190" s="17">
        <v>4389</v>
      </c>
      <c r="B190" s="27" t="s">
        <v>375</v>
      </c>
      <c r="C190" s="26" t="s">
        <v>376</v>
      </c>
      <c r="D190" s="41" t="s">
        <v>18</v>
      </c>
      <c r="E190" s="8" t="str">
        <f t="shared" si="8"/>
        <v>Met</v>
      </c>
      <c r="F190" s="15">
        <v>8.33</v>
      </c>
      <c r="G190" s="8" t="str">
        <f t="shared" si="9"/>
        <v>Not Met</v>
      </c>
      <c r="H190" s="15" t="s">
        <v>19</v>
      </c>
      <c r="I190" s="1" t="str">
        <f t="shared" si="10"/>
        <v>*</v>
      </c>
      <c r="J190" s="7">
        <v>25.41</v>
      </c>
      <c r="K190" s="43" t="str">
        <f t="shared" si="11"/>
        <v>Not Met</v>
      </c>
    </row>
    <row r="191" spans="1:11" ht="14.5" x14ac:dyDescent="0.35">
      <c r="A191" s="17">
        <v>92620</v>
      </c>
      <c r="B191" s="27" t="s">
        <v>377</v>
      </c>
      <c r="C191" s="26" t="s">
        <v>378</v>
      </c>
      <c r="D191" s="41" t="s">
        <v>19</v>
      </c>
      <c r="E191" s="8" t="str">
        <f t="shared" si="8"/>
        <v>*</v>
      </c>
      <c r="F191" s="15" t="s">
        <v>19</v>
      </c>
      <c r="G191" s="8" t="str">
        <f t="shared" si="9"/>
        <v>*</v>
      </c>
      <c r="H191" s="15" t="s">
        <v>19</v>
      </c>
      <c r="I191" s="1" t="str">
        <f t="shared" si="10"/>
        <v>*</v>
      </c>
      <c r="J191" s="7" t="s">
        <v>19</v>
      </c>
      <c r="K191" s="43" t="str">
        <f t="shared" si="11"/>
        <v>*</v>
      </c>
    </row>
    <row r="192" spans="1:11" ht="14.5" x14ac:dyDescent="0.35">
      <c r="A192" s="17">
        <v>4469</v>
      </c>
      <c r="B192" s="27" t="s">
        <v>379</v>
      </c>
      <c r="C192" s="26" t="s">
        <v>380</v>
      </c>
      <c r="D192" s="41">
        <v>96.97</v>
      </c>
      <c r="E192" s="8" t="str">
        <f t="shared" si="8"/>
        <v>Met</v>
      </c>
      <c r="F192" s="15">
        <v>10.91</v>
      </c>
      <c r="G192" s="8" t="str">
        <f t="shared" si="9"/>
        <v>Not Met</v>
      </c>
      <c r="H192" s="15" t="s">
        <v>19</v>
      </c>
      <c r="I192" s="1" t="str">
        <f t="shared" si="10"/>
        <v>*</v>
      </c>
      <c r="J192" s="7">
        <v>34.76</v>
      </c>
      <c r="K192" s="43" t="str">
        <f t="shared" si="11"/>
        <v>Not Met</v>
      </c>
    </row>
    <row r="193" spans="1:11" ht="14.5" x14ac:dyDescent="0.35">
      <c r="A193" s="17">
        <v>4502</v>
      </c>
      <c r="B193" s="27" t="s">
        <v>381</v>
      </c>
      <c r="C193" s="26" t="s">
        <v>382</v>
      </c>
      <c r="D193" s="41" t="s">
        <v>19</v>
      </c>
      <c r="E193" s="8" t="str">
        <f t="shared" si="8"/>
        <v>*</v>
      </c>
      <c r="F193" s="15" t="s">
        <v>19</v>
      </c>
      <c r="G193" s="8" t="str">
        <f t="shared" si="9"/>
        <v>*</v>
      </c>
      <c r="H193" s="15" t="s">
        <v>19</v>
      </c>
      <c r="I193" s="1" t="str">
        <f t="shared" si="10"/>
        <v>*</v>
      </c>
      <c r="J193" s="7" t="s">
        <v>19</v>
      </c>
      <c r="K193" s="43" t="str">
        <f t="shared" si="11"/>
        <v>*</v>
      </c>
    </row>
    <row r="194" spans="1:11" ht="14.5" x14ac:dyDescent="0.35">
      <c r="A194" s="17">
        <v>89784</v>
      </c>
      <c r="B194" s="27" t="s">
        <v>383</v>
      </c>
      <c r="C194" s="26" t="s">
        <v>384</v>
      </c>
      <c r="D194" s="41" t="s">
        <v>19</v>
      </c>
      <c r="E194" s="8" t="str">
        <f t="shared" si="8"/>
        <v>*</v>
      </c>
      <c r="F194" s="15" t="s">
        <v>19</v>
      </c>
      <c r="G194" s="8" t="str">
        <f t="shared" si="9"/>
        <v>*</v>
      </c>
      <c r="H194" s="15" t="s">
        <v>19</v>
      </c>
      <c r="I194" s="1" t="str">
        <f t="shared" si="10"/>
        <v>*</v>
      </c>
      <c r="J194" s="7" t="s">
        <v>19</v>
      </c>
      <c r="K194" s="43" t="str">
        <f t="shared" si="11"/>
        <v>*</v>
      </c>
    </row>
    <row r="195" spans="1:11" ht="14.5" x14ac:dyDescent="0.35">
      <c r="A195" s="17">
        <v>88365</v>
      </c>
      <c r="B195" s="27" t="s">
        <v>385</v>
      </c>
      <c r="C195" s="26" t="s">
        <v>386</v>
      </c>
      <c r="D195" s="41" t="s">
        <v>19</v>
      </c>
      <c r="E195" s="8" t="str">
        <f t="shared" ref="E195:E258" si="12">IF(D195="*","*",IF(D195&gt;=95,"Met","Not Met"))</f>
        <v>*</v>
      </c>
      <c r="F195" s="15" t="s">
        <v>19</v>
      </c>
      <c r="G195" s="8" t="str">
        <f t="shared" ref="G195:G258" si="13">IF(F195="*","*",IF(F195&gt;=14.16,"Met","Not Met"))</f>
        <v>*</v>
      </c>
      <c r="H195" s="15" t="s">
        <v>19</v>
      </c>
      <c r="I195" s="1" t="str">
        <f t="shared" ref="I195:I258" si="14">IF(H195="*","*",IF(H195&gt;=48.7,"Met","Not Met"))</f>
        <v>*</v>
      </c>
      <c r="J195" s="7" t="s">
        <v>19</v>
      </c>
      <c r="K195" s="43" t="str">
        <f t="shared" ref="K195:K258" si="15">IF(J195="*","*",IF(J195&lt;=21,"Met","Not Met"))</f>
        <v>*</v>
      </c>
    </row>
    <row r="196" spans="1:11" ht="14.5" x14ac:dyDescent="0.35">
      <c r="A196" s="17">
        <v>88367</v>
      </c>
      <c r="B196" s="27" t="s">
        <v>387</v>
      </c>
      <c r="C196" s="26" t="s">
        <v>388</v>
      </c>
      <c r="D196" s="41" t="s">
        <v>19</v>
      </c>
      <c r="E196" s="8" t="str">
        <f t="shared" si="12"/>
        <v>*</v>
      </c>
      <c r="F196" s="15" t="s">
        <v>19</v>
      </c>
      <c r="G196" s="8" t="str">
        <f t="shared" si="13"/>
        <v>*</v>
      </c>
      <c r="H196" s="15" t="s">
        <v>19</v>
      </c>
      <c r="I196" s="1" t="str">
        <f t="shared" si="14"/>
        <v>*</v>
      </c>
      <c r="J196" s="7" t="s">
        <v>19</v>
      </c>
      <c r="K196" s="43" t="str">
        <f t="shared" si="15"/>
        <v>*</v>
      </c>
    </row>
    <row r="197" spans="1:11" ht="14.5" x14ac:dyDescent="0.35">
      <c r="A197" s="17">
        <v>89786</v>
      </c>
      <c r="B197" s="27" t="s">
        <v>389</v>
      </c>
      <c r="C197" s="26" t="s">
        <v>390</v>
      </c>
      <c r="D197" s="41" t="s">
        <v>18</v>
      </c>
      <c r="E197" s="8" t="str">
        <f t="shared" si="12"/>
        <v>Met</v>
      </c>
      <c r="F197" s="15">
        <v>7.69</v>
      </c>
      <c r="G197" s="8" t="str">
        <f t="shared" si="13"/>
        <v>Not Met</v>
      </c>
      <c r="H197" s="15" t="s">
        <v>19</v>
      </c>
      <c r="I197" s="1" t="str">
        <f t="shared" si="14"/>
        <v>*</v>
      </c>
      <c r="J197" s="7">
        <v>12.87</v>
      </c>
      <c r="K197" s="43" t="str">
        <f t="shared" si="15"/>
        <v>Met</v>
      </c>
    </row>
    <row r="198" spans="1:11" ht="14.5" x14ac:dyDescent="0.35">
      <c r="A198" s="17">
        <v>91326</v>
      </c>
      <c r="B198" s="27" t="s">
        <v>391</v>
      </c>
      <c r="C198" s="26" t="s">
        <v>392</v>
      </c>
      <c r="D198" s="41" t="s">
        <v>19</v>
      </c>
      <c r="E198" s="8" t="str">
        <f t="shared" si="12"/>
        <v>*</v>
      </c>
      <c r="F198" s="15" t="s">
        <v>19</v>
      </c>
      <c r="G198" s="8" t="str">
        <f t="shared" si="13"/>
        <v>*</v>
      </c>
      <c r="H198" s="15" t="s">
        <v>19</v>
      </c>
      <c r="I198" s="1" t="str">
        <f t="shared" si="14"/>
        <v>*</v>
      </c>
      <c r="J198" s="7" t="s">
        <v>19</v>
      </c>
      <c r="K198" s="43" t="str">
        <f t="shared" si="15"/>
        <v>*</v>
      </c>
    </row>
    <row r="199" spans="1:11" ht="14.5" x14ac:dyDescent="0.35">
      <c r="A199" s="17">
        <v>4259</v>
      </c>
      <c r="B199" s="27" t="s">
        <v>393</v>
      </c>
      <c r="C199" s="26" t="s">
        <v>394</v>
      </c>
      <c r="D199" s="41">
        <v>96.2</v>
      </c>
      <c r="E199" s="8" t="str">
        <f t="shared" si="12"/>
        <v>Met</v>
      </c>
      <c r="F199" s="15">
        <v>4.17</v>
      </c>
      <c r="G199" s="8" t="str">
        <f t="shared" si="13"/>
        <v>Not Met</v>
      </c>
      <c r="H199" s="15" t="s">
        <v>19</v>
      </c>
      <c r="I199" s="1" t="str">
        <f t="shared" si="14"/>
        <v>*</v>
      </c>
      <c r="J199" s="7">
        <v>10.130000000000001</v>
      </c>
      <c r="K199" s="43" t="str">
        <f t="shared" si="15"/>
        <v>Met</v>
      </c>
    </row>
    <row r="200" spans="1:11" ht="14.5" x14ac:dyDescent="0.35">
      <c r="A200" s="17">
        <v>4445</v>
      </c>
      <c r="B200" s="27" t="s">
        <v>395</v>
      </c>
      <c r="C200" s="26" t="s">
        <v>396</v>
      </c>
      <c r="D200" s="41">
        <v>86</v>
      </c>
      <c r="E200" s="8" t="str">
        <f t="shared" si="12"/>
        <v>Not Met</v>
      </c>
      <c r="F200" s="15">
        <v>2.44</v>
      </c>
      <c r="G200" s="8" t="str">
        <f t="shared" si="13"/>
        <v>Not Met</v>
      </c>
      <c r="H200" s="15" t="s">
        <v>19</v>
      </c>
      <c r="I200" s="1" t="str">
        <f t="shared" si="14"/>
        <v>*</v>
      </c>
      <c r="J200" s="7">
        <v>24.64</v>
      </c>
      <c r="K200" s="43" t="str">
        <f t="shared" si="15"/>
        <v>Not Met</v>
      </c>
    </row>
    <row r="201" spans="1:11" ht="14.5" x14ac:dyDescent="0.35">
      <c r="A201" s="17">
        <v>4388</v>
      </c>
      <c r="B201" s="27" t="s">
        <v>397</v>
      </c>
      <c r="C201" s="26" t="s">
        <v>398</v>
      </c>
      <c r="D201" s="41" t="s">
        <v>19</v>
      </c>
      <c r="E201" s="8" t="str">
        <f t="shared" si="12"/>
        <v>*</v>
      </c>
      <c r="F201" s="15" t="s">
        <v>19</v>
      </c>
      <c r="G201" s="8" t="str">
        <f t="shared" si="13"/>
        <v>*</v>
      </c>
      <c r="H201" s="15" t="s">
        <v>19</v>
      </c>
      <c r="I201" s="1" t="str">
        <f t="shared" si="14"/>
        <v>*</v>
      </c>
      <c r="J201" s="7" t="s">
        <v>19</v>
      </c>
      <c r="K201" s="43" t="str">
        <f t="shared" si="15"/>
        <v>*</v>
      </c>
    </row>
    <row r="202" spans="1:11" ht="14.5" x14ac:dyDescent="0.35">
      <c r="A202" s="17">
        <v>79064</v>
      </c>
      <c r="B202" s="27" t="s">
        <v>399</v>
      </c>
      <c r="C202" s="26" t="s">
        <v>400</v>
      </c>
      <c r="D202" s="41" t="s">
        <v>18</v>
      </c>
      <c r="E202" s="8" t="str">
        <f t="shared" si="12"/>
        <v>Met</v>
      </c>
      <c r="F202" s="15">
        <v>15.38</v>
      </c>
      <c r="G202" s="8" t="str">
        <f t="shared" si="13"/>
        <v>Met</v>
      </c>
      <c r="H202" s="15">
        <v>15.38</v>
      </c>
      <c r="I202" s="1" t="str">
        <f t="shared" si="14"/>
        <v>Not Met</v>
      </c>
      <c r="J202" s="7">
        <v>29.55</v>
      </c>
      <c r="K202" s="43" t="str">
        <f t="shared" si="15"/>
        <v>Not Met</v>
      </c>
    </row>
    <row r="203" spans="1:11" ht="14.5" x14ac:dyDescent="0.35">
      <c r="A203" s="17">
        <v>92989</v>
      </c>
      <c r="B203" s="27" t="s">
        <v>401</v>
      </c>
      <c r="C203" s="26" t="s">
        <v>402</v>
      </c>
      <c r="D203" s="41" t="s">
        <v>19</v>
      </c>
      <c r="E203" s="8" t="str">
        <f t="shared" si="12"/>
        <v>*</v>
      </c>
      <c r="F203" s="15" t="s">
        <v>19</v>
      </c>
      <c r="G203" s="8" t="str">
        <f t="shared" si="13"/>
        <v>*</v>
      </c>
      <c r="H203" s="15" t="s">
        <v>19</v>
      </c>
      <c r="I203" s="1" t="str">
        <f t="shared" si="14"/>
        <v>*</v>
      </c>
      <c r="J203" s="7" t="s">
        <v>19</v>
      </c>
      <c r="K203" s="43" t="str">
        <f t="shared" si="15"/>
        <v>*</v>
      </c>
    </row>
    <row r="204" spans="1:11" ht="14.5" x14ac:dyDescent="0.35">
      <c r="A204" s="17">
        <v>91328</v>
      </c>
      <c r="B204" s="27" t="s">
        <v>403</v>
      </c>
      <c r="C204" s="26" t="s">
        <v>404</v>
      </c>
      <c r="D204" s="41" t="s">
        <v>19</v>
      </c>
      <c r="E204" s="8" t="str">
        <f t="shared" si="12"/>
        <v>*</v>
      </c>
      <c r="F204" s="15" t="s">
        <v>19</v>
      </c>
      <c r="G204" s="8" t="str">
        <f t="shared" si="13"/>
        <v>*</v>
      </c>
      <c r="H204" s="15" t="s">
        <v>19</v>
      </c>
      <c r="I204" s="1" t="str">
        <f t="shared" si="14"/>
        <v>*</v>
      </c>
      <c r="J204" s="7" t="s">
        <v>19</v>
      </c>
      <c r="K204" s="43" t="str">
        <f t="shared" si="15"/>
        <v>*</v>
      </c>
    </row>
    <row r="205" spans="1:11" ht="14.5" x14ac:dyDescent="0.35">
      <c r="A205" s="17">
        <v>90333</v>
      </c>
      <c r="B205" s="27" t="s">
        <v>405</v>
      </c>
      <c r="C205" s="26" t="s">
        <v>406</v>
      </c>
      <c r="D205" s="41" t="s">
        <v>19</v>
      </c>
      <c r="E205" s="8" t="str">
        <f t="shared" si="12"/>
        <v>*</v>
      </c>
      <c r="F205" s="15" t="s">
        <v>19</v>
      </c>
      <c r="G205" s="8" t="str">
        <f t="shared" si="13"/>
        <v>*</v>
      </c>
      <c r="H205" s="15" t="s">
        <v>19</v>
      </c>
      <c r="I205" s="1" t="str">
        <f t="shared" si="14"/>
        <v>*</v>
      </c>
      <c r="J205" s="7" t="s">
        <v>19</v>
      </c>
      <c r="K205" s="43" t="str">
        <f t="shared" si="15"/>
        <v>*</v>
      </c>
    </row>
    <row r="206" spans="1:11" ht="14.5" x14ac:dyDescent="0.35">
      <c r="A206" s="17">
        <v>90535</v>
      </c>
      <c r="B206" s="27" t="s">
        <v>407</v>
      </c>
      <c r="C206" s="26" t="s">
        <v>408</v>
      </c>
      <c r="D206" s="41" t="s">
        <v>19</v>
      </c>
      <c r="E206" s="8" t="str">
        <f t="shared" si="12"/>
        <v>*</v>
      </c>
      <c r="F206" s="15" t="s">
        <v>19</v>
      </c>
      <c r="G206" s="8" t="str">
        <f t="shared" si="13"/>
        <v>*</v>
      </c>
      <c r="H206" s="15" t="s">
        <v>19</v>
      </c>
      <c r="I206" s="1" t="str">
        <f t="shared" si="14"/>
        <v>*</v>
      </c>
      <c r="J206" s="7" t="s">
        <v>19</v>
      </c>
      <c r="K206" s="43" t="str">
        <f t="shared" si="15"/>
        <v>*</v>
      </c>
    </row>
    <row r="207" spans="1:11" ht="14.5" x14ac:dyDescent="0.35">
      <c r="A207" s="17">
        <v>90334</v>
      </c>
      <c r="B207" s="27" t="s">
        <v>409</v>
      </c>
      <c r="C207" s="26" t="s">
        <v>410</v>
      </c>
      <c r="D207" s="41" t="s">
        <v>19</v>
      </c>
      <c r="E207" s="8" t="str">
        <f t="shared" si="12"/>
        <v>*</v>
      </c>
      <c r="F207" s="15" t="s">
        <v>19</v>
      </c>
      <c r="G207" s="8" t="str">
        <f t="shared" si="13"/>
        <v>*</v>
      </c>
      <c r="H207" s="15" t="s">
        <v>19</v>
      </c>
      <c r="I207" s="1" t="str">
        <f t="shared" si="14"/>
        <v>*</v>
      </c>
      <c r="J207" s="7" t="s">
        <v>19</v>
      </c>
      <c r="K207" s="43" t="str">
        <f t="shared" si="15"/>
        <v>*</v>
      </c>
    </row>
    <row r="208" spans="1:11" ht="14.5" x14ac:dyDescent="0.35">
      <c r="A208" s="17">
        <v>79233</v>
      </c>
      <c r="B208" s="27" t="s">
        <v>411</v>
      </c>
      <c r="C208" s="26" t="s">
        <v>412</v>
      </c>
      <c r="D208" s="41" t="s">
        <v>19</v>
      </c>
      <c r="E208" s="8" t="str">
        <f t="shared" si="12"/>
        <v>*</v>
      </c>
      <c r="F208" s="15" t="s">
        <v>19</v>
      </c>
      <c r="G208" s="8" t="str">
        <f t="shared" si="13"/>
        <v>*</v>
      </c>
      <c r="H208" s="15" t="s">
        <v>19</v>
      </c>
      <c r="I208" s="1" t="str">
        <f t="shared" si="14"/>
        <v>*</v>
      </c>
      <c r="J208" s="7" t="s">
        <v>19</v>
      </c>
      <c r="K208" s="43" t="str">
        <f t="shared" si="15"/>
        <v>*</v>
      </c>
    </row>
    <row r="209" spans="1:11" ht="14.5" x14ac:dyDescent="0.35">
      <c r="A209" s="17">
        <v>90330</v>
      </c>
      <c r="B209" s="27" t="s">
        <v>413</v>
      </c>
      <c r="C209" s="26" t="s">
        <v>414</v>
      </c>
      <c r="D209" s="41" t="s">
        <v>19</v>
      </c>
      <c r="E209" s="8" t="str">
        <f t="shared" si="12"/>
        <v>*</v>
      </c>
      <c r="F209" s="15" t="s">
        <v>19</v>
      </c>
      <c r="G209" s="8" t="str">
        <f t="shared" si="13"/>
        <v>*</v>
      </c>
      <c r="H209" s="15" t="s">
        <v>19</v>
      </c>
      <c r="I209" s="1" t="str">
        <f t="shared" si="14"/>
        <v>*</v>
      </c>
      <c r="J209" s="7" t="s">
        <v>19</v>
      </c>
      <c r="K209" s="43" t="str">
        <f t="shared" si="15"/>
        <v>*</v>
      </c>
    </row>
    <row r="210" spans="1:11" ht="14.5" x14ac:dyDescent="0.35">
      <c r="A210" s="17">
        <v>1000164</v>
      </c>
      <c r="B210" s="27" t="s">
        <v>415</v>
      </c>
      <c r="C210" s="26" t="s">
        <v>416</v>
      </c>
      <c r="D210" s="41" t="s">
        <v>19</v>
      </c>
      <c r="E210" s="8" t="str">
        <f t="shared" si="12"/>
        <v>*</v>
      </c>
      <c r="F210" s="15" t="s">
        <v>19</v>
      </c>
      <c r="G210" s="8" t="str">
        <f t="shared" si="13"/>
        <v>*</v>
      </c>
      <c r="H210" s="15" t="s">
        <v>19</v>
      </c>
      <c r="I210" s="1" t="str">
        <f t="shared" si="14"/>
        <v>*</v>
      </c>
      <c r="J210" s="7" t="s">
        <v>19</v>
      </c>
      <c r="K210" s="43" t="str">
        <f t="shared" si="15"/>
        <v>*</v>
      </c>
    </row>
    <row r="211" spans="1:11" ht="14.5" x14ac:dyDescent="0.35">
      <c r="A211" s="17">
        <v>4396</v>
      </c>
      <c r="B211" s="27" t="s">
        <v>417</v>
      </c>
      <c r="C211" s="26" t="s">
        <v>418</v>
      </c>
      <c r="D211" s="41" t="s">
        <v>19</v>
      </c>
      <c r="E211" s="8" t="str">
        <f t="shared" si="12"/>
        <v>*</v>
      </c>
      <c r="F211" s="15" t="s">
        <v>19</v>
      </c>
      <c r="G211" s="8" t="str">
        <f t="shared" si="13"/>
        <v>*</v>
      </c>
      <c r="H211" s="15" t="s">
        <v>19</v>
      </c>
      <c r="I211" s="1" t="str">
        <f t="shared" si="14"/>
        <v>*</v>
      </c>
      <c r="J211" s="7" t="s">
        <v>19</v>
      </c>
      <c r="K211" s="43" t="str">
        <f t="shared" si="15"/>
        <v>*</v>
      </c>
    </row>
    <row r="212" spans="1:11" ht="14.5" x14ac:dyDescent="0.35">
      <c r="A212" s="17">
        <v>10878</v>
      </c>
      <c r="B212" s="27" t="s">
        <v>419</v>
      </c>
      <c r="C212" s="26" t="s">
        <v>420</v>
      </c>
      <c r="D212" s="41" t="s">
        <v>19</v>
      </c>
      <c r="E212" s="8" t="str">
        <f t="shared" si="12"/>
        <v>*</v>
      </c>
      <c r="F212" s="15" t="s">
        <v>19</v>
      </c>
      <c r="G212" s="8" t="str">
        <f t="shared" si="13"/>
        <v>*</v>
      </c>
      <c r="H212" s="15" t="s">
        <v>19</v>
      </c>
      <c r="I212" s="1" t="str">
        <f t="shared" si="14"/>
        <v>*</v>
      </c>
      <c r="J212" s="7" t="s">
        <v>19</v>
      </c>
      <c r="K212" s="43" t="str">
        <f t="shared" si="15"/>
        <v>*</v>
      </c>
    </row>
    <row r="213" spans="1:11" ht="14.5" x14ac:dyDescent="0.35">
      <c r="A213" s="17">
        <v>79420</v>
      </c>
      <c r="B213" s="27" t="s">
        <v>421</v>
      </c>
      <c r="C213" s="26" t="s">
        <v>422</v>
      </c>
      <c r="D213" s="41" t="s">
        <v>19</v>
      </c>
      <c r="E213" s="8" t="str">
        <f t="shared" si="12"/>
        <v>*</v>
      </c>
      <c r="F213" s="15" t="s">
        <v>19</v>
      </c>
      <c r="G213" s="8" t="str">
        <f t="shared" si="13"/>
        <v>*</v>
      </c>
      <c r="H213" s="15" t="s">
        <v>19</v>
      </c>
      <c r="I213" s="1" t="str">
        <f t="shared" si="14"/>
        <v>*</v>
      </c>
      <c r="J213" s="7" t="s">
        <v>19</v>
      </c>
      <c r="K213" s="43" t="str">
        <f t="shared" si="15"/>
        <v>*</v>
      </c>
    </row>
    <row r="214" spans="1:11" ht="14.5" x14ac:dyDescent="0.35">
      <c r="A214" s="17">
        <v>4360</v>
      </c>
      <c r="B214" s="27" t="s">
        <v>423</v>
      </c>
      <c r="C214" s="26" t="s">
        <v>424</v>
      </c>
      <c r="D214" s="41" t="s">
        <v>19</v>
      </c>
      <c r="E214" s="8" t="str">
        <f t="shared" si="12"/>
        <v>*</v>
      </c>
      <c r="F214" s="15" t="s">
        <v>19</v>
      </c>
      <c r="G214" s="8" t="str">
        <f t="shared" si="13"/>
        <v>*</v>
      </c>
      <c r="H214" s="15" t="s">
        <v>19</v>
      </c>
      <c r="I214" s="1" t="str">
        <f t="shared" si="14"/>
        <v>*</v>
      </c>
      <c r="J214" s="7" t="s">
        <v>19</v>
      </c>
      <c r="K214" s="43" t="str">
        <f t="shared" si="15"/>
        <v>*</v>
      </c>
    </row>
    <row r="215" spans="1:11" ht="14.5" x14ac:dyDescent="0.35">
      <c r="A215" s="17">
        <v>4383</v>
      </c>
      <c r="B215" s="27" t="s">
        <v>425</v>
      </c>
      <c r="C215" s="26" t="s">
        <v>426</v>
      </c>
      <c r="D215" s="41">
        <v>94.44</v>
      </c>
      <c r="E215" s="8" t="str">
        <f t="shared" si="12"/>
        <v>Not Met</v>
      </c>
      <c r="F215" s="15">
        <v>17.649999999999999</v>
      </c>
      <c r="G215" s="8" t="str">
        <f t="shared" si="13"/>
        <v>Met</v>
      </c>
      <c r="H215" s="15" t="s">
        <v>19</v>
      </c>
      <c r="I215" s="1" t="str">
        <f t="shared" si="14"/>
        <v>*</v>
      </c>
      <c r="J215" s="7">
        <v>12.63</v>
      </c>
      <c r="K215" s="43" t="str">
        <f t="shared" si="15"/>
        <v>Met</v>
      </c>
    </row>
    <row r="216" spans="1:11" ht="14.5" x14ac:dyDescent="0.35">
      <c r="A216" s="17">
        <v>79598</v>
      </c>
      <c r="B216" s="27" t="s">
        <v>427</v>
      </c>
      <c r="C216" s="26" t="s">
        <v>428</v>
      </c>
      <c r="D216" s="41" t="s">
        <v>18</v>
      </c>
      <c r="E216" s="8" t="str">
        <f t="shared" si="12"/>
        <v>Met</v>
      </c>
      <c r="F216" s="15">
        <v>8.33</v>
      </c>
      <c r="G216" s="8" t="str">
        <f t="shared" si="13"/>
        <v>Not Met</v>
      </c>
      <c r="H216" s="15" t="s">
        <v>19</v>
      </c>
      <c r="I216" s="1" t="str">
        <f t="shared" si="14"/>
        <v>*</v>
      </c>
      <c r="J216" s="7">
        <v>20.73</v>
      </c>
      <c r="K216" s="43" t="str">
        <f t="shared" si="15"/>
        <v>Met</v>
      </c>
    </row>
    <row r="217" spans="1:11" ht="14.5" x14ac:dyDescent="0.35">
      <c r="A217" s="17">
        <v>4480</v>
      </c>
      <c r="B217" s="27" t="s">
        <v>429</v>
      </c>
      <c r="C217" s="26" t="s">
        <v>430</v>
      </c>
      <c r="D217" s="41" t="s">
        <v>19</v>
      </c>
      <c r="E217" s="8" t="str">
        <f t="shared" si="12"/>
        <v>*</v>
      </c>
      <c r="F217" s="15" t="s">
        <v>19</v>
      </c>
      <c r="G217" s="8" t="str">
        <f t="shared" si="13"/>
        <v>*</v>
      </c>
      <c r="H217" s="15" t="s">
        <v>19</v>
      </c>
      <c r="I217" s="1" t="str">
        <f t="shared" si="14"/>
        <v>*</v>
      </c>
      <c r="J217" s="7" t="s">
        <v>19</v>
      </c>
      <c r="K217" s="43" t="str">
        <f t="shared" si="15"/>
        <v>*</v>
      </c>
    </row>
    <row r="218" spans="1:11" ht="14.5" x14ac:dyDescent="0.35">
      <c r="A218" s="17">
        <v>90900</v>
      </c>
      <c r="B218" s="27" t="s">
        <v>431</v>
      </c>
      <c r="C218" s="26" t="s">
        <v>432</v>
      </c>
      <c r="D218" s="41" t="s">
        <v>19</v>
      </c>
      <c r="E218" s="8" t="str">
        <f t="shared" si="12"/>
        <v>*</v>
      </c>
      <c r="F218" s="15" t="s">
        <v>19</v>
      </c>
      <c r="G218" s="8" t="str">
        <f t="shared" si="13"/>
        <v>*</v>
      </c>
      <c r="H218" s="15" t="s">
        <v>19</v>
      </c>
      <c r="I218" s="1" t="str">
        <f t="shared" si="14"/>
        <v>*</v>
      </c>
      <c r="J218" s="7" t="s">
        <v>19</v>
      </c>
      <c r="K218" s="43" t="str">
        <f t="shared" si="15"/>
        <v>*</v>
      </c>
    </row>
    <row r="219" spans="1:11" ht="14.5" x14ac:dyDescent="0.35">
      <c r="A219" s="17">
        <v>4368</v>
      </c>
      <c r="B219" s="27" t="s">
        <v>433</v>
      </c>
      <c r="C219" s="26" t="s">
        <v>434</v>
      </c>
      <c r="D219" s="41">
        <v>96.3</v>
      </c>
      <c r="E219" s="8" t="str">
        <f t="shared" si="12"/>
        <v>Met</v>
      </c>
      <c r="F219" s="15">
        <v>12.24</v>
      </c>
      <c r="G219" s="8" t="str">
        <f t="shared" si="13"/>
        <v>Not Met</v>
      </c>
      <c r="H219" s="15" t="s">
        <v>19</v>
      </c>
      <c r="I219" s="1" t="str">
        <f t="shared" si="14"/>
        <v>*</v>
      </c>
      <c r="J219" s="7">
        <v>25.27</v>
      </c>
      <c r="K219" s="43" t="str">
        <f t="shared" si="15"/>
        <v>Not Met</v>
      </c>
    </row>
    <row r="220" spans="1:11" ht="14.5" x14ac:dyDescent="0.35">
      <c r="A220" s="17">
        <v>4276</v>
      </c>
      <c r="B220" s="27" t="s">
        <v>435</v>
      </c>
      <c r="C220" s="26" t="s">
        <v>436</v>
      </c>
      <c r="D220" s="41" t="s">
        <v>18</v>
      </c>
      <c r="E220" s="8" t="str">
        <f t="shared" si="12"/>
        <v>Met</v>
      </c>
      <c r="F220" s="15">
        <v>10.19</v>
      </c>
      <c r="G220" s="8" t="str">
        <f t="shared" si="13"/>
        <v>Not Met</v>
      </c>
      <c r="H220" s="15" t="s">
        <v>19</v>
      </c>
      <c r="I220" s="1" t="str">
        <f t="shared" si="14"/>
        <v>*</v>
      </c>
      <c r="J220" s="7">
        <v>27.68</v>
      </c>
      <c r="K220" s="43" t="str">
        <f t="shared" si="15"/>
        <v>Not Met</v>
      </c>
    </row>
    <row r="221" spans="1:11" ht="14.5" x14ac:dyDescent="0.35">
      <c r="A221" s="17">
        <v>79967</v>
      </c>
      <c r="B221" s="27" t="s">
        <v>437</v>
      </c>
      <c r="C221" s="26" t="s">
        <v>438</v>
      </c>
      <c r="D221" s="41" t="s">
        <v>18</v>
      </c>
      <c r="E221" s="8" t="str">
        <f t="shared" si="12"/>
        <v>Met</v>
      </c>
      <c r="F221" s="15">
        <v>12.5</v>
      </c>
      <c r="G221" s="8" t="str">
        <f t="shared" si="13"/>
        <v>Not Met</v>
      </c>
      <c r="H221" s="15">
        <v>12.5</v>
      </c>
      <c r="I221" s="1" t="str">
        <f t="shared" si="14"/>
        <v>Not Met</v>
      </c>
      <c r="J221" s="7">
        <v>28.03</v>
      </c>
      <c r="K221" s="43" t="str">
        <f t="shared" si="15"/>
        <v>Not Met</v>
      </c>
    </row>
    <row r="222" spans="1:11" ht="14.5" x14ac:dyDescent="0.35">
      <c r="A222" s="17">
        <v>90637</v>
      </c>
      <c r="B222" s="27" t="s">
        <v>439</v>
      </c>
      <c r="C222" s="26" t="s">
        <v>440</v>
      </c>
      <c r="D222" s="41">
        <v>95</v>
      </c>
      <c r="E222" s="8" t="str">
        <f t="shared" si="12"/>
        <v>Met</v>
      </c>
      <c r="F222" s="15">
        <v>17.649999999999999</v>
      </c>
      <c r="G222" s="8" t="str">
        <f t="shared" si="13"/>
        <v>Met</v>
      </c>
      <c r="H222" s="15">
        <v>17.649999999999999</v>
      </c>
      <c r="I222" s="1" t="str">
        <f t="shared" si="14"/>
        <v>Not Met</v>
      </c>
      <c r="J222" s="7">
        <v>33.39</v>
      </c>
      <c r="K222" s="43" t="str">
        <f t="shared" si="15"/>
        <v>Not Met</v>
      </c>
    </row>
    <row r="223" spans="1:11" ht="14.5" x14ac:dyDescent="0.35">
      <c r="A223" s="17">
        <v>91174</v>
      </c>
      <c r="B223" s="27" t="s">
        <v>441</v>
      </c>
      <c r="C223" s="26" t="s">
        <v>442</v>
      </c>
      <c r="D223" s="41" t="s">
        <v>19</v>
      </c>
      <c r="E223" s="8" t="str">
        <f t="shared" si="12"/>
        <v>*</v>
      </c>
      <c r="F223" s="15" t="s">
        <v>19</v>
      </c>
      <c r="G223" s="8" t="str">
        <f t="shared" si="13"/>
        <v>*</v>
      </c>
      <c r="H223" s="15" t="s">
        <v>19</v>
      </c>
      <c r="I223" s="1" t="str">
        <f t="shared" si="14"/>
        <v>*</v>
      </c>
      <c r="J223" s="7" t="s">
        <v>19</v>
      </c>
      <c r="K223" s="43" t="str">
        <f t="shared" si="15"/>
        <v>*</v>
      </c>
    </row>
    <row r="224" spans="1:11" ht="14.5" x14ac:dyDescent="0.35">
      <c r="A224" s="17">
        <v>91135</v>
      </c>
      <c r="B224" s="27" t="s">
        <v>443</v>
      </c>
      <c r="C224" s="26" t="s">
        <v>444</v>
      </c>
      <c r="D224" s="41" t="s">
        <v>18</v>
      </c>
      <c r="E224" s="8" t="str">
        <f t="shared" si="12"/>
        <v>Met</v>
      </c>
      <c r="F224" s="15">
        <v>7.69</v>
      </c>
      <c r="G224" s="8" t="str">
        <f t="shared" si="13"/>
        <v>Not Met</v>
      </c>
      <c r="H224" s="15" t="s">
        <v>19</v>
      </c>
      <c r="I224" s="1" t="str">
        <f t="shared" si="14"/>
        <v>*</v>
      </c>
      <c r="J224" s="7">
        <v>45.28</v>
      </c>
      <c r="K224" s="43" t="str">
        <f t="shared" si="15"/>
        <v>Not Met</v>
      </c>
    </row>
    <row r="225" spans="1:11" ht="14.5" x14ac:dyDescent="0.35">
      <c r="A225" s="17">
        <v>92199</v>
      </c>
      <c r="B225" s="27" t="s">
        <v>445</v>
      </c>
      <c r="C225" s="26" t="s">
        <v>446</v>
      </c>
      <c r="D225" s="41" t="s">
        <v>19</v>
      </c>
      <c r="E225" s="8" t="str">
        <f t="shared" si="12"/>
        <v>*</v>
      </c>
      <c r="F225" s="15" t="s">
        <v>19</v>
      </c>
      <c r="G225" s="8" t="str">
        <f t="shared" si="13"/>
        <v>*</v>
      </c>
      <c r="H225" s="15" t="s">
        <v>19</v>
      </c>
      <c r="I225" s="1" t="str">
        <f t="shared" si="14"/>
        <v>*</v>
      </c>
      <c r="J225" s="7" t="s">
        <v>19</v>
      </c>
      <c r="K225" s="43" t="str">
        <f t="shared" si="15"/>
        <v>*</v>
      </c>
    </row>
    <row r="226" spans="1:11" ht="14.5" x14ac:dyDescent="0.35">
      <c r="A226" s="17">
        <v>91133</v>
      </c>
      <c r="B226" s="27" t="s">
        <v>447</v>
      </c>
      <c r="C226" s="26" t="s">
        <v>448</v>
      </c>
      <c r="D226" s="41" t="s">
        <v>19</v>
      </c>
      <c r="E226" s="8" t="str">
        <f t="shared" si="12"/>
        <v>*</v>
      </c>
      <c r="F226" s="15" t="s">
        <v>19</v>
      </c>
      <c r="G226" s="8" t="str">
        <f t="shared" si="13"/>
        <v>*</v>
      </c>
      <c r="H226" s="15" t="s">
        <v>19</v>
      </c>
      <c r="I226" s="1" t="str">
        <f t="shared" si="14"/>
        <v>*</v>
      </c>
      <c r="J226" s="7" t="s">
        <v>19</v>
      </c>
      <c r="K226" s="43" t="str">
        <f t="shared" si="15"/>
        <v>*</v>
      </c>
    </row>
    <row r="227" spans="1:11" ht="14.5" x14ac:dyDescent="0.35">
      <c r="A227" s="17">
        <v>1001398</v>
      </c>
      <c r="B227" s="27" t="s">
        <v>449</v>
      </c>
      <c r="C227" s="26" t="s">
        <v>450</v>
      </c>
      <c r="D227" s="41" t="s">
        <v>19</v>
      </c>
      <c r="E227" s="8" t="str">
        <f t="shared" si="12"/>
        <v>*</v>
      </c>
      <c r="F227" s="15" t="s">
        <v>19</v>
      </c>
      <c r="G227" s="8" t="str">
        <f t="shared" si="13"/>
        <v>*</v>
      </c>
      <c r="H227" s="15" t="s">
        <v>19</v>
      </c>
      <c r="I227" s="1" t="str">
        <f t="shared" si="14"/>
        <v>*</v>
      </c>
      <c r="J227" s="7" t="s">
        <v>19</v>
      </c>
      <c r="K227" s="43" t="str">
        <f t="shared" si="15"/>
        <v>*</v>
      </c>
    </row>
    <row r="228" spans="1:11" ht="14.5" x14ac:dyDescent="0.35">
      <c r="A228" s="17">
        <v>834265</v>
      </c>
      <c r="B228" s="27" t="s">
        <v>451</v>
      </c>
      <c r="C228" s="26" t="s">
        <v>452</v>
      </c>
      <c r="D228" s="41" t="s">
        <v>18</v>
      </c>
      <c r="E228" s="8" t="str">
        <f t="shared" si="12"/>
        <v>Met</v>
      </c>
      <c r="F228" s="15">
        <v>5</v>
      </c>
      <c r="G228" s="8" t="str">
        <f t="shared" si="13"/>
        <v>Not Met</v>
      </c>
      <c r="H228" s="15" t="s">
        <v>19</v>
      </c>
      <c r="I228" s="1" t="str">
        <f t="shared" si="14"/>
        <v>*</v>
      </c>
      <c r="J228" s="7">
        <v>33.4</v>
      </c>
      <c r="K228" s="43" t="str">
        <f t="shared" si="15"/>
        <v>Not Met</v>
      </c>
    </row>
    <row r="229" spans="1:11" ht="14.5" x14ac:dyDescent="0.35">
      <c r="A229" s="17">
        <v>1001399</v>
      </c>
      <c r="B229" s="27" t="s">
        <v>453</v>
      </c>
      <c r="C229" s="26" t="s">
        <v>454</v>
      </c>
      <c r="D229" s="41" t="s">
        <v>19</v>
      </c>
      <c r="E229" s="8" t="str">
        <f t="shared" si="12"/>
        <v>*</v>
      </c>
      <c r="F229" s="15" t="s">
        <v>19</v>
      </c>
      <c r="G229" s="8" t="str">
        <f t="shared" si="13"/>
        <v>*</v>
      </c>
      <c r="H229" s="15" t="s">
        <v>19</v>
      </c>
      <c r="I229" s="1" t="str">
        <f t="shared" si="14"/>
        <v>*</v>
      </c>
      <c r="J229" s="7" t="s">
        <v>19</v>
      </c>
      <c r="K229" s="43" t="str">
        <f t="shared" si="15"/>
        <v>*</v>
      </c>
    </row>
    <row r="230" spans="1:11" ht="14.5" x14ac:dyDescent="0.35">
      <c r="A230" s="17">
        <v>92047</v>
      </c>
      <c r="B230" s="27" t="s">
        <v>455</v>
      </c>
      <c r="C230" s="26" t="s">
        <v>456</v>
      </c>
      <c r="D230" s="41" t="s">
        <v>18</v>
      </c>
      <c r="E230" s="8" t="str">
        <f t="shared" si="12"/>
        <v>Met</v>
      </c>
      <c r="F230" s="15">
        <v>27.78</v>
      </c>
      <c r="G230" s="8" t="str">
        <f t="shared" si="13"/>
        <v>Met</v>
      </c>
      <c r="H230" s="15" t="s">
        <v>19</v>
      </c>
      <c r="I230" s="1" t="str">
        <f t="shared" si="14"/>
        <v>*</v>
      </c>
      <c r="J230" s="7">
        <v>38.28</v>
      </c>
      <c r="K230" s="43" t="str">
        <f t="shared" si="15"/>
        <v>Not Met</v>
      </c>
    </row>
    <row r="231" spans="1:11" ht="14.5" x14ac:dyDescent="0.35">
      <c r="A231" s="17">
        <v>850100</v>
      </c>
      <c r="B231" s="27" t="s">
        <v>457</v>
      </c>
      <c r="C231" s="26" t="s">
        <v>458</v>
      </c>
      <c r="D231" s="41" t="s">
        <v>18</v>
      </c>
      <c r="E231" s="8" t="str">
        <f t="shared" si="12"/>
        <v>Met</v>
      </c>
      <c r="F231" s="15">
        <v>41.67</v>
      </c>
      <c r="G231" s="8" t="str">
        <f t="shared" si="13"/>
        <v>Met</v>
      </c>
      <c r="H231" s="15">
        <v>41.67</v>
      </c>
      <c r="I231" s="1" t="str">
        <f t="shared" si="14"/>
        <v>Not Met</v>
      </c>
      <c r="J231" s="7">
        <v>19.43</v>
      </c>
      <c r="K231" s="43" t="str">
        <f t="shared" si="15"/>
        <v>Met</v>
      </c>
    </row>
    <row r="232" spans="1:11" ht="14.5" x14ac:dyDescent="0.35">
      <c r="A232" s="17">
        <v>1000283</v>
      </c>
      <c r="B232" s="27" t="s">
        <v>459</v>
      </c>
      <c r="C232" s="26" t="s">
        <v>460</v>
      </c>
      <c r="D232" s="41" t="s">
        <v>19</v>
      </c>
      <c r="E232" s="8" t="str">
        <f t="shared" si="12"/>
        <v>*</v>
      </c>
      <c r="F232" s="15" t="s">
        <v>19</v>
      </c>
      <c r="G232" s="8" t="str">
        <f t="shared" si="13"/>
        <v>*</v>
      </c>
      <c r="H232" s="15" t="s">
        <v>19</v>
      </c>
      <c r="I232" s="1" t="str">
        <f t="shared" si="14"/>
        <v>*</v>
      </c>
      <c r="J232" s="7" t="s">
        <v>19</v>
      </c>
      <c r="K232" s="43" t="str">
        <f t="shared" si="15"/>
        <v>*</v>
      </c>
    </row>
    <row r="233" spans="1:11" ht="14.5" x14ac:dyDescent="0.35">
      <c r="A233" s="17">
        <v>91763</v>
      </c>
      <c r="B233" s="27" t="s">
        <v>461</v>
      </c>
      <c r="C233" s="26" t="s">
        <v>462</v>
      </c>
      <c r="D233" s="41" t="s">
        <v>18</v>
      </c>
      <c r="E233" s="8" t="str">
        <f t="shared" si="12"/>
        <v>Met</v>
      </c>
      <c r="F233" s="15">
        <v>10.53</v>
      </c>
      <c r="G233" s="8" t="str">
        <f t="shared" si="13"/>
        <v>Not Met</v>
      </c>
      <c r="H233" s="15">
        <v>10.53</v>
      </c>
      <c r="I233" s="1" t="str">
        <f t="shared" si="14"/>
        <v>Not Met</v>
      </c>
      <c r="J233" s="7">
        <v>23.12</v>
      </c>
      <c r="K233" s="43" t="str">
        <f t="shared" si="15"/>
        <v>Not Met</v>
      </c>
    </row>
    <row r="234" spans="1:11" ht="14.5" x14ac:dyDescent="0.35">
      <c r="A234" s="17">
        <v>88360</v>
      </c>
      <c r="B234" s="27" t="s">
        <v>463</v>
      </c>
      <c r="C234" s="26" t="s">
        <v>464</v>
      </c>
      <c r="D234" s="41" t="s">
        <v>18</v>
      </c>
      <c r="E234" s="8" t="str">
        <f t="shared" si="12"/>
        <v>Met</v>
      </c>
      <c r="F234" s="15" t="s">
        <v>19</v>
      </c>
      <c r="G234" s="8" t="str">
        <f t="shared" si="13"/>
        <v>*</v>
      </c>
      <c r="H234" s="15" t="s">
        <v>19</v>
      </c>
      <c r="I234" s="1" t="str">
        <f t="shared" si="14"/>
        <v>*</v>
      </c>
      <c r="J234" s="7" t="s">
        <v>19</v>
      </c>
      <c r="K234" s="43" t="str">
        <f t="shared" si="15"/>
        <v>*</v>
      </c>
    </row>
    <row r="235" spans="1:11" ht="14.5" x14ac:dyDescent="0.35">
      <c r="A235" s="17">
        <v>1001397</v>
      </c>
      <c r="B235" s="27" t="s">
        <v>465</v>
      </c>
      <c r="C235" s="26" t="s">
        <v>466</v>
      </c>
      <c r="D235" s="41" t="s">
        <v>19</v>
      </c>
      <c r="E235" s="8" t="str">
        <f t="shared" si="12"/>
        <v>*</v>
      </c>
      <c r="F235" s="15" t="s">
        <v>19</v>
      </c>
      <c r="G235" s="8" t="str">
        <f t="shared" si="13"/>
        <v>*</v>
      </c>
      <c r="H235" s="15" t="s">
        <v>19</v>
      </c>
      <c r="I235" s="1" t="str">
        <f t="shared" si="14"/>
        <v>*</v>
      </c>
      <c r="J235" s="7" t="s">
        <v>19</v>
      </c>
      <c r="K235" s="43" t="str">
        <f t="shared" si="15"/>
        <v>*</v>
      </c>
    </row>
    <row r="236" spans="1:11" ht="14.5" x14ac:dyDescent="0.35">
      <c r="A236" s="17">
        <v>850101</v>
      </c>
      <c r="B236" s="27" t="s">
        <v>467</v>
      </c>
      <c r="C236" s="26" t="s">
        <v>468</v>
      </c>
      <c r="D236" s="41" t="s">
        <v>18</v>
      </c>
      <c r="E236" s="8" t="str">
        <f t="shared" si="12"/>
        <v>Met</v>
      </c>
      <c r="F236" s="15">
        <v>18.18</v>
      </c>
      <c r="G236" s="8" t="str">
        <f t="shared" si="13"/>
        <v>Met</v>
      </c>
      <c r="H236" s="15">
        <v>18.18</v>
      </c>
      <c r="I236" s="1" t="str">
        <f t="shared" si="14"/>
        <v>Not Met</v>
      </c>
      <c r="J236" s="7">
        <v>41.65</v>
      </c>
      <c r="K236" s="43" t="str">
        <f t="shared" si="15"/>
        <v>Not Met</v>
      </c>
    </row>
    <row r="237" spans="1:11" ht="14.5" x14ac:dyDescent="0.35">
      <c r="A237" s="17">
        <v>91137</v>
      </c>
      <c r="B237" s="27" t="s">
        <v>469</v>
      </c>
      <c r="C237" s="26" t="s">
        <v>470</v>
      </c>
      <c r="D237" s="41">
        <v>95.24</v>
      </c>
      <c r="E237" s="8" t="str">
        <f t="shared" si="12"/>
        <v>Met</v>
      </c>
      <c r="F237" s="15">
        <v>10.53</v>
      </c>
      <c r="G237" s="8" t="str">
        <f t="shared" si="13"/>
        <v>Not Met</v>
      </c>
      <c r="H237" s="15">
        <v>10.53</v>
      </c>
      <c r="I237" s="1" t="str">
        <f t="shared" si="14"/>
        <v>Not Met</v>
      </c>
      <c r="J237" s="7">
        <v>44.8</v>
      </c>
      <c r="K237" s="43" t="str">
        <f t="shared" si="15"/>
        <v>Not Met</v>
      </c>
    </row>
    <row r="238" spans="1:11" ht="14.5" x14ac:dyDescent="0.35">
      <c r="A238" s="17">
        <v>850099</v>
      </c>
      <c r="B238" s="27" t="s">
        <v>471</v>
      </c>
      <c r="C238" s="26" t="s">
        <v>472</v>
      </c>
      <c r="D238" s="41" t="s">
        <v>19</v>
      </c>
      <c r="E238" s="8" t="str">
        <f t="shared" si="12"/>
        <v>*</v>
      </c>
      <c r="F238" s="15" t="s">
        <v>19</v>
      </c>
      <c r="G238" s="8" t="str">
        <f t="shared" si="13"/>
        <v>*</v>
      </c>
      <c r="H238" s="15" t="s">
        <v>19</v>
      </c>
      <c r="I238" s="1" t="str">
        <f t="shared" si="14"/>
        <v>*</v>
      </c>
      <c r="J238" s="7" t="s">
        <v>19</v>
      </c>
      <c r="K238" s="43" t="str">
        <f t="shared" si="15"/>
        <v>*</v>
      </c>
    </row>
    <row r="239" spans="1:11" ht="14.5" x14ac:dyDescent="0.35">
      <c r="A239" s="17">
        <v>873957</v>
      </c>
      <c r="B239" s="27" t="s">
        <v>473</v>
      </c>
      <c r="C239" s="26" t="s">
        <v>474</v>
      </c>
      <c r="D239" s="41" t="s">
        <v>18</v>
      </c>
      <c r="E239" s="8" t="str">
        <f t="shared" si="12"/>
        <v>Met</v>
      </c>
      <c r="F239" s="15">
        <v>12.5</v>
      </c>
      <c r="G239" s="8" t="str">
        <f t="shared" si="13"/>
        <v>Not Met</v>
      </c>
      <c r="H239" s="15">
        <v>12.5</v>
      </c>
      <c r="I239" s="1" t="str">
        <f t="shared" si="14"/>
        <v>Not Met</v>
      </c>
      <c r="J239" s="7">
        <v>19.47</v>
      </c>
      <c r="K239" s="43" t="str">
        <f t="shared" si="15"/>
        <v>Met</v>
      </c>
    </row>
    <row r="240" spans="1:11" ht="14.5" x14ac:dyDescent="0.35">
      <c r="A240" s="17">
        <v>92610</v>
      </c>
      <c r="B240" s="27" t="s">
        <v>475</v>
      </c>
      <c r="C240" s="26" t="s">
        <v>476</v>
      </c>
      <c r="D240" s="41" t="s">
        <v>18</v>
      </c>
      <c r="E240" s="8" t="str">
        <f t="shared" si="12"/>
        <v>Met</v>
      </c>
      <c r="F240" s="15">
        <v>4.76</v>
      </c>
      <c r="G240" s="8" t="str">
        <f t="shared" si="13"/>
        <v>Not Met</v>
      </c>
      <c r="H240" s="15">
        <v>4.76</v>
      </c>
      <c r="I240" s="1" t="str">
        <f t="shared" si="14"/>
        <v>Not Met</v>
      </c>
      <c r="J240" s="7">
        <v>47.98</v>
      </c>
      <c r="K240" s="43" t="str">
        <f t="shared" si="15"/>
        <v>Not Met</v>
      </c>
    </row>
    <row r="241" spans="1:11" ht="14.5" x14ac:dyDescent="0.35">
      <c r="A241" s="17">
        <v>92879</v>
      </c>
      <c r="B241" s="27" t="s">
        <v>477</v>
      </c>
      <c r="C241" s="26" t="s">
        <v>478</v>
      </c>
      <c r="D241" s="41" t="s">
        <v>18</v>
      </c>
      <c r="E241" s="8" t="str">
        <f t="shared" si="12"/>
        <v>Met</v>
      </c>
      <c r="F241" s="15">
        <v>36.840000000000003</v>
      </c>
      <c r="G241" s="8" t="str">
        <f t="shared" si="13"/>
        <v>Met</v>
      </c>
      <c r="H241" s="15" t="s">
        <v>19</v>
      </c>
      <c r="I241" s="1" t="str">
        <f t="shared" si="14"/>
        <v>*</v>
      </c>
      <c r="J241" s="7">
        <v>31.28</v>
      </c>
      <c r="K241" s="43" t="str">
        <f t="shared" si="15"/>
        <v>Not Met</v>
      </c>
    </row>
    <row r="242" spans="1:11" ht="14.5" x14ac:dyDescent="0.35">
      <c r="A242" s="17">
        <v>1000560</v>
      </c>
      <c r="B242" s="27" t="s">
        <v>479</v>
      </c>
      <c r="C242" s="26" t="s">
        <v>480</v>
      </c>
      <c r="D242" s="41" t="s">
        <v>18</v>
      </c>
      <c r="E242" s="8" t="str">
        <f t="shared" si="12"/>
        <v>Met</v>
      </c>
      <c r="F242" s="15">
        <v>23.08</v>
      </c>
      <c r="G242" s="8" t="str">
        <f t="shared" si="13"/>
        <v>Met</v>
      </c>
      <c r="H242" s="15">
        <v>23.08</v>
      </c>
      <c r="I242" s="1" t="str">
        <f t="shared" si="14"/>
        <v>Not Met</v>
      </c>
      <c r="J242" s="7">
        <v>33.44</v>
      </c>
      <c r="K242" s="43" t="str">
        <f t="shared" si="15"/>
        <v>Not Met</v>
      </c>
    </row>
    <row r="243" spans="1:11" ht="14.5" x14ac:dyDescent="0.35">
      <c r="A243" s="17">
        <v>92730</v>
      </c>
      <c r="B243" s="27" t="s">
        <v>481</v>
      </c>
      <c r="C243" s="26" t="s">
        <v>482</v>
      </c>
      <c r="D243" s="41" t="s">
        <v>18</v>
      </c>
      <c r="E243" s="8" t="str">
        <f t="shared" si="12"/>
        <v>Met</v>
      </c>
      <c r="F243" s="15">
        <v>13.11</v>
      </c>
      <c r="G243" s="8" t="str">
        <f t="shared" si="13"/>
        <v>Not Met</v>
      </c>
      <c r="H243" s="15">
        <v>13.11</v>
      </c>
      <c r="I243" s="1" t="str">
        <f t="shared" si="14"/>
        <v>Not Met</v>
      </c>
      <c r="J243" s="7">
        <v>40.729999999999997</v>
      </c>
      <c r="K243" s="43" t="str">
        <f t="shared" si="15"/>
        <v>Not Met</v>
      </c>
    </row>
    <row r="244" spans="1:11" ht="14.5" x14ac:dyDescent="0.35">
      <c r="A244" s="17">
        <v>4266</v>
      </c>
      <c r="B244" s="27" t="s">
        <v>483</v>
      </c>
      <c r="C244" s="26" t="s">
        <v>484</v>
      </c>
      <c r="D244" s="41" t="s">
        <v>18</v>
      </c>
      <c r="E244" s="8" t="str">
        <f t="shared" si="12"/>
        <v>Met</v>
      </c>
      <c r="F244" s="15">
        <v>17.14</v>
      </c>
      <c r="G244" s="8" t="str">
        <f t="shared" si="13"/>
        <v>Met</v>
      </c>
      <c r="H244" s="15" t="s">
        <v>19</v>
      </c>
      <c r="I244" s="1" t="str">
        <f t="shared" si="14"/>
        <v>*</v>
      </c>
      <c r="J244" s="7">
        <v>25.89</v>
      </c>
      <c r="K244" s="43" t="str">
        <f t="shared" si="15"/>
        <v>Not Met</v>
      </c>
    </row>
    <row r="245" spans="1:11" ht="14.5" x14ac:dyDescent="0.35">
      <c r="A245" s="17">
        <v>1001520</v>
      </c>
      <c r="B245" s="27" t="s">
        <v>485</v>
      </c>
      <c r="C245" s="26" t="s">
        <v>486</v>
      </c>
      <c r="D245" s="41" t="s">
        <v>19</v>
      </c>
      <c r="E245" s="8" t="str">
        <f t="shared" si="12"/>
        <v>*</v>
      </c>
      <c r="F245" s="15" t="s">
        <v>19</v>
      </c>
      <c r="G245" s="8" t="str">
        <f t="shared" si="13"/>
        <v>*</v>
      </c>
      <c r="H245" s="15" t="s">
        <v>19</v>
      </c>
      <c r="I245" s="1" t="str">
        <f t="shared" si="14"/>
        <v>*</v>
      </c>
      <c r="J245" s="7" t="s">
        <v>19</v>
      </c>
      <c r="K245" s="43" t="str">
        <f t="shared" si="15"/>
        <v>*</v>
      </c>
    </row>
    <row r="246" spans="1:11" ht="14.5" x14ac:dyDescent="0.35">
      <c r="A246" s="17">
        <v>10968</v>
      </c>
      <c r="B246" s="27" t="s">
        <v>487</v>
      </c>
      <c r="C246" s="26" t="s">
        <v>488</v>
      </c>
      <c r="D246" s="41">
        <v>91.67</v>
      </c>
      <c r="E246" s="8" t="str">
        <f t="shared" si="12"/>
        <v>Not Met</v>
      </c>
      <c r="F246" s="15">
        <v>9.09</v>
      </c>
      <c r="G246" s="8" t="str">
        <f t="shared" si="13"/>
        <v>Not Met</v>
      </c>
      <c r="H246" s="15">
        <v>9.09</v>
      </c>
      <c r="I246" s="1" t="str">
        <f t="shared" si="14"/>
        <v>Not Met</v>
      </c>
      <c r="J246" s="7">
        <v>19.18</v>
      </c>
      <c r="K246" s="43" t="str">
        <f t="shared" si="15"/>
        <v>Met</v>
      </c>
    </row>
    <row r="247" spans="1:11" ht="14.5" x14ac:dyDescent="0.35">
      <c r="A247" s="17">
        <v>4281</v>
      </c>
      <c r="B247" s="27" t="s">
        <v>489</v>
      </c>
      <c r="C247" s="26" t="s">
        <v>490</v>
      </c>
      <c r="D247" s="41">
        <v>97.66</v>
      </c>
      <c r="E247" s="8" t="str">
        <f t="shared" si="12"/>
        <v>Met</v>
      </c>
      <c r="F247" s="15">
        <v>16.309999999999999</v>
      </c>
      <c r="G247" s="8" t="str">
        <f t="shared" si="13"/>
        <v>Met</v>
      </c>
      <c r="H247" s="15">
        <v>36.840000000000003</v>
      </c>
      <c r="I247" s="1" t="str">
        <f t="shared" si="14"/>
        <v>Not Met</v>
      </c>
      <c r="J247" s="7">
        <v>33.49</v>
      </c>
      <c r="K247" s="43" t="str">
        <f t="shared" si="15"/>
        <v>Not Met</v>
      </c>
    </row>
    <row r="248" spans="1:11" ht="14.5" x14ac:dyDescent="0.35">
      <c r="A248" s="17">
        <v>79050</v>
      </c>
      <c r="B248" s="27" t="s">
        <v>491</v>
      </c>
      <c r="C248" s="26" t="s">
        <v>492</v>
      </c>
      <c r="D248" s="41" t="s">
        <v>19</v>
      </c>
      <c r="E248" s="8" t="str">
        <f t="shared" si="12"/>
        <v>*</v>
      </c>
      <c r="F248" s="15" t="s">
        <v>19</v>
      </c>
      <c r="G248" s="8" t="str">
        <f t="shared" si="13"/>
        <v>*</v>
      </c>
      <c r="H248" s="15" t="s">
        <v>19</v>
      </c>
      <c r="I248" s="1" t="str">
        <f t="shared" si="14"/>
        <v>*</v>
      </c>
      <c r="J248" s="7" t="s">
        <v>19</v>
      </c>
      <c r="K248" s="43" t="str">
        <f t="shared" si="15"/>
        <v>*</v>
      </c>
    </row>
    <row r="249" spans="1:11" ht="14.5" x14ac:dyDescent="0.35">
      <c r="A249" s="17">
        <v>4374</v>
      </c>
      <c r="B249" s="27" t="s">
        <v>493</v>
      </c>
      <c r="C249" s="26" t="s">
        <v>494</v>
      </c>
      <c r="D249" s="41" t="s">
        <v>19</v>
      </c>
      <c r="E249" s="8" t="str">
        <f t="shared" si="12"/>
        <v>*</v>
      </c>
      <c r="F249" s="15" t="s">
        <v>19</v>
      </c>
      <c r="G249" s="8" t="str">
        <f t="shared" si="13"/>
        <v>*</v>
      </c>
      <c r="H249" s="15" t="s">
        <v>19</v>
      </c>
      <c r="I249" s="1" t="str">
        <f t="shared" si="14"/>
        <v>*</v>
      </c>
      <c r="J249" s="7" t="s">
        <v>19</v>
      </c>
      <c r="K249" s="43" t="str">
        <f t="shared" si="15"/>
        <v>*</v>
      </c>
    </row>
    <row r="250" spans="1:11" ht="14.5" x14ac:dyDescent="0.35">
      <c r="A250" s="17">
        <v>4278</v>
      </c>
      <c r="B250" s="27" t="s">
        <v>495</v>
      </c>
      <c r="C250" s="26" t="s">
        <v>496</v>
      </c>
      <c r="D250" s="41">
        <v>97.92</v>
      </c>
      <c r="E250" s="8" t="str">
        <f t="shared" si="12"/>
        <v>Met</v>
      </c>
      <c r="F250" s="15">
        <v>10.34</v>
      </c>
      <c r="G250" s="8" t="str">
        <f t="shared" si="13"/>
        <v>Not Met</v>
      </c>
      <c r="H250" s="15" t="s">
        <v>19</v>
      </c>
      <c r="I250" s="1" t="str">
        <f t="shared" si="14"/>
        <v>*</v>
      </c>
      <c r="J250" s="7">
        <v>15.22</v>
      </c>
      <c r="K250" s="43" t="str">
        <f t="shared" si="15"/>
        <v>Met</v>
      </c>
    </row>
    <row r="251" spans="1:11" ht="14.5" x14ac:dyDescent="0.35">
      <c r="A251" s="17">
        <v>4270</v>
      </c>
      <c r="B251" s="27" t="s">
        <v>497</v>
      </c>
      <c r="C251" s="26" t="s">
        <v>498</v>
      </c>
      <c r="D251" s="41" t="s">
        <v>18</v>
      </c>
      <c r="E251" s="8" t="str">
        <f t="shared" si="12"/>
        <v>Met</v>
      </c>
      <c r="F251" s="15">
        <v>18.75</v>
      </c>
      <c r="G251" s="8" t="str">
        <f t="shared" si="13"/>
        <v>Met</v>
      </c>
      <c r="H251" s="15" t="s">
        <v>19</v>
      </c>
      <c r="I251" s="1" t="str">
        <f t="shared" si="14"/>
        <v>*</v>
      </c>
      <c r="J251" s="7">
        <v>36.93</v>
      </c>
      <c r="K251" s="43" t="str">
        <f t="shared" si="15"/>
        <v>Not Met</v>
      </c>
    </row>
    <row r="252" spans="1:11" ht="14.5" x14ac:dyDescent="0.35">
      <c r="A252" s="17">
        <v>4199</v>
      </c>
      <c r="B252" s="27" t="s">
        <v>499</v>
      </c>
      <c r="C252" s="26" t="s">
        <v>500</v>
      </c>
      <c r="D252" s="41" t="s">
        <v>19</v>
      </c>
      <c r="E252" s="8" t="str">
        <f t="shared" si="12"/>
        <v>*</v>
      </c>
      <c r="F252" s="15" t="s">
        <v>19</v>
      </c>
      <c r="G252" s="8" t="str">
        <f t="shared" si="13"/>
        <v>*</v>
      </c>
      <c r="H252" s="15" t="s">
        <v>19</v>
      </c>
      <c r="I252" s="1" t="str">
        <f t="shared" si="14"/>
        <v>*</v>
      </c>
      <c r="J252" s="7" t="s">
        <v>19</v>
      </c>
      <c r="K252" s="43" t="str">
        <f t="shared" si="15"/>
        <v>*</v>
      </c>
    </row>
    <row r="253" spans="1:11" ht="14.5" x14ac:dyDescent="0.35">
      <c r="A253" s="17">
        <v>4439</v>
      </c>
      <c r="B253" s="27" t="s">
        <v>501</v>
      </c>
      <c r="C253" s="26" t="s">
        <v>502</v>
      </c>
      <c r="D253" s="41" t="s">
        <v>19</v>
      </c>
      <c r="E253" s="8" t="str">
        <f t="shared" si="12"/>
        <v>*</v>
      </c>
      <c r="F253" s="15" t="s">
        <v>19</v>
      </c>
      <c r="G253" s="8" t="str">
        <f t="shared" si="13"/>
        <v>*</v>
      </c>
      <c r="H253" s="15" t="s">
        <v>19</v>
      </c>
      <c r="I253" s="1" t="str">
        <f t="shared" si="14"/>
        <v>*</v>
      </c>
      <c r="J253" s="7" t="s">
        <v>19</v>
      </c>
      <c r="K253" s="43" t="str">
        <f t="shared" si="15"/>
        <v>*</v>
      </c>
    </row>
    <row r="254" spans="1:11" ht="14.5" x14ac:dyDescent="0.35">
      <c r="A254" s="17">
        <v>4404</v>
      </c>
      <c r="B254" s="27" t="s">
        <v>503</v>
      </c>
      <c r="C254" s="26" t="s">
        <v>504</v>
      </c>
      <c r="D254" s="41" t="s">
        <v>18</v>
      </c>
      <c r="E254" s="8" t="str">
        <f t="shared" si="12"/>
        <v>Met</v>
      </c>
      <c r="F254" s="15">
        <v>17.68</v>
      </c>
      <c r="G254" s="8" t="str">
        <f t="shared" si="13"/>
        <v>Met</v>
      </c>
      <c r="H254" s="15">
        <v>33.33</v>
      </c>
      <c r="I254" s="1" t="str">
        <f t="shared" si="14"/>
        <v>Not Met</v>
      </c>
      <c r="J254" s="7">
        <v>27.37</v>
      </c>
      <c r="K254" s="43" t="str">
        <f t="shared" si="15"/>
        <v>Not Met</v>
      </c>
    </row>
    <row r="255" spans="1:11" ht="14.5" x14ac:dyDescent="0.35">
      <c r="A255" s="17">
        <v>4234</v>
      </c>
      <c r="B255" s="27" t="s">
        <v>505</v>
      </c>
      <c r="C255" s="26" t="s">
        <v>506</v>
      </c>
      <c r="D255" s="41" t="s">
        <v>19</v>
      </c>
      <c r="E255" s="8" t="str">
        <f t="shared" si="12"/>
        <v>*</v>
      </c>
      <c r="F255" s="15" t="s">
        <v>19</v>
      </c>
      <c r="G255" s="8" t="str">
        <f t="shared" si="13"/>
        <v>*</v>
      </c>
      <c r="H255" s="15" t="s">
        <v>19</v>
      </c>
      <c r="I255" s="1" t="str">
        <f t="shared" si="14"/>
        <v>*</v>
      </c>
      <c r="J255" s="7" t="s">
        <v>19</v>
      </c>
      <c r="K255" s="43" t="str">
        <f t="shared" si="15"/>
        <v>*</v>
      </c>
    </row>
    <row r="256" spans="1:11" ht="14.5" x14ac:dyDescent="0.35">
      <c r="A256" s="17">
        <v>4441</v>
      </c>
      <c r="B256" s="27" t="s">
        <v>507</v>
      </c>
      <c r="C256" s="26" t="s">
        <v>508</v>
      </c>
      <c r="D256" s="41">
        <v>97.93</v>
      </c>
      <c r="E256" s="8" t="str">
        <f t="shared" si="12"/>
        <v>Met</v>
      </c>
      <c r="F256" s="15">
        <v>15.38</v>
      </c>
      <c r="G256" s="8" t="str">
        <f t="shared" si="13"/>
        <v>Met</v>
      </c>
      <c r="H256" s="15" t="s">
        <v>37</v>
      </c>
      <c r="I256" s="1" t="str">
        <f t="shared" si="14"/>
        <v>Met</v>
      </c>
      <c r="J256" s="7">
        <v>21.41</v>
      </c>
      <c r="K256" s="43" t="str">
        <f t="shared" si="15"/>
        <v>Not Met</v>
      </c>
    </row>
    <row r="257" spans="1:11" ht="14.5" x14ac:dyDescent="0.35">
      <c r="A257" s="17">
        <v>4435</v>
      </c>
      <c r="B257" s="27" t="s">
        <v>509</v>
      </c>
      <c r="C257" s="26" t="s">
        <v>510</v>
      </c>
      <c r="D257" s="41" t="s">
        <v>19</v>
      </c>
      <c r="E257" s="8" t="str">
        <f t="shared" si="12"/>
        <v>*</v>
      </c>
      <c r="F257" s="15" t="s">
        <v>19</v>
      </c>
      <c r="G257" s="8" t="str">
        <f t="shared" si="13"/>
        <v>*</v>
      </c>
      <c r="H257" s="15" t="s">
        <v>19</v>
      </c>
      <c r="I257" s="1" t="str">
        <f t="shared" si="14"/>
        <v>*</v>
      </c>
      <c r="J257" s="7" t="s">
        <v>19</v>
      </c>
      <c r="K257" s="43" t="str">
        <f t="shared" si="15"/>
        <v>*</v>
      </c>
    </row>
    <row r="258" spans="1:11" ht="14.5" x14ac:dyDescent="0.35">
      <c r="A258" s="17">
        <v>90861</v>
      </c>
      <c r="B258" s="27" t="s">
        <v>511</v>
      </c>
      <c r="C258" s="26" t="s">
        <v>512</v>
      </c>
      <c r="D258" s="41" t="s">
        <v>18</v>
      </c>
      <c r="E258" s="8" t="str">
        <f t="shared" si="12"/>
        <v>Met</v>
      </c>
      <c r="F258" s="15">
        <v>20</v>
      </c>
      <c r="G258" s="8" t="str">
        <f t="shared" si="13"/>
        <v>Met</v>
      </c>
      <c r="H258" s="15">
        <v>20</v>
      </c>
      <c r="I258" s="1" t="str">
        <f t="shared" si="14"/>
        <v>Not Met</v>
      </c>
      <c r="J258" s="7">
        <v>14.26</v>
      </c>
      <c r="K258" s="43" t="str">
        <f t="shared" si="15"/>
        <v>Met</v>
      </c>
    </row>
    <row r="259" spans="1:11" ht="14.5" x14ac:dyDescent="0.35">
      <c r="A259" s="17">
        <v>79499</v>
      </c>
      <c r="B259" s="27" t="s">
        <v>513</v>
      </c>
      <c r="C259" s="26" t="s">
        <v>514</v>
      </c>
      <c r="D259" s="41" t="s">
        <v>19</v>
      </c>
      <c r="E259" s="8" t="str">
        <f t="shared" ref="E259:E322" si="16">IF(D259="*","*",IF(D259&gt;=95,"Met","Not Met"))</f>
        <v>*</v>
      </c>
      <c r="F259" s="15" t="s">
        <v>19</v>
      </c>
      <c r="G259" s="8" t="str">
        <f t="shared" ref="G259:G322" si="17">IF(F259="*","*",IF(F259&gt;=14.16,"Met","Not Met"))</f>
        <v>*</v>
      </c>
      <c r="H259" s="15" t="s">
        <v>19</v>
      </c>
      <c r="I259" s="1" t="str">
        <f t="shared" ref="I259:I322" si="18">IF(H259="*","*",IF(H259&gt;=48.7,"Met","Not Met"))</f>
        <v>*</v>
      </c>
      <c r="J259" s="7" t="s">
        <v>19</v>
      </c>
      <c r="K259" s="43" t="str">
        <f t="shared" ref="K259:K322" si="19">IF(J259="*","*",IF(J259&lt;=21,"Met","Not Met"))</f>
        <v>*</v>
      </c>
    </row>
    <row r="260" spans="1:11" ht="14.5" x14ac:dyDescent="0.35">
      <c r="A260" s="17">
        <v>89852</v>
      </c>
      <c r="B260" s="27" t="s">
        <v>515</v>
      </c>
      <c r="C260" s="26" t="s">
        <v>516</v>
      </c>
      <c r="D260" s="41" t="s">
        <v>19</v>
      </c>
      <c r="E260" s="8" t="str">
        <f t="shared" si="16"/>
        <v>*</v>
      </c>
      <c r="F260" s="15" t="s">
        <v>19</v>
      </c>
      <c r="G260" s="8" t="str">
        <f t="shared" si="17"/>
        <v>*</v>
      </c>
      <c r="H260" s="15" t="s">
        <v>19</v>
      </c>
      <c r="I260" s="1" t="str">
        <f t="shared" si="18"/>
        <v>*</v>
      </c>
      <c r="J260" s="7" t="s">
        <v>19</v>
      </c>
      <c r="K260" s="43" t="str">
        <f t="shared" si="19"/>
        <v>*</v>
      </c>
    </row>
    <row r="261" spans="1:11" ht="14.5" x14ac:dyDescent="0.35">
      <c r="A261" s="17">
        <v>4473</v>
      </c>
      <c r="B261" s="27" t="s">
        <v>517</v>
      </c>
      <c r="C261" s="26" t="s">
        <v>518</v>
      </c>
      <c r="D261" s="41" t="s">
        <v>18</v>
      </c>
      <c r="E261" s="8" t="str">
        <f t="shared" si="16"/>
        <v>Met</v>
      </c>
      <c r="F261" s="15" t="s">
        <v>19</v>
      </c>
      <c r="G261" s="8" t="str">
        <f t="shared" si="17"/>
        <v>*</v>
      </c>
      <c r="H261" s="15" t="s">
        <v>19</v>
      </c>
      <c r="I261" s="1" t="str">
        <f t="shared" si="18"/>
        <v>*</v>
      </c>
      <c r="J261" s="7" t="s">
        <v>19</v>
      </c>
      <c r="K261" s="43" t="str">
        <f t="shared" si="19"/>
        <v>*</v>
      </c>
    </row>
    <row r="262" spans="1:11" ht="14.5" x14ac:dyDescent="0.35">
      <c r="A262" s="17">
        <v>4163</v>
      </c>
      <c r="B262" s="27" t="s">
        <v>519</v>
      </c>
      <c r="C262" s="26" t="s">
        <v>520</v>
      </c>
      <c r="D262" s="41" t="s">
        <v>19</v>
      </c>
      <c r="E262" s="8" t="str">
        <f t="shared" si="16"/>
        <v>*</v>
      </c>
      <c r="F262" s="15" t="s">
        <v>19</v>
      </c>
      <c r="G262" s="8" t="str">
        <f t="shared" si="17"/>
        <v>*</v>
      </c>
      <c r="H262" s="15" t="s">
        <v>19</v>
      </c>
      <c r="I262" s="1" t="str">
        <f t="shared" si="18"/>
        <v>*</v>
      </c>
      <c r="J262" s="7" t="s">
        <v>19</v>
      </c>
      <c r="K262" s="43" t="str">
        <f t="shared" si="19"/>
        <v>*</v>
      </c>
    </row>
    <row r="263" spans="1:11" ht="14.5" x14ac:dyDescent="0.35">
      <c r="A263" s="17">
        <v>4181</v>
      </c>
      <c r="B263" s="27" t="s">
        <v>521</v>
      </c>
      <c r="C263" s="26" t="s">
        <v>522</v>
      </c>
      <c r="D263" s="41" t="s">
        <v>19</v>
      </c>
      <c r="E263" s="8" t="str">
        <f t="shared" si="16"/>
        <v>*</v>
      </c>
      <c r="F263" s="15" t="s">
        <v>19</v>
      </c>
      <c r="G263" s="8" t="str">
        <f t="shared" si="17"/>
        <v>*</v>
      </c>
      <c r="H263" s="15" t="s">
        <v>19</v>
      </c>
      <c r="I263" s="1" t="str">
        <f t="shared" si="18"/>
        <v>*</v>
      </c>
      <c r="J263" s="7" t="s">
        <v>19</v>
      </c>
      <c r="K263" s="43" t="str">
        <f t="shared" si="19"/>
        <v>*</v>
      </c>
    </row>
    <row r="264" spans="1:11" ht="14.5" x14ac:dyDescent="0.35">
      <c r="A264" s="17">
        <v>4235</v>
      </c>
      <c r="B264" s="27" t="s">
        <v>523</v>
      </c>
      <c r="C264" s="26" t="s">
        <v>524</v>
      </c>
      <c r="D264" s="41" t="s">
        <v>18</v>
      </c>
      <c r="E264" s="8" t="str">
        <f t="shared" si="16"/>
        <v>Met</v>
      </c>
      <c r="F264" s="15">
        <v>16.38</v>
      </c>
      <c r="G264" s="8" t="str">
        <f t="shared" si="17"/>
        <v>Met</v>
      </c>
      <c r="H264" s="15">
        <v>19.350000000000001</v>
      </c>
      <c r="I264" s="1" t="str">
        <f t="shared" si="18"/>
        <v>Not Met</v>
      </c>
      <c r="J264" s="7">
        <v>19.27</v>
      </c>
      <c r="K264" s="43" t="str">
        <f t="shared" si="19"/>
        <v>Met</v>
      </c>
    </row>
    <row r="265" spans="1:11" ht="14.5" x14ac:dyDescent="0.35">
      <c r="A265" s="17">
        <v>4463</v>
      </c>
      <c r="B265" s="27" t="s">
        <v>525</v>
      </c>
      <c r="C265" s="26" t="s">
        <v>526</v>
      </c>
      <c r="D265" s="41" t="s">
        <v>19</v>
      </c>
      <c r="E265" s="8" t="str">
        <f t="shared" si="16"/>
        <v>*</v>
      </c>
      <c r="F265" s="15" t="s">
        <v>19</v>
      </c>
      <c r="G265" s="8" t="str">
        <f t="shared" si="17"/>
        <v>*</v>
      </c>
      <c r="H265" s="15" t="s">
        <v>19</v>
      </c>
      <c r="I265" s="1" t="str">
        <f t="shared" si="18"/>
        <v>*</v>
      </c>
      <c r="J265" s="7" t="s">
        <v>19</v>
      </c>
      <c r="K265" s="43" t="str">
        <f t="shared" si="19"/>
        <v>*</v>
      </c>
    </row>
    <row r="266" spans="1:11" ht="14.5" x14ac:dyDescent="0.35">
      <c r="A266" s="17">
        <v>4211</v>
      </c>
      <c r="B266" s="27" t="s">
        <v>527</v>
      </c>
      <c r="C266" s="26" t="s">
        <v>528</v>
      </c>
      <c r="D266" s="41">
        <v>79.17</v>
      </c>
      <c r="E266" s="8" t="str">
        <f t="shared" si="16"/>
        <v>Not Met</v>
      </c>
      <c r="F266" s="15" t="s">
        <v>37</v>
      </c>
      <c r="G266" s="8" t="str">
        <f t="shared" si="17"/>
        <v>Met</v>
      </c>
      <c r="H266" s="15" t="s">
        <v>19</v>
      </c>
      <c r="I266" s="1" t="str">
        <f t="shared" si="18"/>
        <v>*</v>
      </c>
      <c r="J266" s="7">
        <v>22.07</v>
      </c>
      <c r="K266" s="43" t="str">
        <f t="shared" si="19"/>
        <v>Not Met</v>
      </c>
    </row>
    <row r="267" spans="1:11" ht="14.5" x14ac:dyDescent="0.35">
      <c r="A267" s="17">
        <v>79994</v>
      </c>
      <c r="B267" s="27" t="s">
        <v>529</v>
      </c>
      <c r="C267" s="26" t="s">
        <v>530</v>
      </c>
      <c r="D267" s="41" t="s">
        <v>19</v>
      </c>
      <c r="E267" s="8" t="str">
        <f t="shared" si="16"/>
        <v>*</v>
      </c>
      <c r="F267" s="15" t="s">
        <v>19</v>
      </c>
      <c r="G267" s="8" t="str">
        <f t="shared" si="17"/>
        <v>*</v>
      </c>
      <c r="H267" s="15" t="s">
        <v>19</v>
      </c>
      <c r="I267" s="1" t="str">
        <f t="shared" si="18"/>
        <v>*</v>
      </c>
      <c r="J267" s="7" t="s">
        <v>19</v>
      </c>
      <c r="K267" s="43" t="str">
        <f t="shared" si="19"/>
        <v>*</v>
      </c>
    </row>
    <row r="268" spans="1:11" ht="14.5" x14ac:dyDescent="0.35">
      <c r="A268" s="17">
        <v>79207</v>
      </c>
      <c r="B268" s="27" t="s">
        <v>531</v>
      </c>
      <c r="C268" s="26" t="s">
        <v>532</v>
      </c>
      <c r="D268" s="41" t="s">
        <v>19</v>
      </c>
      <c r="E268" s="8" t="str">
        <f t="shared" si="16"/>
        <v>*</v>
      </c>
      <c r="F268" s="15" t="s">
        <v>19</v>
      </c>
      <c r="G268" s="8" t="str">
        <f t="shared" si="17"/>
        <v>*</v>
      </c>
      <c r="H268" s="15" t="s">
        <v>19</v>
      </c>
      <c r="I268" s="1" t="str">
        <f t="shared" si="18"/>
        <v>*</v>
      </c>
      <c r="J268" s="7" t="s">
        <v>19</v>
      </c>
      <c r="K268" s="43" t="str">
        <f t="shared" si="19"/>
        <v>*</v>
      </c>
    </row>
    <row r="269" spans="1:11" ht="14.5" x14ac:dyDescent="0.35">
      <c r="A269" s="17">
        <v>4493</v>
      </c>
      <c r="B269" s="27" t="s">
        <v>533</v>
      </c>
      <c r="C269" s="26" t="s">
        <v>534</v>
      </c>
      <c r="D269" s="41" t="s">
        <v>19</v>
      </c>
      <c r="E269" s="8" t="str">
        <f t="shared" si="16"/>
        <v>*</v>
      </c>
      <c r="F269" s="15" t="s">
        <v>19</v>
      </c>
      <c r="G269" s="8" t="str">
        <f t="shared" si="17"/>
        <v>*</v>
      </c>
      <c r="H269" s="15" t="s">
        <v>19</v>
      </c>
      <c r="I269" s="1" t="str">
        <f t="shared" si="18"/>
        <v>*</v>
      </c>
      <c r="J269" s="7" t="s">
        <v>19</v>
      </c>
      <c r="K269" s="43" t="str">
        <f t="shared" si="19"/>
        <v>*</v>
      </c>
    </row>
    <row r="270" spans="1:11" ht="14.5" x14ac:dyDescent="0.35">
      <c r="A270" s="17">
        <v>85516</v>
      </c>
      <c r="B270" s="27" t="s">
        <v>535</v>
      </c>
      <c r="C270" s="26" t="s">
        <v>536</v>
      </c>
      <c r="D270" s="41" t="s">
        <v>18</v>
      </c>
      <c r="E270" s="8" t="str">
        <f t="shared" si="16"/>
        <v>Met</v>
      </c>
      <c r="F270" s="15">
        <v>27.27</v>
      </c>
      <c r="G270" s="8" t="str">
        <f t="shared" si="17"/>
        <v>Met</v>
      </c>
      <c r="H270" s="15">
        <v>27.27</v>
      </c>
      <c r="I270" s="1" t="str">
        <f t="shared" si="18"/>
        <v>Not Met</v>
      </c>
      <c r="J270" s="7">
        <v>30.24</v>
      </c>
      <c r="K270" s="43" t="str">
        <f t="shared" si="19"/>
        <v>Not Met</v>
      </c>
    </row>
    <row r="271" spans="1:11" ht="14.5" x14ac:dyDescent="0.35">
      <c r="A271" s="17">
        <v>4379</v>
      </c>
      <c r="B271" s="27" t="s">
        <v>537</v>
      </c>
      <c r="C271" s="26" t="s">
        <v>538</v>
      </c>
      <c r="D271" s="41" t="s">
        <v>18</v>
      </c>
      <c r="E271" s="8" t="str">
        <f t="shared" si="16"/>
        <v>Met</v>
      </c>
      <c r="F271" s="15" t="s">
        <v>19</v>
      </c>
      <c r="G271" s="8" t="str">
        <f t="shared" si="17"/>
        <v>*</v>
      </c>
      <c r="H271" s="15" t="s">
        <v>19</v>
      </c>
      <c r="I271" s="1" t="str">
        <f t="shared" si="18"/>
        <v>*</v>
      </c>
      <c r="J271" s="7" t="s">
        <v>19</v>
      </c>
      <c r="K271" s="43" t="str">
        <f t="shared" si="19"/>
        <v>*</v>
      </c>
    </row>
    <row r="272" spans="1:11" ht="14.5" x14ac:dyDescent="0.35">
      <c r="A272" s="17">
        <v>4503</v>
      </c>
      <c r="B272" s="27" t="s">
        <v>539</v>
      </c>
      <c r="C272" s="26" t="s">
        <v>540</v>
      </c>
      <c r="D272" s="41" t="s">
        <v>19</v>
      </c>
      <c r="E272" s="8" t="str">
        <f t="shared" si="16"/>
        <v>*</v>
      </c>
      <c r="F272" s="15" t="s">
        <v>19</v>
      </c>
      <c r="G272" s="8" t="str">
        <f t="shared" si="17"/>
        <v>*</v>
      </c>
      <c r="H272" s="15" t="s">
        <v>19</v>
      </c>
      <c r="I272" s="1" t="str">
        <f t="shared" si="18"/>
        <v>*</v>
      </c>
      <c r="J272" s="7" t="s">
        <v>19</v>
      </c>
      <c r="K272" s="43" t="str">
        <f t="shared" si="19"/>
        <v>*</v>
      </c>
    </row>
    <row r="273" spans="1:11" ht="14.5" x14ac:dyDescent="0.35">
      <c r="A273" s="17">
        <v>80011</v>
      </c>
      <c r="B273" s="27" t="s">
        <v>541</v>
      </c>
      <c r="C273" s="26" t="s">
        <v>542</v>
      </c>
      <c r="D273" s="41" t="s">
        <v>19</v>
      </c>
      <c r="E273" s="8" t="str">
        <f t="shared" si="16"/>
        <v>*</v>
      </c>
      <c r="F273" s="15" t="s">
        <v>19</v>
      </c>
      <c r="G273" s="8" t="str">
        <f t="shared" si="17"/>
        <v>*</v>
      </c>
      <c r="H273" s="15" t="s">
        <v>19</v>
      </c>
      <c r="I273" s="1" t="str">
        <f t="shared" si="18"/>
        <v>*</v>
      </c>
      <c r="J273" s="7" t="s">
        <v>19</v>
      </c>
      <c r="K273" s="43" t="str">
        <f t="shared" si="19"/>
        <v>*</v>
      </c>
    </row>
    <row r="274" spans="1:11" ht="14.5" x14ac:dyDescent="0.35">
      <c r="A274" s="17">
        <v>4363</v>
      </c>
      <c r="B274" s="27" t="s">
        <v>543</v>
      </c>
      <c r="C274" s="26" t="s">
        <v>544</v>
      </c>
      <c r="D274" s="41" t="s">
        <v>19</v>
      </c>
      <c r="E274" s="8" t="str">
        <f t="shared" si="16"/>
        <v>*</v>
      </c>
      <c r="F274" s="15" t="s">
        <v>19</v>
      </c>
      <c r="G274" s="8" t="str">
        <f t="shared" si="17"/>
        <v>*</v>
      </c>
      <c r="H274" s="15" t="s">
        <v>19</v>
      </c>
      <c r="I274" s="1" t="str">
        <f t="shared" si="18"/>
        <v>*</v>
      </c>
      <c r="J274" s="7" t="s">
        <v>19</v>
      </c>
      <c r="K274" s="43" t="str">
        <f t="shared" si="19"/>
        <v>*</v>
      </c>
    </row>
    <row r="275" spans="1:11" ht="14.5" x14ac:dyDescent="0.35">
      <c r="A275" s="17">
        <v>4230</v>
      </c>
      <c r="B275" s="27" t="s">
        <v>545</v>
      </c>
      <c r="C275" s="26" t="s">
        <v>546</v>
      </c>
      <c r="D275" s="41">
        <v>91.67</v>
      </c>
      <c r="E275" s="8" t="str">
        <f t="shared" si="16"/>
        <v>Not Met</v>
      </c>
      <c r="F275" s="15">
        <v>27.27</v>
      </c>
      <c r="G275" s="8" t="str">
        <f t="shared" si="17"/>
        <v>Met</v>
      </c>
      <c r="H275" s="15" t="s">
        <v>19</v>
      </c>
      <c r="I275" s="1" t="str">
        <f t="shared" si="18"/>
        <v>*</v>
      </c>
      <c r="J275" s="7">
        <v>31.74</v>
      </c>
      <c r="K275" s="43" t="str">
        <f t="shared" si="19"/>
        <v>Not Met</v>
      </c>
    </row>
    <row r="276" spans="1:11" ht="14.5" x14ac:dyDescent="0.35">
      <c r="A276" s="17">
        <v>90192</v>
      </c>
      <c r="B276" s="27" t="s">
        <v>547</v>
      </c>
      <c r="C276" s="26" t="s">
        <v>548</v>
      </c>
      <c r="D276" s="41" t="s">
        <v>19</v>
      </c>
      <c r="E276" s="8" t="str">
        <f t="shared" si="16"/>
        <v>*</v>
      </c>
      <c r="F276" s="15" t="s">
        <v>19</v>
      </c>
      <c r="G276" s="8" t="str">
        <f t="shared" si="17"/>
        <v>*</v>
      </c>
      <c r="H276" s="15" t="s">
        <v>19</v>
      </c>
      <c r="I276" s="1" t="str">
        <f t="shared" si="18"/>
        <v>*</v>
      </c>
      <c r="J276" s="7" t="s">
        <v>19</v>
      </c>
      <c r="K276" s="43" t="str">
        <f t="shared" si="19"/>
        <v>*</v>
      </c>
    </row>
    <row r="277" spans="1:11" ht="14.5" x14ac:dyDescent="0.35">
      <c r="A277" s="17">
        <v>1001157</v>
      </c>
      <c r="B277" s="27" t="s">
        <v>549</v>
      </c>
      <c r="C277" s="26" t="s">
        <v>548</v>
      </c>
      <c r="D277" s="41" t="s">
        <v>19</v>
      </c>
      <c r="E277" s="8" t="str">
        <f t="shared" si="16"/>
        <v>*</v>
      </c>
      <c r="F277" s="15" t="s">
        <v>19</v>
      </c>
      <c r="G277" s="8" t="str">
        <f t="shared" si="17"/>
        <v>*</v>
      </c>
      <c r="H277" s="15" t="s">
        <v>19</v>
      </c>
      <c r="I277" s="1" t="str">
        <f t="shared" si="18"/>
        <v>*</v>
      </c>
      <c r="J277" s="7" t="s">
        <v>19</v>
      </c>
      <c r="K277" s="43" t="str">
        <f t="shared" si="19"/>
        <v>*</v>
      </c>
    </row>
    <row r="278" spans="1:11" ht="14.5" x14ac:dyDescent="0.35">
      <c r="A278" s="17">
        <v>4251</v>
      </c>
      <c r="B278" s="27" t="s">
        <v>550</v>
      </c>
      <c r="C278" s="26" t="s">
        <v>551</v>
      </c>
      <c r="D278" s="41" t="s">
        <v>19</v>
      </c>
      <c r="E278" s="8" t="str">
        <f t="shared" si="16"/>
        <v>*</v>
      </c>
      <c r="F278" s="15" t="s">
        <v>19</v>
      </c>
      <c r="G278" s="8" t="str">
        <f t="shared" si="17"/>
        <v>*</v>
      </c>
      <c r="H278" s="15" t="s">
        <v>19</v>
      </c>
      <c r="I278" s="1" t="str">
        <f t="shared" si="18"/>
        <v>*</v>
      </c>
      <c r="J278" s="7" t="s">
        <v>19</v>
      </c>
      <c r="K278" s="43" t="str">
        <f t="shared" si="19"/>
        <v>*</v>
      </c>
    </row>
    <row r="279" spans="1:11" ht="14.5" x14ac:dyDescent="0.35">
      <c r="A279" s="17">
        <v>78873</v>
      </c>
      <c r="B279" s="27" t="s">
        <v>552</v>
      </c>
      <c r="C279" s="26" t="s">
        <v>553</v>
      </c>
      <c r="D279" s="41" t="s">
        <v>19</v>
      </c>
      <c r="E279" s="8" t="str">
        <f t="shared" si="16"/>
        <v>*</v>
      </c>
      <c r="F279" s="15" t="s">
        <v>19</v>
      </c>
      <c r="G279" s="8" t="str">
        <f t="shared" si="17"/>
        <v>*</v>
      </c>
      <c r="H279" s="15" t="s">
        <v>19</v>
      </c>
      <c r="I279" s="1" t="str">
        <f t="shared" si="18"/>
        <v>*</v>
      </c>
      <c r="J279" s="7" t="s">
        <v>19</v>
      </c>
      <c r="K279" s="43" t="str">
        <f t="shared" si="19"/>
        <v>*</v>
      </c>
    </row>
    <row r="280" spans="1:11" ht="14.5" x14ac:dyDescent="0.35">
      <c r="A280" s="17">
        <v>4203</v>
      </c>
      <c r="B280" s="27" t="s">
        <v>554</v>
      </c>
      <c r="C280" s="26" t="s">
        <v>555</v>
      </c>
      <c r="D280" s="41" t="s">
        <v>19</v>
      </c>
      <c r="E280" s="8" t="str">
        <f t="shared" si="16"/>
        <v>*</v>
      </c>
      <c r="F280" s="15" t="s">
        <v>19</v>
      </c>
      <c r="G280" s="8" t="str">
        <f t="shared" si="17"/>
        <v>*</v>
      </c>
      <c r="H280" s="15" t="s">
        <v>19</v>
      </c>
      <c r="I280" s="1" t="str">
        <f t="shared" si="18"/>
        <v>*</v>
      </c>
      <c r="J280" s="7" t="s">
        <v>19</v>
      </c>
      <c r="K280" s="43" t="str">
        <f t="shared" si="19"/>
        <v>*</v>
      </c>
    </row>
    <row r="281" spans="1:11" ht="14.5" x14ac:dyDescent="0.35">
      <c r="A281" s="17">
        <v>4265</v>
      </c>
      <c r="B281" s="27" t="s">
        <v>556</v>
      </c>
      <c r="C281" s="26" t="s">
        <v>557</v>
      </c>
      <c r="D281" s="41">
        <v>91.67</v>
      </c>
      <c r="E281" s="8" t="str">
        <f t="shared" si="16"/>
        <v>Not Met</v>
      </c>
      <c r="F281" s="15" t="s">
        <v>19</v>
      </c>
      <c r="G281" s="8" t="str">
        <f t="shared" si="17"/>
        <v>*</v>
      </c>
      <c r="H281" s="15" t="s">
        <v>19</v>
      </c>
      <c r="I281" s="1" t="str">
        <f t="shared" si="18"/>
        <v>*</v>
      </c>
      <c r="J281" s="7" t="s">
        <v>19</v>
      </c>
      <c r="K281" s="43" t="str">
        <f t="shared" si="19"/>
        <v>*</v>
      </c>
    </row>
    <row r="282" spans="1:11" ht="14.5" x14ac:dyDescent="0.35">
      <c r="A282" s="17">
        <v>4176</v>
      </c>
      <c r="B282" s="27" t="s">
        <v>558</v>
      </c>
      <c r="C282" s="26" t="s">
        <v>559</v>
      </c>
      <c r="D282" s="41" t="s">
        <v>19</v>
      </c>
      <c r="E282" s="8" t="str">
        <f t="shared" si="16"/>
        <v>*</v>
      </c>
      <c r="F282" s="15" t="s">
        <v>19</v>
      </c>
      <c r="G282" s="8" t="str">
        <f t="shared" si="17"/>
        <v>*</v>
      </c>
      <c r="H282" s="15" t="s">
        <v>19</v>
      </c>
      <c r="I282" s="1" t="str">
        <f t="shared" si="18"/>
        <v>*</v>
      </c>
      <c r="J282" s="7" t="s">
        <v>19</v>
      </c>
      <c r="K282" s="43" t="str">
        <f t="shared" si="19"/>
        <v>*</v>
      </c>
    </row>
    <row r="283" spans="1:11" ht="14.5" x14ac:dyDescent="0.35">
      <c r="A283" s="17">
        <v>4252</v>
      </c>
      <c r="B283" s="27" t="s">
        <v>560</v>
      </c>
      <c r="C283" s="26" t="s">
        <v>561</v>
      </c>
      <c r="D283" s="41" t="s">
        <v>18</v>
      </c>
      <c r="E283" s="8" t="str">
        <f t="shared" si="16"/>
        <v>Met</v>
      </c>
      <c r="F283" s="15">
        <v>18.75</v>
      </c>
      <c r="G283" s="8" t="str">
        <f t="shared" si="17"/>
        <v>Met</v>
      </c>
      <c r="H283" s="15" t="s">
        <v>19</v>
      </c>
      <c r="I283" s="1" t="str">
        <f t="shared" si="18"/>
        <v>*</v>
      </c>
      <c r="J283" s="7">
        <v>11.44</v>
      </c>
      <c r="K283" s="43" t="str">
        <f t="shared" si="19"/>
        <v>Met</v>
      </c>
    </row>
    <row r="284" spans="1:11" ht="14.5" x14ac:dyDescent="0.35">
      <c r="A284" s="17">
        <v>4366</v>
      </c>
      <c r="B284" s="27" t="s">
        <v>562</v>
      </c>
      <c r="C284" s="26" t="s">
        <v>563</v>
      </c>
      <c r="D284" s="41" t="s">
        <v>19</v>
      </c>
      <c r="E284" s="8" t="str">
        <f t="shared" si="16"/>
        <v>*</v>
      </c>
      <c r="F284" s="15" t="s">
        <v>19</v>
      </c>
      <c r="G284" s="8" t="str">
        <f t="shared" si="17"/>
        <v>*</v>
      </c>
      <c r="H284" s="15" t="s">
        <v>19</v>
      </c>
      <c r="I284" s="1" t="str">
        <f t="shared" si="18"/>
        <v>*</v>
      </c>
      <c r="J284" s="7" t="s">
        <v>19</v>
      </c>
      <c r="K284" s="43" t="str">
        <f t="shared" si="19"/>
        <v>*</v>
      </c>
    </row>
    <row r="285" spans="1:11" ht="14.5" x14ac:dyDescent="0.35">
      <c r="A285" s="17">
        <v>320470</v>
      </c>
      <c r="B285" s="27" t="s">
        <v>564</v>
      </c>
      <c r="C285" s="26" t="s">
        <v>565</v>
      </c>
      <c r="D285" s="41" t="s">
        <v>19</v>
      </c>
      <c r="E285" s="8" t="str">
        <f t="shared" si="16"/>
        <v>*</v>
      </c>
      <c r="F285" s="15" t="s">
        <v>19</v>
      </c>
      <c r="G285" s="8" t="str">
        <f t="shared" si="17"/>
        <v>*</v>
      </c>
      <c r="H285" s="15" t="s">
        <v>19</v>
      </c>
      <c r="I285" s="1" t="str">
        <f t="shared" si="18"/>
        <v>*</v>
      </c>
      <c r="J285" s="7" t="s">
        <v>19</v>
      </c>
      <c r="K285" s="43" t="str">
        <f t="shared" si="19"/>
        <v>*</v>
      </c>
    </row>
    <row r="286" spans="1:11" ht="14.5" x14ac:dyDescent="0.35">
      <c r="A286" s="17">
        <v>78882</v>
      </c>
      <c r="B286" s="27" t="s">
        <v>566</v>
      </c>
      <c r="C286" s="26" t="s">
        <v>567</v>
      </c>
      <c r="D286" s="41" t="s">
        <v>19</v>
      </c>
      <c r="E286" s="8" t="str">
        <f t="shared" si="16"/>
        <v>*</v>
      </c>
      <c r="F286" s="15" t="s">
        <v>19</v>
      </c>
      <c r="G286" s="8" t="str">
        <f t="shared" si="17"/>
        <v>*</v>
      </c>
      <c r="H286" s="15" t="s">
        <v>19</v>
      </c>
      <c r="I286" s="1" t="str">
        <f t="shared" si="18"/>
        <v>*</v>
      </c>
      <c r="J286" s="7" t="s">
        <v>19</v>
      </c>
      <c r="K286" s="43" t="str">
        <f t="shared" si="19"/>
        <v>*</v>
      </c>
    </row>
    <row r="287" spans="1:11" ht="14.5" x14ac:dyDescent="0.35">
      <c r="A287" s="17">
        <v>10760</v>
      </c>
      <c r="B287" s="27" t="s">
        <v>568</v>
      </c>
      <c r="C287" s="26" t="s">
        <v>569</v>
      </c>
      <c r="D287" s="41" t="s">
        <v>18</v>
      </c>
      <c r="E287" s="8" t="str">
        <f t="shared" si="16"/>
        <v>Met</v>
      </c>
      <c r="F287" s="15">
        <v>25</v>
      </c>
      <c r="G287" s="8" t="str">
        <f t="shared" si="17"/>
        <v>Met</v>
      </c>
      <c r="H287" s="15">
        <v>25</v>
      </c>
      <c r="I287" s="1" t="str">
        <f t="shared" si="18"/>
        <v>Not Met</v>
      </c>
      <c r="J287" s="7">
        <v>30.36</v>
      </c>
      <c r="K287" s="43" t="str">
        <f t="shared" si="19"/>
        <v>Not Met</v>
      </c>
    </row>
    <row r="288" spans="1:11" ht="14.5" x14ac:dyDescent="0.35">
      <c r="A288" s="17">
        <v>92374</v>
      </c>
      <c r="B288" s="27" t="s">
        <v>570</v>
      </c>
      <c r="C288" s="26" t="s">
        <v>571</v>
      </c>
      <c r="D288" s="41" t="s">
        <v>19</v>
      </c>
      <c r="E288" s="8" t="str">
        <f t="shared" si="16"/>
        <v>*</v>
      </c>
      <c r="F288" s="15" t="s">
        <v>19</v>
      </c>
      <c r="G288" s="8" t="str">
        <f t="shared" si="17"/>
        <v>*</v>
      </c>
      <c r="H288" s="15" t="s">
        <v>19</v>
      </c>
      <c r="I288" s="1" t="str">
        <f t="shared" si="18"/>
        <v>*</v>
      </c>
      <c r="J288" s="7" t="s">
        <v>19</v>
      </c>
      <c r="K288" s="43" t="str">
        <f t="shared" si="19"/>
        <v>*</v>
      </c>
    </row>
    <row r="289" spans="1:11" ht="14.5" x14ac:dyDescent="0.35">
      <c r="A289" s="17">
        <v>4457</v>
      </c>
      <c r="B289" s="27" t="s">
        <v>572</v>
      </c>
      <c r="C289" s="26" t="s">
        <v>573</v>
      </c>
      <c r="D289" s="41" t="s">
        <v>18</v>
      </c>
      <c r="E289" s="8" t="str">
        <f t="shared" si="16"/>
        <v>Met</v>
      </c>
      <c r="F289" s="15">
        <v>9.3000000000000007</v>
      </c>
      <c r="G289" s="8" t="str">
        <f t="shared" si="17"/>
        <v>Not Met</v>
      </c>
      <c r="H289" s="15" t="s">
        <v>19</v>
      </c>
      <c r="I289" s="1" t="str">
        <f t="shared" si="18"/>
        <v>*</v>
      </c>
      <c r="J289" s="7">
        <v>15.4</v>
      </c>
      <c r="K289" s="43" t="str">
        <f t="shared" si="19"/>
        <v>Met</v>
      </c>
    </row>
    <row r="290" spans="1:11" ht="14.5" x14ac:dyDescent="0.35">
      <c r="A290" s="17">
        <v>79881</v>
      </c>
      <c r="B290" s="27" t="s">
        <v>574</v>
      </c>
      <c r="C290" s="26" t="s">
        <v>575</v>
      </c>
      <c r="D290" s="41" t="s">
        <v>19</v>
      </c>
      <c r="E290" s="8" t="str">
        <f t="shared" si="16"/>
        <v>*</v>
      </c>
      <c r="F290" s="15" t="s">
        <v>19</v>
      </c>
      <c r="G290" s="8" t="str">
        <f t="shared" si="17"/>
        <v>*</v>
      </c>
      <c r="H290" s="15" t="s">
        <v>19</v>
      </c>
      <c r="I290" s="1" t="str">
        <f t="shared" si="18"/>
        <v>*</v>
      </c>
      <c r="J290" s="7" t="s">
        <v>19</v>
      </c>
      <c r="K290" s="43" t="str">
        <f t="shared" si="19"/>
        <v>*</v>
      </c>
    </row>
    <row r="291" spans="1:11" ht="14.5" x14ac:dyDescent="0.35">
      <c r="A291" s="17">
        <v>91238</v>
      </c>
      <c r="B291" s="27" t="s">
        <v>576</v>
      </c>
      <c r="C291" s="26" t="s">
        <v>577</v>
      </c>
      <c r="D291" s="41" t="s">
        <v>19</v>
      </c>
      <c r="E291" s="8" t="str">
        <f t="shared" si="16"/>
        <v>*</v>
      </c>
      <c r="F291" s="15" t="s">
        <v>19</v>
      </c>
      <c r="G291" s="8" t="str">
        <f t="shared" si="17"/>
        <v>*</v>
      </c>
      <c r="H291" s="15" t="s">
        <v>19</v>
      </c>
      <c r="I291" s="1" t="str">
        <f t="shared" si="18"/>
        <v>*</v>
      </c>
      <c r="J291" s="7" t="s">
        <v>19</v>
      </c>
      <c r="K291" s="43" t="str">
        <f t="shared" si="19"/>
        <v>*</v>
      </c>
    </row>
    <row r="292" spans="1:11" ht="14.5" x14ac:dyDescent="0.35">
      <c r="A292" s="17">
        <v>4444</v>
      </c>
      <c r="B292" s="27" t="s">
        <v>578</v>
      </c>
      <c r="C292" s="26" t="s">
        <v>579</v>
      </c>
      <c r="D292" s="41" t="s">
        <v>19</v>
      </c>
      <c r="E292" s="8" t="str">
        <f t="shared" si="16"/>
        <v>*</v>
      </c>
      <c r="F292" s="15" t="s">
        <v>19</v>
      </c>
      <c r="G292" s="8" t="str">
        <f t="shared" si="17"/>
        <v>*</v>
      </c>
      <c r="H292" s="15" t="s">
        <v>19</v>
      </c>
      <c r="I292" s="1" t="str">
        <f t="shared" si="18"/>
        <v>*</v>
      </c>
      <c r="J292" s="7" t="s">
        <v>19</v>
      </c>
      <c r="K292" s="43" t="str">
        <f t="shared" si="19"/>
        <v>*</v>
      </c>
    </row>
    <row r="293" spans="1:11" ht="14.5" x14ac:dyDescent="0.35">
      <c r="A293" s="17">
        <v>4262</v>
      </c>
      <c r="B293" s="27" t="s">
        <v>580</v>
      </c>
      <c r="C293" s="26" t="s">
        <v>581</v>
      </c>
      <c r="D293" s="41">
        <v>97.37</v>
      </c>
      <c r="E293" s="8" t="str">
        <f t="shared" si="16"/>
        <v>Met</v>
      </c>
      <c r="F293" s="15" t="s">
        <v>37</v>
      </c>
      <c r="G293" s="8" t="str">
        <f t="shared" si="17"/>
        <v>Met</v>
      </c>
      <c r="H293" s="15" t="s">
        <v>19</v>
      </c>
      <c r="I293" s="1" t="str">
        <f t="shared" si="18"/>
        <v>*</v>
      </c>
      <c r="J293" s="7">
        <v>22.25</v>
      </c>
      <c r="K293" s="43" t="str">
        <f t="shared" si="19"/>
        <v>Not Met</v>
      </c>
    </row>
    <row r="294" spans="1:11" ht="14.5" x14ac:dyDescent="0.35">
      <c r="A294" s="17">
        <v>6235</v>
      </c>
      <c r="B294" s="27" t="s">
        <v>582</v>
      </c>
      <c r="C294" s="26" t="s">
        <v>583</v>
      </c>
      <c r="D294" s="41" t="s">
        <v>18</v>
      </c>
      <c r="E294" s="8" t="str">
        <f t="shared" si="16"/>
        <v>Met</v>
      </c>
      <c r="F294" s="15">
        <v>15.38</v>
      </c>
      <c r="G294" s="8" t="str">
        <f t="shared" si="17"/>
        <v>Met</v>
      </c>
      <c r="H294" s="15">
        <v>15.38</v>
      </c>
      <c r="I294" s="1" t="str">
        <f t="shared" si="18"/>
        <v>Not Met</v>
      </c>
      <c r="J294" s="7">
        <v>28.83</v>
      </c>
      <c r="K294" s="43" t="str">
        <f t="shared" si="19"/>
        <v>Not Met</v>
      </c>
    </row>
    <row r="295" spans="1:11" ht="14.5" x14ac:dyDescent="0.35">
      <c r="A295" s="17">
        <v>4196</v>
      </c>
      <c r="B295" s="27" t="s">
        <v>584</v>
      </c>
      <c r="C295" s="26" t="s">
        <v>585</v>
      </c>
      <c r="D295" s="41">
        <v>96.55</v>
      </c>
      <c r="E295" s="8" t="str">
        <f t="shared" si="16"/>
        <v>Met</v>
      </c>
      <c r="F295" s="15">
        <v>4.17</v>
      </c>
      <c r="G295" s="8" t="str">
        <f t="shared" si="17"/>
        <v>Not Met</v>
      </c>
      <c r="H295" s="15" t="s">
        <v>19</v>
      </c>
      <c r="I295" s="1" t="str">
        <f t="shared" si="18"/>
        <v>*</v>
      </c>
      <c r="J295" s="7">
        <v>8.73</v>
      </c>
      <c r="K295" s="43" t="str">
        <f t="shared" si="19"/>
        <v>Met</v>
      </c>
    </row>
    <row r="296" spans="1:11" ht="14.5" x14ac:dyDescent="0.35">
      <c r="A296" s="17">
        <v>79086</v>
      </c>
      <c r="B296" s="27" t="s">
        <v>586</v>
      </c>
      <c r="C296" s="26" t="s">
        <v>587</v>
      </c>
      <c r="D296" s="41" t="s">
        <v>19</v>
      </c>
      <c r="E296" s="8" t="str">
        <f t="shared" si="16"/>
        <v>*</v>
      </c>
      <c r="F296" s="15" t="s">
        <v>19</v>
      </c>
      <c r="G296" s="8" t="str">
        <f t="shared" si="17"/>
        <v>*</v>
      </c>
      <c r="H296" s="15" t="s">
        <v>19</v>
      </c>
      <c r="I296" s="1" t="str">
        <f t="shared" si="18"/>
        <v>*</v>
      </c>
      <c r="J296" s="7" t="s">
        <v>19</v>
      </c>
      <c r="K296" s="43" t="str">
        <f t="shared" si="19"/>
        <v>*</v>
      </c>
    </row>
    <row r="297" spans="1:11" ht="14.5" x14ac:dyDescent="0.35">
      <c r="A297" s="17">
        <v>10967</v>
      </c>
      <c r="B297" s="27" t="s">
        <v>588</v>
      </c>
      <c r="C297" s="26" t="s">
        <v>589</v>
      </c>
      <c r="D297" s="41" t="s">
        <v>19</v>
      </c>
      <c r="E297" s="8" t="str">
        <f t="shared" si="16"/>
        <v>*</v>
      </c>
      <c r="F297" s="15" t="s">
        <v>19</v>
      </c>
      <c r="G297" s="8" t="str">
        <f t="shared" si="17"/>
        <v>*</v>
      </c>
      <c r="H297" s="15" t="s">
        <v>19</v>
      </c>
      <c r="I297" s="1" t="str">
        <f t="shared" si="18"/>
        <v>*</v>
      </c>
      <c r="J297" s="7" t="s">
        <v>19</v>
      </c>
      <c r="K297" s="43" t="str">
        <f t="shared" si="19"/>
        <v>*</v>
      </c>
    </row>
    <row r="298" spans="1:11" ht="14.5" x14ac:dyDescent="0.35">
      <c r="A298" s="17">
        <v>4275</v>
      </c>
      <c r="B298" s="27" t="s">
        <v>590</v>
      </c>
      <c r="C298" s="26" t="s">
        <v>591</v>
      </c>
      <c r="D298" s="41" t="s">
        <v>19</v>
      </c>
      <c r="E298" s="8" t="str">
        <f t="shared" si="16"/>
        <v>*</v>
      </c>
      <c r="F298" s="15" t="s">
        <v>19</v>
      </c>
      <c r="G298" s="8" t="str">
        <f t="shared" si="17"/>
        <v>*</v>
      </c>
      <c r="H298" s="15" t="s">
        <v>19</v>
      </c>
      <c r="I298" s="1" t="str">
        <f t="shared" si="18"/>
        <v>*</v>
      </c>
      <c r="J298" s="7" t="s">
        <v>19</v>
      </c>
      <c r="K298" s="43" t="str">
        <f t="shared" si="19"/>
        <v>*</v>
      </c>
    </row>
    <row r="299" spans="1:11" ht="14.5" x14ac:dyDescent="0.35">
      <c r="A299" s="17">
        <v>4255</v>
      </c>
      <c r="B299" s="27" t="s">
        <v>592</v>
      </c>
      <c r="C299" s="26" t="s">
        <v>593</v>
      </c>
      <c r="D299" s="41" t="s">
        <v>19</v>
      </c>
      <c r="E299" s="8" t="str">
        <f t="shared" si="16"/>
        <v>*</v>
      </c>
      <c r="F299" s="15" t="s">
        <v>19</v>
      </c>
      <c r="G299" s="8" t="str">
        <f t="shared" si="17"/>
        <v>*</v>
      </c>
      <c r="H299" s="15" t="s">
        <v>19</v>
      </c>
      <c r="I299" s="1" t="str">
        <f t="shared" si="18"/>
        <v>*</v>
      </c>
      <c r="J299" s="7" t="s">
        <v>19</v>
      </c>
      <c r="K299" s="43" t="str">
        <f t="shared" si="19"/>
        <v>*</v>
      </c>
    </row>
    <row r="300" spans="1:11" ht="14.5" x14ac:dyDescent="0.35">
      <c r="A300" s="17">
        <v>4180</v>
      </c>
      <c r="B300" s="27" t="s">
        <v>594</v>
      </c>
      <c r="C300" s="26" t="s">
        <v>595</v>
      </c>
      <c r="D300" s="41" t="s">
        <v>18</v>
      </c>
      <c r="E300" s="8" t="str">
        <f t="shared" si="16"/>
        <v>Met</v>
      </c>
      <c r="F300" s="15">
        <v>23.08</v>
      </c>
      <c r="G300" s="8" t="str">
        <f t="shared" si="17"/>
        <v>Met</v>
      </c>
      <c r="H300" s="15" t="s">
        <v>19</v>
      </c>
      <c r="I300" s="1" t="str">
        <f t="shared" si="18"/>
        <v>*</v>
      </c>
      <c r="J300" s="7">
        <v>17.940000000000001</v>
      </c>
      <c r="K300" s="43" t="str">
        <f t="shared" si="19"/>
        <v>Met</v>
      </c>
    </row>
    <row r="301" spans="1:11" ht="14.5" x14ac:dyDescent="0.35">
      <c r="A301" s="17">
        <v>79578</v>
      </c>
      <c r="B301" s="27" t="s">
        <v>596</v>
      </c>
      <c r="C301" s="26" t="s">
        <v>597</v>
      </c>
      <c r="D301" s="41" t="s">
        <v>19</v>
      </c>
      <c r="E301" s="8" t="str">
        <f t="shared" si="16"/>
        <v>*</v>
      </c>
      <c r="F301" s="15" t="s">
        <v>19</v>
      </c>
      <c r="G301" s="8" t="str">
        <f t="shared" si="17"/>
        <v>*</v>
      </c>
      <c r="H301" s="15" t="s">
        <v>19</v>
      </c>
      <c r="I301" s="1" t="str">
        <f t="shared" si="18"/>
        <v>*</v>
      </c>
      <c r="J301" s="7" t="s">
        <v>19</v>
      </c>
      <c r="K301" s="43" t="str">
        <f t="shared" si="19"/>
        <v>*</v>
      </c>
    </row>
    <row r="302" spans="1:11" ht="14.5" x14ac:dyDescent="0.35">
      <c r="A302" s="17">
        <v>4241</v>
      </c>
      <c r="B302" s="27" t="s">
        <v>598</v>
      </c>
      <c r="C302" s="26" t="s">
        <v>599</v>
      </c>
      <c r="D302" s="41" t="s">
        <v>18</v>
      </c>
      <c r="E302" s="8" t="str">
        <f t="shared" si="16"/>
        <v>Met</v>
      </c>
      <c r="F302" s="15">
        <v>21.14</v>
      </c>
      <c r="G302" s="8" t="str">
        <f t="shared" si="17"/>
        <v>Met</v>
      </c>
      <c r="H302" s="15">
        <v>28.57</v>
      </c>
      <c r="I302" s="1" t="str">
        <f t="shared" si="18"/>
        <v>Not Met</v>
      </c>
      <c r="J302" s="7">
        <v>27.9</v>
      </c>
      <c r="K302" s="43" t="str">
        <f t="shared" si="19"/>
        <v>Not Met</v>
      </c>
    </row>
    <row r="303" spans="1:11" ht="14.5" x14ac:dyDescent="0.35">
      <c r="A303" s="17">
        <v>5180</v>
      </c>
      <c r="B303" s="27" t="s">
        <v>600</v>
      </c>
      <c r="C303" s="26" t="s">
        <v>601</v>
      </c>
      <c r="D303" s="41" t="s">
        <v>18</v>
      </c>
      <c r="E303" s="8" t="str">
        <f t="shared" si="16"/>
        <v>Met</v>
      </c>
      <c r="F303" s="15">
        <v>41.18</v>
      </c>
      <c r="G303" s="8" t="str">
        <f t="shared" si="17"/>
        <v>Met</v>
      </c>
      <c r="H303" s="15">
        <v>41.18</v>
      </c>
      <c r="I303" s="1" t="str">
        <f t="shared" si="18"/>
        <v>Not Met</v>
      </c>
      <c r="J303" s="7">
        <v>26.09</v>
      </c>
      <c r="K303" s="43" t="str">
        <f t="shared" si="19"/>
        <v>Not Met</v>
      </c>
    </row>
    <row r="304" spans="1:11" ht="14.5" x14ac:dyDescent="0.35">
      <c r="A304" s="17">
        <v>4510</v>
      </c>
      <c r="B304" s="27" t="s">
        <v>602</v>
      </c>
      <c r="C304" s="26" t="s">
        <v>603</v>
      </c>
      <c r="D304" s="41">
        <v>93.94</v>
      </c>
      <c r="E304" s="8" t="str">
        <f t="shared" si="16"/>
        <v>Not Met</v>
      </c>
      <c r="F304" s="15">
        <v>6.67</v>
      </c>
      <c r="G304" s="8" t="str">
        <f t="shared" si="17"/>
        <v>Not Met</v>
      </c>
      <c r="H304" s="15" t="s">
        <v>19</v>
      </c>
      <c r="I304" s="1" t="str">
        <f t="shared" si="18"/>
        <v>*</v>
      </c>
      <c r="J304" s="7">
        <v>16.489999999999998</v>
      </c>
      <c r="K304" s="43" t="str">
        <f t="shared" si="19"/>
        <v>Met</v>
      </c>
    </row>
    <row r="305" spans="1:11" ht="14.5" x14ac:dyDescent="0.35">
      <c r="A305" s="17">
        <v>4460</v>
      </c>
      <c r="B305" s="27" t="s">
        <v>604</v>
      </c>
      <c r="C305" s="26" t="s">
        <v>605</v>
      </c>
      <c r="D305" s="41" t="s">
        <v>19</v>
      </c>
      <c r="E305" s="8" t="str">
        <f t="shared" si="16"/>
        <v>*</v>
      </c>
      <c r="F305" s="15" t="s">
        <v>19</v>
      </c>
      <c r="G305" s="8" t="str">
        <f t="shared" si="17"/>
        <v>*</v>
      </c>
      <c r="H305" s="15" t="s">
        <v>19</v>
      </c>
      <c r="I305" s="1" t="str">
        <f t="shared" si="18"/>
        <v>*</v>
      </c>
      <c r="J305" s="7" t="s">
        <v>19</v>
      </c>
      <c r="K305" s="43" t="str">
        <f t="shared" si="19"/>
        <v>*</v>
      </c>
    </row>
    <row r="306" spans="1:11" ht="14.5" x14ac:dyDescent="0.35">
      <c r="A306" s="17">
        <v>79024</v>
      </c>
      <c r="B306" s="27" t="s">
        <v>606</v>
      </c>
      <c r="C306" s="26" t="s">
        <v>607</v>
      </c>
      <c r="D306" s="41" t="s">
        <v>19</v>
      </c>
      <c r="E306" s="8" t="str">
        <f t="shared" si="16"/>
        <v>*</v>
      </c>
      <c r="F306" s="15" t="s">
        <v>19</v>
      </c>
      <c r="G306" s="8" t="str">
        <f t="shared" si="17"/>
        <v>*</v>
      </c>
      <c r="H306" s="15" t="s">
        <v>19</v>
      </c>
      <c r="I306" s="1" t="str">
        <f t="shared" si="18"/>
        <v>*</v>
      </c>
      <c r="J306" s="7" t="s">
        <v>19</v>
      </c>
      <c r="K306" s="43" t="str">
        <f t="shared" si="19"/>
        <v>*</v>
      </c>
    </row>
    <row r="307" spans="1:11" ht="14.5" x14ac:dyDescent="0.35">
      <c r="A307" s="17">
        <v>4209</v>
      </c>
      <c r="B307" s="27" t="s">
        <v>608</v>
      </c>
      <c r="C307" s="26" t="s">
        <v>609</v>
      </c>
      <c r="D307" s="41">
        <v>96</v>
      </c>
      <c r="E307" s="8" t="str">
        <f t="shared" si="16"/>
        <v>Met</v>
      </c>
      <c r="F307" s="15" t="s">
        <v>37</v>
      </c>
      <c r="G307" s="8" t="str">
        <f t="shared" si="17"/>
        <v>Met</v>
      </c>
      <c r="H307" s="15" t="s">
        <v>19</v>
      </c>
      <c r="I307" s="1" t="str">
        <f t="shared" si="18"/>
        <v>*</v>
      </c>
      <c r="J307" s="7">
        <v>35.9</v>
      </c>
      <c r="K307" s="43" t="str">
        <f t="shared" si="19"/>
        <v>Not Met</v>
      </c>
    </row>
    <row r="308" spans="1:11" ht="14.5" x14ac:dyDescent="0.35">
      <c r="A308" s="17">
        <v>4369</v>
      </c>
      <c r="B308" s="27" t="s">
        <v>610</v>
      </c>
      <c r="C308" s="26" t="s">
        <v>611</v>
      </c>
      <c r="D308" s="41" t="s">
        <v>19</v>
      </c>
      <c r="E308" s="8" t="str">
        <f t="shared" si="16"/>
        <v>*</v>
      </c>
      <c r="F308" s="15" t="s">
        <v>19</v>
      </c>
      <c r="G308" s="8" t="str">
        <f t="shared" si="17"/>
        <v>*</v>
      </c>
      <c r="H308" s="15" t="s">
        <v>19</v>
      </c>
      <c r="I308" s="1" t="str">
        <f t="shared" si="18"/>
        <v>*</v>
      </c>
      <c r="J308" s="7" t="s">
        <v>19</v>
      </c>
      <c r="K308" s="43" t="str">
        <f t="shared" si="19"/>
        <v>*</v>
      </c>
    </row>
    <row r="309" spans="1:11" ht="14.5" x14ac:dyDescent="0.35">
      <c r="A309" s="17">
        <v>79866</v>
      </c>
      <c r="B309" s="27" t="s">
        <v>612</v>
      </c>
      <c r="C309" s="26" t="s">
        <v>613</v>
      </c>
      <c r="D309" s="41" t="s">
        <v>19</v>
      </c>
      <c r="E309" s="8" t="str">
        <f t="shared" si="16"/>
        <v>*</v>
      </c>
      <c r="F309" s="15" t="s">
        <v>19</v>
      </c>
      <c r="G309" s="8" t="str">
        <f t="shared" si="17"/>
        <v>*</v>
      </c>
      <c r="H309" s="15" t="s">
        <v>19</v>
      </c>
      <c r="I309" s="1" t="str">
        <f t="shared" si="18"/>
        <v>*</v>
      </c>
      <c r="J309" s="7" t="s">
        <v>19</v>
      </c>
      <c r="K309" s="43" t="str">
        <f t="shared" si="19"/>
        <v>*</v>
      </c>
    </row>
    <row r="310" spans="1:11" ht="14.5" x14ac:dyDescent="0.35">
      <c r="A310" s="17">
        <v>4186</v>
      </c>
      <c r="B310" s="27" t="s">
        <v>614</v>
      </c>
      <c r="C310" s="26" t="s">
        <v>615</v>
      </c>
      <c r="D310" s="41" t="s">
        <v>19</v>
      </c>
      <c r="E310" s="8" t="str">
        <f t="shared" si="16"/>
        <v>*</v>
      </c>
      <c r="F310" s="15" t="s">
        <v>19</v>
      </c>
      <c r="G310" s="8" t="str">
        <f t="shared" si="17"/>
        <v>*</v>
      </c>
      <c r="H310" s="15" t="s">
        <v>19</v>
      </c>
      <c r="I310" s="1" t="str">
        <f t="shared" si="18"/>
        <v>*</v>
      </c>
      <c r="J310" s="7" t="s">
        <v>19</v>
      </c>
      <c r="K310" s="43" t="str">
        <f t="shared" si="19"/>
        <v>*</v>
      </c>
    </row>
    <row r="311" spans="1:11" ht="14.5" x14ac:dyDescent="0.35">
      <c r="A311" s="17">
        <v>4283</v>
      </c>
      <c r="B311" s="27" t="s">
        <v>616</v>
      </c>
      <c r="C311" s="26" t="s">
        <v>617</v>
      </c>
      <c r="D311" s="41">
        <v>97.95</v>
      </c>
      <c r="E311" s="8" t="str">
        <f t="shared" si="16"/>
        <v>Met</v>
      </c>
      <c r="F311" s="15">
        <v>7.52</v>
      </c>
      <c r="G311" s="8" t="str">
        <f t="shared" si="17"/>
        <v>Not Met</v>
      </c>
      <c r="H311" s="15" t="s">
        <v>19</v>
      </c>
      <c r="I311" s="1" t="str">
        <f t="shared" si="18"/>
        <v>*</v>
      </c>
      <c r="J311" s="7">
        <v>17.62</v>
      </c>
      <c r="K311" s="43" t="str">
        <f t="shared" si="19"/>
        <v>Met</v>
      </c>
    </row>
    <row r="312" spans="1:11" ht="14.5" x14ac:dyDescent="0.35">
      <c r="A312" s="17">
        <v>92972</v>
      </c>
      <c r="B312" s="27" t="s">
        <v>618</v>
      </c>
      <c r="C312" s="26" t="s">
        <v>619</v>
      </c>
      <c r="D312" s="41" t="s">
        <v>19</v>
      </c>
      <c r="E312" s="8" t="str">
        <f t="shared" si="16"/>
        <v>*</v>
      </c>
      <c r="F312" s="15" t="s">
        <v>19</v>
      </c>
      <c r="G312" s="8" t="str">
        <f t="shared" si="17"/>
        <v>*</v>
      </c>
      <c r="H312" s="15" t="s">
        <v>19</v>
      </c>
      <c r="I312" s="1" t="str">
        <f t="shared" si="18"/>
        <v>*</v>
      </c>
      <c r="J312" s="7" t="s">
        <v>19</v>
      </c>
      <c r="K312" s="43" t="str">
        <f t="shared" si="19"/>
        <v>*</v>
      </c>
    </row>
    <row r="313" spans="1:11" ht="14.5" x14ac:dyDescent="0.35">
      <c r="A313" s="17">
        <v>4237</v>
      </c>
      <c r="B313" s="27" t="s">
        <v>620</v>
      </c>
      <c r="C313" s="26" t="s">
        <v>621</v>
      </c>
      <c r="D313" s="41" t="s">
        <v>18</v>
      </c>
      <c r="E313" s="8" t="str">
        <f t="shared" si="16"/>
        <v>Met</v>
      </c>
      <c r="F313" s="15">
        <v>18.41</v>
      </c>
      <c r="G313" s="8" t="str">
        <f t="shared" si="17"/>
        <v>Met</v>
      </c>
      <c r="H313" s="15">
        <v>34.78</v>
      </c>
      <c r="I313" s="1" t="str">
        <f t="shared" si="18"/>
        <v>Not Met</v>
      </c>
      <c r="J313" s="7">
        <v>25.83</v>
      </c>
      <c r="K313" s="43" t="str">
        <f t="shared" si="19"/>
        <v>Not Met</v>
      </c>
    </row>
    <row r="314" spans="1:11" ht="14.5" x14ac:dyDescent="0.35">
      <c r="A314" s="17">
        <v>4338</v>
      </c>
      <c r="B314" s="27" t="s">
        <v>622</v>
      </c>
      <c r="C314" s="26" t="s">
        <v>623</v>
      </c>
      <c r="D314" s="41" t="s">
        <v>19</v>
      </c>
      <c r="E314" s="8" t="str">
        <f t="shared" si="16"/>
        <v>*</v>
      </c>
      <c r="F314" s="15" t="s">
        <v>19</v>
      </c>
      <c r="G314" s="8" t="str">
        <f t="shared" si="17"/>
        <v>*</v>
      </c>
      <c r="H314" s="15" t="s">
        <v>19</v>
      </c>
      <c r="I314" s="1" t="str">
        <f t="shared" si="18"/>
        <v>*</v>
      </c>
      <c r="J314" s="7" t="s">
        <v>19</v>
      </c>
      <c r="K314" s="43" t="str">
        <f t="shared" si="19"/>
        <v>*</v>
      </c>
    </row>
    <row r="315" spans="1:11" ht="14.5" x14ac:dyDescent="0.35">
      <c r="A315" s="17">
        <v>4340</v>
      </c>
      <c r="B315" s="27" t="s">
        <v>624</v>
      </c>
      <c r="C315" s="26" t="s">
        <v>625</v>
      </c>
      <c r="D315" s="41" t="s">
        <v>19</v>
      </c>
      <c r="E315" s="8" t="str">
        <f t="shared" si="16"/>
        <v>*</v>
      </c>
      <c r="F315" s="15" t="s">
        <v>19</v>
      </c>
      <c r="G315" s="8" t="str">
        <f t="shared" si="17"/>
        <v>*</v>
      </c>
      <c r="H315" s="15" t="s">
        <v>19</v>
      </c>
      <c r="I315" s="1" t="str">
        <f t="shared" si="18"/>
        <v>*</v>
      </c>
      <c r="J315" s="7" t="s">
        <v>19</v>
      </c>
      <c r="K315" s="43" t="str">
        <f t="shared" si="19"/>
        <v>*</v>
      </c>
    </row>
    <row r="316" spans="1:11" ht="14.5" x14ac:dyDescent="0.35">
      <c r="A316" s="17">
        <v>4256</v>
      </c>
      <c r="B316" s="27" t="s">
        <v>626</v>
      </c>
      <c r="C316" s="26" t="s">
        <v>627</v>
      </c>
      <c r="D316" s="41" t="s">
        <v>18</v>
      </c>
      <c r="E316" s="8" t="str">
        <f t="shared" si="16"/>
        <v>Met</v>
      </c>
      <c r="F316" s="15">
        <v>2.5299999999999998</v>
      </c>
      <c r="G316" s="8" t="str">
        <f t="shared" si="17"/>
        <v>Not Met</v>
      </c>
      <c r="H316" s="15" t="s">
        <v>19</v>
      </c>
      <c r="I316" s="1" t="str">
        <f t="shared" si="18"/>
        <v>*</v>
      </c>
      <c r="J316" s="7">
        <v>24.87</v>
      </c>
      <c r="K316" s="43" t="str">
        <f t="shared" si="19"/>
        <v>Not Met</v>
      </c>
    </row>
    <row r="317" spans="1:11" ht="14.5" x14ac:dyDescent="0.35">
      <c r="A317" s="17">
        <v>903484</v>
      </c>
      <c r="B317" s="27" t="s">
        <v>628</v>
      </c>
      <c r="C317" s="26" t="s">
        <v>629</v>
      </c>
      <c r="D317" s="41" t="s">
        <v>19</v>
      </c>
      <c r="E317" s="8" t="str">
        <f t="shared" si="16"/>
        <v>*</v>
      </c>
      <c r="F317" s="15" t="s">
        <v>19</v>
      </c>
      <c r="G317" s="8" t="str">
        <f t="shared" si="17"/>
        <v>*</v>
      </c>
      <c r="H317" s="15" t="s">
        <v>19</v>
      </c>
      <c r="I317" s="1" t="str">
        <f t="shared" si="18"/>
        <v>*</v>
      </c>
      <c r="J317" s="7" t="s">
        <v>19</v>
      </c>
      <c r="K317" s="43" t="str">
        <f t="shared" si="19"/>
        <v>*</v>
      </c>
    </row>
    <row r="318" spans="1:11" ht="14.5" x14ac:dyDescent="0.35">
      <c r="A318" s="17">
        <v>4452</v>
      </c>
      <c r="B318" s="27" t="s">
        <v>630</v>
      </c>
      <c r="C318" s="26" t="s">
        <v>631</v>
      </c>
      <c r="D318" s="41" t="s">
        <v>19</v>
      </c>
      <c r="E318" s="8" t="str">
        <f t="shared" si="16"/>
        <v>*</v>
      </c>
      <c r="F318" s="15" t="s">
        <v>19</v>
      </c>
      <c r="G318" s="8" t="str">
        <f t="shared" si="17"/>
        <v>*</v>
      </c>
      <c r="H318" s="15" t="s">
        <v>19</v>
      </c>
      <c r="I318" s="1" t="str">
        <f t="shared" si="18"/>
        <v>*</v>
      </c>
      <c r="J318" s="7" t="s">
        <v>19</v>
      </c>
      <c r="K318" s="43" t="str">
        <f t="shared" si="19"/>
        <v>*</v>
      </c>
    </row>
    <row r="319" spans="1:11" ht="14.5" x14ac:dyDescent="0.35">
      <c r="A319" s="17">
        <v>4220</v>
      </c>
      <c r="B319" s="27" t="s">
        <v>632</v>
      </c>
      <c r="C319" s="26" t="s">
        <v>633</v>
      </c>
      <c r="D319" s="41" t="s">
        <v>18</v>
      </c>
      <c r="E319" s="8" t="str">
        <f t="shared" si="16"/>
        <v>Met</v>
      </c>
      <c r="F319" s="15">
        <v>8.33</v>
      </c>
      <c r="G319" s="8" t="str">
        <f t="shared" si="17"/>
        <v>Not Met</v>
      </c>
      <c r="H319" s="15" t="s">
        <v>19</v>
      </c>
      <c r="I319" s="1" t="str">
        <f t="shared" si="18"/>
        <v>*</v>
      </c>
      <c r="J319" s="7">
        <v>32.43</v>
      </c>
      <c r="K319" s="43" t="str">
        <f t="shared" si="19"/>
        <v>Not Met</v>
      </c>
    </row>
    <row r="320" spans="1:11" ht="14.5" x14ac:dyDescent="0.35">
      <c r="A320" s="17">
        <v>4201</v>
      </c>
      <c r="B320" s="27" t="s">
        <v>634</v>
      </c>
      <c r="C320" s="26" t="s">
        <v>635</v>
      </c>
      <c r="D320" s="41" t="s">
        <v>19</v>
      </c>
      <c r="E320" s="8" t="str">
        <f t="shared" si="16"/>
        <v>*</v>
      </c>
      <c r="F320" s="15" t="s">
        <v>19</v>
      </c>
      <c r="G320" s="8" t="str">
        <f t="shared" si="17"/>
        <v>*</v>
      </c>
      <c r="H320" s="15" t="s">
        <v>19</v>
      </c>
      <c r="I320" s="1" t="str">
        <f t="shared" si="18"/>
        <v>*</v>
      </c>
      <c r="J320" s="7" t="s">
        <v>19</v>
      </c>
      <c r="K320" s="43" t="str">
        <f t="shared" si="19"/>
        <v>*</v>
      </c>
    </row>
    <row r="321" spans="1:11" ht="14.5" x14ac:dyDescent="0.35">
      <c r="A321" s="17">
        <v>4214</v>
      </c>
      <c r="B321" s="27" t="s">
        <v>636</v>
      </c>
      <c r="C321" s="26" t="s">
        <v>637</v>
      </c>
      <c r="D321" s="41" t="s">
        <v>19</v>
      </c>
      <c r="E321" s="8" t="str">
        <f t="shared" si="16"/>
        <v>*</v>
      </c>
      <c r="F321" s="15" t="s">
        <v>19</v>
      </c>
      <c r="G321" s="8" t="str">
        <f t="shared" si="17"/>
        <v>*</v>
      </c>
      <c r="H321" s="15" t="s">
        <v>19</v>
      </c>
      <c r="I321" s="1" t="str">
        <f t="shared" si="18"/>
        <v>*</v>
      </c>
      <c r="J321" s="7" t="s">
        <v>19</v>
      </c>
      <c r="K321" s="43" t="str">
        <f t="shared" si="19"/>
        <v>*</v>
      </c>
    </row>
    <row r="322" spans="1:11" ht="14.5" x14ac:dyDescent="0.35">
      <c r="A322" s="17">
        <v>4390</v>
      </c>
      <c r="B322" s="27" t="s">
        <v>638</v>
      </c>
      <c r="C322" s="26" t="s">
        <v>639</v>
      </c>
      <c r="D322" s="41" t="s">
        <v>19</v>
      </c>
      <c r="E322" s="8" t="str">
        <f t="shared" si="16"/>
        <v>*</v>
      </c>
      <c r="F322" s="15" t="s">
        <v>19</v>
      </c>
      <c r="G322" s="8" t="str">
        <f t="shared" si="17"/>
        <v>*</v>
      </c>
      <c r="H322" s="15" t="s">
        <v>19</v>
      </c>
      <c r="I322" s="1" t="str">
        <f t="shared" si="18"/>
        <v>*</v>
      </c>
      <c r="J322" s="7" t="s">
        <v>19</v>
      </c>
      <c r="K322" s="43" t="str">
        <f t="shared" si="19"/>
        <v>*</v>
      </c>
    </row>
    <row r="323" spans="1:11" ht="14.5" x14ac:dyDescent="0.35">
      <c r="A323" s="17">
        <v>90140</v>
      </c>
      <c r="B323" s="27" t="s">
        <v>640</v>
      </c>
      <c r="C323" s="26" t="s">
        <v>641</v>
      </c>
      <c r="D323" s="41" t="s">
        <v>19</v>
      </c>
      <c r="E323" s="8" t="str">
        <f t="shared" ref="E323:E386" si="20">IF(D323="*","*",IF(D323&gt;=95,"Met","Not Met"))</f>
        <v>*</v>
      </c>
      <c r="F323" s="15" t="s">
        <v>19</v>
      </c>
      <c r="G323" s="8" t="str">
        <f t="shared" ref="G323:G386" si="21">IF(F323="*","*",IF(F323&gt;=14.16,"Met","Not Met"))</f>
        <v>*</v>
      </c>
      <c r="H323" s="15" t="s">
        <v>19</v>
      </c>
      <c r="I323" s="1" t="str">
        <f t="shared" ref="I323:I386" si="22">IF(H323="*","*",IF(H323&gt;=48.7,"Met","Not Met"))</f>
        <v>*</v>
      </c>
      <c r="J323" s="7" t="s">
        <v>19</v>
      </c>
      <c r="K323" s="43" t="str">
        <f t="shared" ref="K323:K386" si="23">IF(J323="*","*",IF(J323&lt;=21,"Met","Not Met"))</f>
        <v>*</v>
      </c>
    </row>
    <row r="324" spans="1:11" ht="14.5" x14ac:dyDescent="0.35">
      <c r="A324" s="17">
        <v>79455</v>
      </c>
      <c r="B324" s="27" t="s">
        <v>642</v>
      </c>
      <c r="C324" s="26" t="s">
        <v>643</v>
      </c>
      <c r="D324" s="41" t="s">
        <v>19</v>
      </c>
      <c r="E324" s="8" t="str">
        <f t="shared" si="20"/>
        <v>*</v>
      </c>
      <c r="F324" s="15" t="s">
        <v>19</v>
      </c>
      <c r="G324" s="8" t="str">
        <f t="shared" si="21"/>
        <v>*</v>
      </c>
      <c r="H324" s="15" t="s">
        <v>19</v>
      </c>
      <c r="I324" s="1" t="str">
        <f t="shared" si="22"/>
        <v>*</v>
      </c>
      <c r="J324" s="7" t="s">
        <v>19</v>
      </c>
      <c r="K324" s="43" t="str">
        <f t="shared" si="23"/>
        <v>*</v>
      </c>
    </row>
    <row r="325" spans="1:11" ht="14.5" x14ac:dyDescent="0.35">
      <c r="A325" s="17">
        <v>87405</v>
      </c>
      <c r="B325" s="27" t="s">
        <v>644</v>
      </c>
      <c r="C325" s="26" t="s">
        <v>645</v>
      </c>
      <c r="D325" s="41">
        <v>81.58</v>
      </c>
      <c r="E325" s="8" t="str">
        <f t="shared" si="20"/>
        <v>Not Met</v>
      </c>
      <c r="F325" s="15">
        <v>5.56</v>
      </c>
      <c r="G325" s="8" t="str">
        <f t="shared" si="21"/>
        <v>Not Met</v>
      </c>
      <c r="H325" s="15" t="s">
        <v>19</v>
      </c>
      <c r="I325" s="1" t="str">
        <f t="shared" si="22"/>
        <v>*</v>
      </c>
      <c r="J325" s="7">
        <v>21.19</v>
      </c>
      <c r="K325" s="43" t="str">
        <f t="shared" si="23"/>
        <v>Not Met</v>
      </c>
    </row>
    <row r="326" spans="1:11" ht="14.5" x14ac:dyDescent="0.35">
      <c r="A326" s="17">
        <v>4466</v>
      </c>
      <c r="B326" s="27" t="s">
        <v>646</v>
      </c>
      <c r="C326" s="26" t="s">
        <v>647</v>
      </c>
      <c r="D326" s="41" t="s">
        <v>18</v>
      </c>
      <c r="E326" s="8" t="str">
        <f t="shared" si="20"/>
        <v>Met</v>
      </c>
      <c r="F326" s="15">
        <v>16.670000000000002</v>
      </c>
      <c r="G326" s="8" t="str">
        <f t="shared" si="21"/>
        <v>Met</v>
      </c>
      <c r="H326" s="15" t="s">
        <v>19</v>
      </c>
      <c r="I326" s="1" t="str">
        <f t="shared" si="22"/>
        <v>*</v>
      </c>
      <c r="J326" s="7">
        <v>27.83</v>
      </c>
      <c r="K326" s="43" t="str">
        <f t="shared" si="23"/>
        <v>Not Met</v>
      </c>
    </row>
    <row r="327" spans="1:11" ht="14.5" x14ac:dyDescent="0.35">
      <c r="A327" s="17">
        <v>88317</v>
      </c>
      <c r="B327" s="27" t="s">
        <v>648</v>
      </c>
      <c r="C327" s="26" t="s">
        <v>649</v>
      </c>
      <c r="D327" s="41" t="s">
        <v>18</v>
      </c>
      <c r="E327" s="8" t="str">
        <f t="shared" si="20"/>
        <v>Met</v>
      </c>
      <c r="F327" s="15" t="s">
        <v>37</v>
      </c>
      <c r="G327" s="8" t="str">
        <f t="shared" si="21"/>
        <v>Met</v>
      </c>
      <c r="H327" s="15" t="s">
        <v>37</v>
      </c>
      <c r="I327" s="1" t="str">
        <f t="shared" si="22"/>
        <v>Met</v>
      </c>
      <c r="J327" s="7">
        <v>22.73</v>
      </c>
      <c r="K327" s="43" t="str">
        <f t="shared" si="23"/>
        <v>Not Met</v>
      </c>
    </row>
    <row r="328" spans="1:11" ht="14.5" x14ac:dyDescent="0.35">
      <c r="A328" s="17">
        <v>4425</v>
      </c>
      <c r="B328" s="27" t="s">
        <v>650</v>
      </c>
      <c r="C328" s="26" t="s">
        <v>651</v>
      </c>
      <c r="D328" s="41" t="s">
        <v>19</v>
      </c>
      <c r="E328" s="8" t="str">
        <f t="shared" si="20"/>
        <v>*</v>
      </c>
      <c r="F328" s="15" t="s">
        <v>19</v>
      </c>
      <c r="G328" s="8" t="str">
        <f t="shared" si="21"/>
        <v>*</v>
      </c>
      <c r="H328" s="15" t="s">
        <v>19</v>
      </c>
      <c r="I328" s="1" t="str">
        <f t="shared" si="22"/>
        <v>*</v>
      </c>
      <c r="J328" s="7" t="s">
        <v>19</v>
      </c>
      <c r="K328" s="43" t="str">
        <f t="shared" si="23"/>
        <v>*</v>
      </c>
    </row>
    <row r="329" spans="1:11" ht="14.5" x14ac:dyDescent="0.35">
      <c r="A329" s="17">
        <v>4511</v>
      </c>
      <c r="B329" s="27" t="s">
        <v>652</v>
      </c>
      <c r="C329" s="26" t="s">
        <v>653</v>
      </c>
      <c r="D329" s="41" t="s">
        <v>19</v>
      </c>
      <c r="E329" s="8" t="str">
        <f t="shared" si="20"/>
        <v>*</v>
      </c>
      <c r="F329" s="15" t="s">
        <v>19</v>
      </c>
      <c r="G329" s="8" t="str">
        <f t="shared" si="21"/>
        <v>*</v>
      </c>
      <c r="H329" s="15" t="s">
        <v>19</v>
      </c>
      <c r="I329" s="1" t="str">
        <f t="shared" si="22"/>
        <v>*</v>
      </c>
      <c r="J329" s="7" t="s">
        <v>19</v>
      </c>
      <c r="K329" s="43" t="str">
        <f t="shared" si="23"/>
        <v>*</v>
      </c>
    </row>
    <row r="330" spans="1:11" ht="14.5" x14ac:dyDescent="0.35">
      <c r="A330" s="17">
        <v>4245</v>
      </c>
      <c r="B330" s="27" t="s">
        <v>654</v>
      </c>
      <c r="C330" s="26" t="s">
        <v>655</v>
      </c>
      <c r="D330" s="41" t="s">
        <v>18</v>
      </c>
      <c r="E330" s="8" t="str">
        <f t="shared" si="20"/>
        <v>Met</v>
      </c>
      <c r="F330" s="15">
        <v>26.17</v>
      </c>
      <c r="G330" s="8" t="str">
        <f t="shared" si="21"/>
        <v>Met</v>
      </c>
      <c r="H330" s="15" t="s">
        <v>19</v>
      </c>
      <c r="I330" s="1" t="str">
        <f t="shared" si="22"/>
        <v>*</v>
      </c>
      <c r="J330" s="7">
        <v>34.450000000000003</v>
      </c>
      <c r="K330" s="43" t="str">
        <f t="shared" si="23"/>
        <v>Not Met</v>
      </c>
    </row>
    <row r="331" spans="1:11" ht="14.5" x14ac:dyDescent="0.35">
      <c r="A331" s="17">
        <v>4438</v>
      </c>
      <c r="B331" s="27" t="s">
        <v>656</v>
      </c>
      <c r="C331" s="26" t="s">
        <v>657</v>
      </c>
      <c r="D331" s="41" t="s">
        <v>19</v>
      </c>
      <c r="E331" s="8" t="str">
        <f t="shared" si="20"/>
        <v>*</v>
      </c>
      <c r="F331" s="15" t="s">
        <v>19</v>
      </c>
      <c r="G331" s="8" t="str">
        <f t="shared" si="21"/>
        <v>*</v>
      </c>
      <c r="H331" s="15" t="s">
        <v>19</v>
      </c>
      <c r="I331" s="1" t="str">
        <f t="shared" si="22"/>
        <v>*</v>
      </c>
      <c r="J331" s="7" t="s">
        <v>19</v>
      </c>
      <c r="K331" s="43" t="str">
        <f t="shared" si="23"/>
        <v>*</v>
      </c>
    </row>
    <row r="332" spans="1:11" ht="14.5" x14ac:dyDescent="0.35">
      <c r="A332" s="17">
        <v>4159</v>
      </c>
      <c r="B332" s="27" t="s">
        <v>658</v>
      </c>
      <c r="C332" s="26" t="s">
        <v>659</v>
      </c>
      <c r="D332" s="41" t="s">
        <v>19</v>
      </c>
      <c r="E332" s="8" t="str">
        <f t="shared" si="20"/>
        <v>*</v>
      </c>
      <c r="F332" s="15" t="s">
        <v>19</v>
      </c>
      <c r="G332" s="8" t="str">
        <f t="shared" si="21"/>
        <v>*</v>
      </c>
      <c r="H332" s="15" t="s">
        <v>19</v>
      </c>
      <c r="I332" s="1" t="str">
        <f t="shared" si="22"/>
        <v>*</v>
      </c>
      <c r="J332" s="7" t="s">
        <v>19</v>
      </c>
      <c r="K332" s="43" t="str">
        <f t="shared" si="23"/>
        <v>*</v>
      </c>
    </row>
    <row r="333" spans="1:11" ht="14.5" x14ac:dyDescent="0.35">
      <c r="A333" s="17">
        <v>4447</v>
      </c>
      <c r="B333" s="27" t="s">
        <v>660</v>
      </c>
      <c r="C333" s="26" t="s">
        <v>661</v>
      </c>
      <c r="D333" s="41" t="s">
        <v>19</v>
      </c>
      <c r="E333" s="8" t="str">
        <f t="shared" si="20"/>
        <v>*</v>
      </c>
      <c r="F333" s="15" t="s">
        <v>19</v>
      </c>
      <c r="G333" s="8" t="str">
        <f t="shared" si="21"/>
        <v>*</v>
      </c>
      <c r="H333" s="15" t="s">
        <v>19</v>
      </c>
      <c r="I333" s="1" t="str">
        <f t="shared" si="22"/>
        <v>*</v>
      </c>
      <c r="J333" s="7" t="s">
        <v>19</v>
      </c>
      <c r="K333" s="43" t="str">
        <f t="shared" si="23"/>
        <v>*</v>
      </c>
    </row>
    <row r="334" spans="1:11" ht="14.5" x14ac:dyDescent="0.35">
      <c r="A334" s="17">
        <v>91317</v>
      </c>
      <c r="B334" s="27" t="s">
        <v>662</v>
      </c>
      <c r="C334" s="26" t="s">
        <v>663</v>
      </c>
      <c r="D334" s="41" t="s">
        <v>19</v>
      </c>
      <c r="E334" s="8" t="str">
        <f t="shared" si="20"/>
        <v>*</v>
      </c>
      <c r="F334" s="15" t="s">
        <v>19</v>
      </c>
      <c r="G334" s="8" t="str">
        <f t="shared" si="21"/>
        <v>*</v>
      </c>
      <c r="H334" s="15" t="s">
        <v>19</v>
      </c>
      <c r="I334" s="1" t="str">
        <f t="shared" si="22"/>
        <v>*</v>
      </c>
      <c r="J334" s="7" t="s">
        <v>19</v>
      </c>
      <c r="K334" s="43" t="str">
        <f t="shared" si="23"/>
        <v>*</v>
      </c>
    </row>
    <row r="335" spans="1:11" ht="14.5" x14ac:dyDescent="0.35">
      <c r="A335" s="17">
        <v>4306</v>
      </c>
      <c r="B335" s="27" t="s">
        <v>664</v>
      </c>
      <c r="C335" s="26" t="s">
        <v>665</v>
      </c>
      <c r="D335" s="41" t="s">
        <v>19</v>
      </c>
      <c r="E335" s="8" t="str">
        <f t="shared" si="20"/>
        <v>*</v>
      </c>
      <c r="F335" s="15" t="s">
        <v>19</v>
      </c>
      <c r="G335" s="8" t="str">
        <f t="shared" si="21"/>
        <v>*</v>
      </c>
      <c r="H335" s="15" t="s">
        <v>19</v>
      </c>
      <c r="I335" s="1" t="str">
        <f t="shared" si="22"/>
        <v>*</v>
      </c>
      <c r="J335" s="7" t="s">
        <v>19</v>
      </c>
      <c r="K335" s="43" t="str">
        <f t="shared" si="23"/>
        <v>*</v>
      </c>
    </row>
    <row r="336" spans="1:11" ht="14.5" x14ac:dyDescent="0.35">
      <c r="A336" s="17">
        <v>90275</v>
      </c>
      <c r="B336" s="27" t="s">
        <v>666</v>
      </c>
      <c r="C336" s="26" t="s">
        <v>667</v>
      </c>
      <c r="D336" s="41" t="s">
        <v>19</v>
      </c>
      <c r="E336" s="8" t="str">
        <f t="shared" si="20"/>
        <v>*</v>
      </c>
      <c r="F336" s="15" t="s">
        <v>19</v>
      </c>
      <c r="G336" s="8" t="str">
        <f t="shared" si="21"/>
        <v>*</v>
      </c>
      <c r="H336" s="15" t="s">
        <v>19</v>
      </c>
      <c r="I336" s="1" t="str">
        <f t="shared" si="22"/>
        <v>*</v>
      </c>
      <c r="J336" s="7" t="s">
        <v>19</v>
      </c>
      <c r="K336" s="43" t="str">
        <f t="shared" si="23"/>
        <v>*</v>
      </c>
    </row>
    <row r="337" spans="1:11" ht="14.5" x14ac:dyDescent="0.35">
      <c r="A337" s="17">
        <v>4301</v>
      </c>
      <c r="B337" s="27" t="s">
        <v>668</v>
      </c>
      <c r="C337" s="26" t="s">
        <v>669</v>
      </c>
      <c r="D337" s="41" t="s">
        <v>18</v>
      </c>
      <c r="E337" s="8" t="str">
        <f t="shared" si="20"/>
        <v>Met</v>
      </c>
      <c r="F337" s="15">
        <v>35.29</v>
      </c>
      <c r="G337" s="8" t="str">
        <f t="shared" si="21"/>
        <v>Met</v>
      </c>
      <c r="H337" s="15" t="s">
        <v>19</v>
      </c>
      <c r="I337" s="1" t="str">
        <f t="shared" si="22"/>
        <v>*</v>
      </c>
      <c r="J337" s="7">
        <v>20.010000000000002</v>
      </c>
      <c r="K337" s="43" t="str">
        <f t="shared" si="23"/>
        <v>Met</v>
      </c>
    </row>
    <row r="338" spans="1:11" ht="14.5" x14ac:dyDescent="0.35">
      <c r="A338" s="17">
        <v>4257</v>
      </c>
      <c r="B338" s="27" t="s">
        <v>670</v>
      </c>
      <c r="C338" s="26" t="s">
        <v>671</v>
      </c>
      <c r="D338" s="41" t="s">
        <v>19</v>
      </c>
      <c r="E338" s="8" t="str">
        <f t="shared" si="20"/>
        <v>*</v>
      </c>
      <c r="F338" s="15" t="s">
        <v>19</v>
      </c>
      <c r="G338" s="8" t="str">
        <f t="shared" si="21"/>
        <v>*</v>
      </c>
      <c r="H338" s="15" t="s">
        <v>19</v>
      </c>
      <c r="I338" s="1" t="str">
        <f t="shared" si="22"/>
        <v>*</v>
      </c>
      <c r="J338" s="7" t="s">
        <v>19</v>
      </c>
      <c r="K338" s="43" t="str">
        <f t="shared" si="23"/>
        <v>*</v>
      </c>
    </row>
    <row r="339" spans="1:11" ht="14.5" x14ac:dyDescent="0.35">
      <c r="A339" s="17">
        <v>4279</v>
      </c>
      <c r="B339" s="27" t="s">
        <v>672</v>
      </c>
      <c r="C339" s="26" t="s">
        <v>673</v>
      </c>
      <c r="D339" s="41">
        <v>96.18</v>
      </c>
      <c r="E339" s="8" t="str">
        <f t="shared" si="20"/>
        <v>Met</v>
      </c>
      <c r="F339" s="15">
        <v>2.59</v>
      </c>
      <c r="G339" s="8" t="str">
        <f t="shared" si="21"/>
        <v>Not Met</v>
      </c>
      <c r="H339" s="15" t="s">
        <v>19</v>
      </c>
      <c r="I339" s="1" t="str">
        <f t="shared" si="22"/>
        <v>*</v>
      </c>
      <c r="J339" s="7">
        <v>13.01</v>
      </c>
      <c r="K339" s="43" t="str">
        <f t="shared" si="23"/>
        <v>Met</v>
      </c>
    </row>
    <row r="340" spans="1:11" ht="14.5" x14ac:dyDescent="0.35">
      <c r="A340" s="17">
        <v>92704</v>
      </c>
      <c r="B340" s="27" t="s">
        <v>674</v>
      </c>
      <c r="C340" s="26" t="s">
        <v>675</v>
      </c>
      <c r="D340" s="41" t="s">
        <v>18</v>
      </c>
      <c r="E340" s="8" t="str">
        <f t="shared" si="20"/>
        <v>Met</v>
      </c>
      <c r="F340" s="15">
        <v>36.36</v>
      </c>
      <c r="G340" s="8" t="str">
        <f t="shared" si="21"/>
        <v>Met</v>
      </c>
      <c r="H340" s="15">
        <v>36.36</v>
      </c>
      <c r="I340" s="1" t="str">
        <f t="shared" si="22"/>
        <v>Not Met</v>
      </c>
      <c r="J340" s="7">
        <v>27.27</v>
      </c>
      <c r="K340" s="43" t="str">
        <f t="shared" si="23"/>
        <v>Not Met</v>
      </c>
    </row>
    <row r="341" spans="1:11" ht="14.5" x14ac:dyDescent="0.35">
      <c r="A341" s="17">
        <v>87399</v>
      </c>
      <c r="B341" s="27" t="s">
        <v>676</v>
      </c>
      <c r="C341" s="26" t="s">
        <v>677</v>
      </c>
      <c r="D341" s="41" t="s">
        <v>19</v>
      </c>
      <c r="E341" s="8" t="str">
        <f t="shared" si="20"/>
        <v>*</v>
      </c>
      <c r="F341" s="15" t="s">
        <v>19</v>
      </c>
      <c r="G341" s="8" t="str">
        <f t="shared" si="21"/>
        <v>*</v>
      </c>
      <c r="H341" s="15" t="s">
        <v>19</v>
      </c>
      <c r="I341" s="1" t="str">
        <f t="shared" si="22"/>
        <v>*</v>
      </c>
      <c r="J341" s="7" t="s">
        <v>19</v>
      </c>
      <c r="K341" s="43" t="str">
        <f t="shared" si="23"/>
        <v>*</v>
      </c>
    </row>
    <row r="342" spans="1:11" ht="14.5" x14ac:dyDescent="0.35">
      <c r="A342" s="17">
        <v>4155</v>
      </c>
      <c r="B342" s="27" t="s">
        <v>678</v>
      </c>
      <c r="C342" s="26" t="s">
        <v>679</v>
      </c>
      <c r="D342" s="41">
        <v>92</v>
      </c>
      <c r="E342" s="8" t="str">
        <f t="shared" si="20"/>
        <v>Not Met</v>
      </c>
      <c r="F342" s="15">
        <v>28.57</v>
      </c>
      <c r="G342" s="8" t="str">
        <f t="shared" si="21"/>
        <v>Met</v>
      </c>
      <c r="H342" s="15" t="s">
        <v>19</v>
      </c>
      <c r="I342" s="1" t="str">
        <f t="shared" si="22"/>
        <v>*</v>
      </c>
      <c r="J342" s="7">
        <v>10.52</v>
      </c>
      <c r="K342" s="43" t="str">
        <f t="shared" si="23"/>
        <v>Met</v>
      </c>
    </row>
    <row r="343" spans="1:11" ht="14.5" x14ac:dyDescent="0.35">
      <c r="A343" s="17">
        <v>4254</v>
      </c>
      <c r="B343" s="27" t="s">
        <v>680</v>
      </c>
      <c r="C343" s="26" t="s">
        <v>681</v>
      </c>
      <c r="D343" s="41">
        <v>97.78</v>
      </c>
      <c r="E343" s="8" t="str">
        <f t="shared" si="20"/>
        <v>Met</v>
      </c>
      <c r="F343" s="15">
        <v>17.649999999999999</v>
      </c>
      <c r="G343" s="8" t="str">
        <f t="shared" si="21"/>
        <v>Met</v>
      </c>
      <c r="H343" s="15" t="s">
        <v>19</v>
      </c>
      <c r="I343" s="1" t="str">
        <f t="shared" si="22"/>
        <v>*</v>
      </c>
      <c r="J343" s="7">
        <v>13.19</v>
      </c>
      <c r="K343" s="43" t="str">
        <f t="shared" si="23"/>
        <v>Met</v>
      </c>
    </row>
    <row r="344" spans="1:11" ht="14.5" x14ac:dyDescent="0.35">
      <c r="A344" s="17">
        <v>4218</v>
      </c>
      <c r="B344" s="27" t="s">
        <v>682</v>
      </c>
      <c r="C344" s="26" t="s">
        <v>683</v>
      </c>
      <c r="D344" s="41">
        <v>97.67</v>
      </c>
      <c r="E344" s="8" t="str">
        <f t="shared" si="20"/>
        <v>Met</v>
      </c>
      <c r="F344" s="15">
        <v>22.5</v>
      </c>
      <c r="G344" s="8" t="str">
        <f t="shared" si="21"/>
        <v>Met</v>
      </c>
      <c r="H344" s="15" t="s">
        <v>19</v>
      </c>
      <c r="I344" s="1" t="str">
        <f t="shared" si="22"/>
        <v>*</v>
      </c>
      <c r="J344" s="7">
        <v>16.72</v>
      </c>
      <c r="K344" s="43" t="str">
        <f t="shared" si="23"/>
        <v>Met</v>
      </c>
    </row>
    <row r="345" spans="1:11" ht="14.5" x14ac:dyDescent="0.35">
      <c r="A345" s="17">
        <v>89414</v>
      </c>
      <c r="B345" s="27" t="s">
        <v>684</v>
      </c>
      <c r="C345" s="26" t="s">
        <v>685</v>
      </c>
      <c r="D345" s="41" t="s">
        <v>19</v>
      </c>
      <c r="E345" s="8" t="str">
        <f t="shared" si="20"/>
        <v>*</v>
      </c>
      <c r="F345" s="15" t="s">
        <v>19</v>
      </c>
      <c r="G345" s="8" t="str">
        <f t="shared" si="21"/>
        <v>*</v>
      </c>
      <c r="H345" s="15" t="s">
        <v>19</v>
      </c>
      <c r="I345" s="1" t="str">
        <f t="shared" si="22"/>
        <v>*</v>
      </c>
      <c r="J345" s="7" t="s">
        <v>19</v>
      </c>
      <c r="K345" s="43" t="str">
        <f t="shared" si="23"/>
        <v>*</v>
      </c>
    </row>
    <row r="346" spans="1:11" ht="14.5" x14ac:dyDescent="0.35">
      <c r="A346" s="17">
        <v>4411</v>
      </c>
      <c r="B346" s="27" t="s">
        <v>686</v>
      </c>
      <c r="C346" s="26" t="s">
        <v>687</v>
      </c>
      <c r="D346" s="41" t="s">
        <v>18</v>
      </c>
      <c r="E346" s="8" t="str">
        <f t="shared" si="20"/>
        <v>Met</v>
      </c>
      <c r="F346" s="15">
        <v>22.95</v>
      </c>
      <c r="G346" s="8" t="str">
        <f t="shared" si="21"/>
        <v>Met</v>
      </c>
      <c r="H346" s="15" t="s">
        <v>19</v>
      </c>
      <c r="I346" s="1" t="str">
        <f t="shared" si="22"/>
        <v>*</v>
      </c>
      <c r="J346" s="7">
        <v>29.1</v>
      </c>
      <c r="K346" s="43" t="str">
        <f t="shared" si="23"/>
        <v>Not Met</v>
      </c>
    </row>
    <row r="347" spans="1:11" ht="14.5" x14ac:dyDescent="0.35">
      <c r="A347" s="17">
        <v>4514</v>
      </c>
      <c r="B347" s="27" t="s">
        <v>688</v>
      </c>
      <c r="C347" s="26" t="s">
        <v>689</v>
      </c>
      <c r="D347" s="41" t="s">
        <v>19</v>
      </c>
      <c r="E347" s="8" t="str">
        <f t="shared" si="20"/>
        <v>*</v>
      </c>
      <c r="F347" s="15" t="s">
        <v>19</v>
      </c>
      <c r="G347" s="8" t="str">
        <f t="shared" si="21"/>
        <v>*</v>
      </c>
      <c r="H347" s="15" t="s">
        <v>19</v>
      </c>
      <c r="I347" s="1" t="str">
        <f t="shared" si="22"/>
        <v>*</v>
      </c>
      <c r="J347" s="7" t="s">
        <v>19</v>
      </c>
      <c r="K347" s="43" t="str">
        <f t="shared" si="23"/>
        <v>*</v>
      </c>
    </row>
    <row r="348" spans="1:11" ht="14.5" x14ac:dyDescent="0.35">
      <c r="A348" s="17">
        <v>4210</v>
      </c>
      <c r="B348" s="27" t="s">
        <v>690</v>
      </c>
      <c r="C348" s="26" t="s">
        <v>691</v>
      </c>
      <c r="D348" s="41">
        <v>71.430000000000007</v>
      </c>
      <c r="E348" s="8" t="str">
        <f t="shared" si="20"/>
        <v>Not Met</v>
      </c>
      <c r="F348" s="15" t="s">
        <v>37</v>
      </c>
      <c r="G348" s="8" t="str">
        <f t="shared" si="21"/>
        <v>Met</v>
      </c>
      <c r="H348" s="15" t="s">
        <v>19</v>
      </c>
      <c r="I348" s="1" t="str">
        <f t="shared" si="22"/>
        <v>*</v>
      </c>
      <c r="J348" s="7">
        <v>3.86</v>
      </c>
      <c r="K348" s="43" t="str">
        <f t="shared" si="23"/>
        <v>Met</v>
      </c>
    </row>
    <row r="349" spans="1:11" ht="14.5" x14ac:dyDescent="0.35">
      <c r="A349" s="17">
        <v>89798</v>
      </c>
      <c r="B349" s="27" t="s">
        <v>692</v>
      </c>
      <c r="C349" s="26" t="s">
        <v>693</v>
      </c>
      <c r="D349" s="41" t="s">
        <v>18</v>
      </c>
      <c r="E349" s="8" t="str">
        <f t="shared" si="20"/>
        <v>Met</v>
      </c>
      <c r="F349" s="15" t="s">
        <v>19</v>
      </c>
      <c r="G349" s="8" t="str">
        <f t="shared" si="21"/>
        <v>*</v>
      </c>
      <c r="H349" s="15" t="s">
        <v>19</v>
      </c>
      <c r="I349" s="1" t="str">
        <f t="shared" si="22"/>
        <v>*</v>
      </c>
      <c r="J349" s="7" t="s">
        <v>19</v>
      </c>
      <c r="K349" s="43" t="str">
        <f t="shared" si="23"/>
        <v>*</v>
      </c>
    </row>
    <row r="350" spans="1:11" ht="14.5" x14ac:dyDescent="0.35">
      <c r="A350" s="17">
        <v>4156</v>
      </c>
      <c r="B350" s="27" t="s">
        <v>694</v>
      </c>
      <c r="C350" s="26" t="s">
        <v>695</v>
      </c>
      <c r="D350" s="41" t="s">
        <v>19</v>
      </c>
      <c r="E350" s="8" t="str">
        <f t="shared" si="20"/>
        <v>*</v>
      </c>
      <c r="F350" s="15" t="s">
        <v>19</v>
      </c>
      <c r="G350" s="8" t="str">
        <f t="shared" si="21"/>
        <v>*</v>
      </c>
      <c r="H350" s="15" t="s">
        <v>19</v>
      </c>
      <c r="I350" s="1" t="str">
        <f t="shared" si="22"/>
        <v>*</v>
      </c>
      <c r="J350" s="7" t="s">
        <v>19</v>
      </c>
      <c r="K350" s="43" t="str">
        <f t="shared" si="23"/>
        <v>*</v>
      </c>
    </row>
    <row r="351" spans="1:11" ht="14.5" x14ac:dyDescent="0.35">
      <c r="A351" s="17">
        <v>4459</v>
      </c>
      <c r="B351" s="27" t="s">
        <v>696</v>
      </c>
      <c r="C351" s="26" t="s">
        <v>697</v>
      </c>
      <c r="D351" s="41" t="s">
        <v>19</v>
      </c>
      <c r="E351" s="8" t="str">
        <f t="shared" si="20"/>
        <v>*</v>
      </c>
      <c r="F351" s="15" t="s">
        <v>19</v>
      </c>
      <c r="G351" s="8" t="str">
        <f t="shared" si="21"/>
        <v>*</v>
      </c>
      <c r="H351" s="15" t="s">
        <v>19</v>
      </c>
      <c r="I351" s="1" t="str">
        <f t="shared" si="22"/>
        <v>*</v>
      </c>
      <c r="J351" s="7" t="s">
        <v>19</v>
      </c>
      <c r="K351" s="43" t="str">
        <f t="shared" si="23"/>
        <v>*</v>
      </c>
    </row>
    <row r="352" spans="1:11" ht="14.5" x14ac:dyDescent="0.35">
      <c r="A352" s="17">
        <v>79066</v>
      </c>
      <c r="B352" s="27" t="s">
        <v>698</v>
      </c>
      <c r="C352" s="26" t="s">
        <v>699</v>
      </c>
      <c r="D352" s="41" t="s">
        <v>19</v>
      </c>
      <c r="E352" s="8" t="str">
        <f t="shared" si="20"/>
        <v>*</v>
      </c>
      <c r="F352" s="15" t="s">
        <v>19</v>
      </c>
      <c r="G352" s="8" t="str">
        <f t="shared" si="21"/>
        <v>*</v>
      </c>
      <c r="H352" s="15" t="s">
        <v>19</v>
      </c>
      <c r="I352" s="1" t="str">
        <f t="shared" si="22"/>
        <v>*</v>
      </c>
      <c r="J352" s="7" t="s">
        <v>19</v>
      </c>
      <c r="K352" s="43" t="str">
        <f t="shared" si="23"/>
        <v>*</v>
      </c>
    </row>
    <row r="353" spans="1:11" ht="14.5" x14ac:dyDescent="0.35">
      <c r="A353" s="17">
        <v>4458</v>
      </c>
      <c r="B353" s="27" t="s">
        <v>700</v>
      </c>
      <c r="C353" s="26" t="s">
        <v>701</v>
      </c>
      <c r="D353" s="41" t="s">
        <v>18</v>
      </c>
      <c r="E353" s="8" t="str">
        <f t="shared" si="20"/>
        <v>Met</v>
      </c>
      <c r="F353" s="15">
        <v>9.52</v>
      </c>
      <c r="G353" s="8" t="str">
        <f t="shared" si="21"/>
        <v>Not Met</v>
      </c>
      <c r="H353" s="15" t="s">
        <v>19</v>
      </c>
      <c r="I353" s="1" t="str">
        <f t="shared" si="22"/>
        <v>*</v>
      </c>
      <c r="J353" s="7">
        <v>18.260000000000002</v>
      </c>
      <c r="K353" s="43" t="str">
        <f t="shared" si="23"/>
        <v>Met</v>
      </c>
    </row>
    <row r="354" spans="1:11" ht="14.5" x14ac:dyDescent="0.35">
      <c r="A354" s="17">
        <v>85454</v>
      </c>
      <c r="B354" s="27" t="s">
        <v>702</v>
      </c>
      <c r="C354" s="26" t="s">
        <v>703</v>
      </c>
      <c r="D354" s="41" t="s">
        <v>19</v>
      </c>
      <c r="E354" s="8" t="str">
        <f t="shared" si="20"/>
        <v>*</v>
      </c>
      <c r="F354" s="15" t="s">
        <v>19</v>
      </c>
      <c r="G354" s="8" t="str">
        <f t="shared" si="21"/>
        <v>*</v>
      </c>
      <c r="H354" s="15" t="s">
        <v>19</v>
      </c>
      <c r="I354" s="1" t="str">
        <f t="shared" si="22"/>
        <v>*</v>
      </c>
      <c r="J354" s="7" t="s">
        <v>19</v>
      </c>
      <c r="K354" s="43" t="str">
        <f t="shared" si="23"/>
        <v>*</v>
      </c>
    </row>
    <row r="355" spans="1:11" ht="14.5" x14ac:dyDescent="0.35">
      <c r="A355" s="17">
        <v>1000377</v>
      </c>
      <c r="B355" s="27" t="s">
        <v>704</v>
      </c>
      <c r="C355" s="26" t="s">
        <v>705</v>
      </c>
      <c r="D355" s="41" t="s">
        <v>19</v>
      </c>
      <c r="E355" s="8" t="str">
        <f t="shared" si="20"/>
        <v>*</v>
      </c>
      <c r="F355" s="15" t="s">
        <v>19</v>
      </c>
      <c r="G355" s="8" t="str">
        <f t="shared" si="21"/>
        <v>*</v>
      </c>
      <c r="H355" s="15" t="s">
        <v>19</v>
      </c>
      <c r="I355" s="1" t="str">
        <f t="shared" si="22"/>
        <v>*</v>
      </c>
      <c r="J355" s="7" t="s">
        <v>19</v>
      </c>
      <c r="K355" s="43" t="str">
        <f t="shared" si="23"/>
        <v>*</v>
      </c>
    </row>
    <row r="356" spans="1:11" ht="14.5" x14ac:dyDescent="0.35">
      <c r="A356" s="17">
        <v>1000050</v>
      </c>
      <c r="B356" s="27" t="s">
        <v>706</v>
      </c>
      <c r="C356" s="26" t="s">
        <v>707</v>
      </c>
      <c r="D356" s="41" t="s">
        <v>19</v>
      </c>
      <c r="E356" s="8" t="str">
        <f t="shared" si="20"/>
        <v>*</v>
      </c>
      <c r="F356" s="15" t="s">
        <v>19</v>
      </c>
      <c r="G356" s="8" t="str">
        <f t="shared" si="21"/>
        <v>*</v>
      </c>
      <c r="H356" s="15" t="s">
        <v>19</v>
      </c>
      <c r="I356" s="1" t="str">
        <f t="shared" si="22"/>
        <v>*</v>
      </c>
      <c r="J356" s="7" t="s">
        <v>19</v>
      </c>
      <c r="K356" s="43" t="str">
        <f t="shared" si="23"/>
        <v>*</v>
      </c>
    </row>
    <row r="357" spans="1:11" ht="14.5" x14ac:dyDescent="0.35">
      <c r="A357" s="17">
        <v>91110</v>
      </c>
      <c r="B357" s="27" t="s">
        <v>708</v>
      </c>
      <c r="C357" s="26" t="s">
        <v>709</v>
      </c>
      <c r="D357" s="41" t="s">
        <v>19</v>
      </c>
      <c r="E357" s="8" t="str">
        <f t="shared" si="20"/>
        <v>*</v>
      </c>
      <c r="F357" s="15" t="s">
        <v>19</v>
      </c>
      <c r="G357" s="8" t="str">
        <f t="shared" si="21"/>
        <v>*</v>
      </c>
      <c r="H357" s="15" t="s">
        <v>19</v>
      </c>
      <c r="I357" s="1" t="str">
        <f t="shared" si="22"/>
        <v>*</v>
      </c>
      <c r="J357" s="7" t="s">
        <v>19</v>
      </c>
      <c r="K357" s="43" t="str">
        <f t="shared" si="23"/>
        <v>*</v>
      </c>
    </row>
    <row r="358" spans="1:11" ht="14.5" x14ac:dyDescent="0.35">
      <c r="A358" s="17">
        <v>4240</v>
      </c>
      <c r="B358" s="27" t="s">
        <v>710</v>
      </c>
      <c r="C358" s="26" t="s">
        <v>711</v>
      </c>
      <c r="D358" s="41" t="s">
        <v>18</v>
      </c>
      <c r="E358" s="8" t="str">
        <f t="shared" si="20"/>
        <v>Met</v>
      </c>
      <c r="F358" s="15">
        <v>38.07</v>
      </c>
      <c r="G358" s="8" t="str">
        <f t="shared" si="21"/>
        <v>Met</v>
      </c>
      <c r="H358" s="15" t="s">
        <v>19</v>
      </c>
      <c r="I358" s="1" t="str">
        <f t="shared" si="22"/>
        <v>*</v>
      </c>
      <c r="J358" s="7">
        <v>26.18</v>
      </c>
      <c r="K358" s="43" t="str">
        <f t="shared" si="23"/>
        <v>Not Met</v>
      </c>
    </row>
    <row r="359" spans="1:11" ht="14.5" x14ac:dyDescent="0.35">
      <c r="A359" s="17">
        <v>4492</v>
      </c>
      <c r="B359" s="27" t="s">
        <v>712</v>
      </c>
      <c r="C359" s="26" t="s">
        <v>713</v>
      </c>
      <c r="D359" s="41" t="s">
        <v>19</v>
      </c>
      <c r="E359" s="8" t="str">
        <f t="shared" si="20"/>
        <v>*</v>
      </c>
      <c r="F359" s="15" t="s">
        <v>19</v>
      </c>
      <c r="G359" s="8" t="str">
        <f t="shared" si="21"/>
        <v>*</v>
      </c>
      <c r="H359" s="15" t="s">
        <v>19</v>
      </c>
      <c r="I359" s="1" t="str">
        <f t="shared" si="22"/>
        <v>*</v>
      </c>
      <c r="J359" s="7" t="s">
        <v>19</v>
      </c>
      <c r="K359" s="43" t="str">
        <f t="shared" si="23"/>
        <v>*</v>
      </c>
    </row>
    <row r="360" spans="1:11" ht="14.5" x14ac:dyDescent="0.35">
      <c r="A360" s="17">
        <v>4467</v>
      </c>
      <c r="B360" s="27" t="s">
        <v>714</v>
      </c>
      <c r="C360" s="26" t="s">
        <v>715</v>
      </c>
      <c r="D360" s="41" t="s">
        <v>19</v>
      </c>
      <c r="E360" s="8" t="str">
        <f t="shared" si="20"/>
        <v>*</v>
      </c>
      <c r="F360" s="15" t="s">
        <v>19</v>
      </c>
      <c r="G360" s="8" t="str">
        <f t="shared" si="21"/>
        <v>*</v>
      </c>
      <c r="H360" s="15" t="s">
        <v>19</v>
      </c>
      <c r="I360" s="1" t="str">
        <f t="shared" si="22"/>
        <v>*</v>
      </c>
      <c r="J360" s="7" t="s">
        <v>19</v>
      </c>
      <c r="K360" s="43" t="str">
        <f t="shared" si="23"/>
        <v>*</v>
      </c>
    </row>
    <row r="361" spans="1:11" ht="14.5" x14ac:dyDescent="0.35">
      <c r="A361" s="17">
        <v>92381</v>
      </c>
      <c r="B361" s="27" t="s">
        <v>716</v>
      </c>
      <c r="C361" s="26" t="s">
        <v>717</v>
      </c>
      <c r="D361" s="41" t="s">
        <v>19</v>
      </c>
      <c r="E361" s="8" t="str">
        <f t="shared" si="20"/>
        <v>*</v>
      </c>
      <c r="F361" s="15" t="s">
        <v>19</v>
      </c>
      <c r="G361" s="8" t="str">
        <f t="shared" si="21"/>
        <v>*</v>
      </c>
      <c r="H361" s="15" t="s">
        <v>19</v>
      </c>
      <c r="I361" s="1" t="str">
        <f t="shared" si="22"/>
        <v>*</v>
      </c>
      <c r="J361" s="7" t="s">
        <v>19</v>
      </c>
      <c r="K361" s="43" t="str">
        <f t="shared" si="23"/>
        <v>*</v>
      </c>
    </row>
    <row r="362" spans="1:11" ht="14.5" x14ac:dyDescent="0.35">
      <c r="A362" s="17">
        <v>79072</v>
      </c>
      <c r="B362" s="27" t="s">
        <v>718</v>
      </c>
      <c r="C362" s="26" t="s">
        <v>719</v>
      </c>
      <c r="D362" s="41" t="s">
        <v>19</v>
      </c>
      <c r="E362" s="8" t="str">
        <f t="shared" si="20"/>
        <v>*</v>
      </c>
      <c r="F362" s="15" t="s">
        <v>19</v>
      </c>
      <c r="G362" s="8" t="str">
        <f t="shared" si="21"/>
        <v>*</v>
      </c>
      <c r="H362" s="15" t="s">
        <v>19</v>
      </c>
      <c r="I362" s="1" t="str">
        <f t="shared" si="22"/>
        <v>*</v>
      </c>
      <c r="J362" s="7" t="s">
        <v>19</v>
      </c>
      <c r="K362" s="43" t="str">
        <f t="shared" si="23"/>
        <v>*</v>
      </c>
    </row>
    <row r="363" spans="1:11" ht="14.5" x14ac:dyDescent="0.35">
      <c r="A363" s="17">
        <v>4472</v>
      </c>
      <c r="B363" s="27" t="s">
        <v>720</v>
      </c>
      <c r="C363" s="26" t="s">
        <v>721</v>
      </c>
      <c r="D363" s="41" t="s">
        <v>19</v>
      </c>
      <c r="E363" s="8" t="str">
        <f t="shared" si="20"/>
        <v>*</v>
      </c>
      <c r="F363" s="15" t="s">
        <v>19</v>
      </c>
      <c r="G363" s="8" t="str">
        <f t="shared" si="21"/>
        <v>*</v>
      </c>
      <c r="H363" s="15" t="s">
        <v>19</v>
      </c>
      <c r="I363" s="1" t="str">
        <f t="shared" si="22"/>
        <v>*</v>
      </c>
      <c r="J363" s="7" t="s">
        <v>19</v>
      </c>
      <c r="K363" s="43" t="str">
        <f t="shared" si="23"/>
        <v>*</v>
      </c>
    </row>
    <row r="364" spans="1:11" ht="14.5" x14ac:dyDescent="0.35">
      <c r="A364" s="17">
        <v>4393</v>
      </c>
      <c r="B364" s="27" t="s">
        <v>722</v>
      </c>
      <c r="C364" s="26" t="s">
        <v>723</v>
      </c>
      <c r="D364" s="41">
        <v>87.1</v>
      </c>
      <c r="E364" s="8" t="str">
        <f t="shared" si="20"/>
        <v>Not Met</v>
      </c>
      <c r="F364" s="15">
        <v>7.69</v>
      </c>
      <c r="G364" s="8" t="str">
        <f t="shared" si="21"/>
        <v>Not Met</v>
      </c>
      <c r="H364" s="15" t="s">
        <v>19</v>
      </c>
      <c r="I364" s="1" t="str">
        <f t="shared" si="22"/>
        <v>*</v>
      </c>
      <c r="J364" s="7">
        <v>41.81</v>
      </c>
      <c r="K364" s="43" t="str">
        <f t="shared" si="23"/>
        <v>Not Met</v>
      </c>
    </row>
    <row r="365" spans="1:11" ht="14.5" x14ac:dyDescent="0.35">
      <c r="A365" s="17">
        <v>4175</v>
      </c>
      <c r="B365" s="27" t="s">
        <v>724</v>
      </c>
      <c r="C365" s="26" t="s">
        <v>725</v>
      </c>
      <c r="D365" s="41" t="s">
        <v>18</v>
      </c>
      <c r="E365" s="8" t="str">
        <f t="shared" si="20"/>
        <v>Met</v>
      </c>
      <c r="F365" s="15">
        <v>20</v>
      </c>
      <c r="G365" s="8" t="str">
        <f t="shared" si="21"/>
        <v>Met</v>
      </c>
      <c r="H365" s="15" t="s">
        <v>19</v>
      </c>
      <c r="I365" s="1" t="str">
        <f t="shared" si="22"/>
        <v>*</v>
      </c>
      <c r="J365" s="7">
        <v>23.1</v>
      </c>
      <c r="K365" s="43" t="str">
        <f t="shared" si="23"/>
        <v>Not Met</v>
      </c>
    </row>
    <row r="366" spans="1:11" ht="14.5" x14ac:dyDescent="0.35">
      <c r="A366" s="17">
        <v>4478</v>
      </c>
      <c r="B366" s="27" t="s">
        <v>726</v>
      </c>
      <c r="C366" s="26" t="s">
        <v>727</v>
      </c>
      <c r="D366" s="41" t="s">
        <v>19</v>
      </c>
      <c r="E366" s="8" t="str">
        <f t="shared" si="20"/>
        <v>*</v>
      </c>
      <c r="F366" s="15" t="s">
        <v>19</v>
      </c>
      <c r="G366" s="8" t="str">
        <f t="shared" si="21"/>
        <v>*</v>
      </c>
      <c r="H366" s="15" t="s">
        <v>19</v>
      </c>
      <c r="I366" s="1" t="str">
        <f t="shared" si="22"/>
        <v>*</v>
      </c>
      <c r="J366" s="7" t="s">
        <v>19</v>
      </c>
      <c r="K366" s="43" t="str">
        <f t="shared" si="23"/>
        <v>*</v>
      </c>
    </row>
    <row r="367" spans="1:11" ht="14.5" x14ac:dyDescent="0.35">
      <c r="A367" s="17">
        <v>4496</v>
      </c>
      <c r="B367" s="27" t="s">
        <v>728</v>
      </c>
      <c r="C367" s="26" t="s">
        <v>729</v>
      </c>
      <c r="D367" s="41" t="s">
        <v>19</v>
      </c>
      <c r="E367" s="8" t="str">
        <f t="shared" si="20"/>
        <v>*</v>
      </c>
      <c r="F367" s="15" t="s">
        <v>19</v>
      </c>
      <c r="G367" s="8" t="str">
        <f t="shared" si="21"/>
        <v>*</v>
      </c>
      <c r="H367" s="15" t="s">
        <v>19</v>
      </c>
      <c r="I367" s="1" t="str">
        <f t="shared" si="22"/>
        <v>*</v>
      </c>
      <c r="J367" s="7" t="s">
        <v>19</v>
      </c>
      <c r="K367" s="43" t="str">
        <f t="shared" si="23"/>
        <v>*</v>
      </c>
    </row>
    <row r="368" spans="1:11" ht="14.5" x14ac:dyDescent="0.35">
      <c r="A368" s="17">
        <v>4391</v>
      </c>
      <c r="B368" s="27" t="s">
        <v>730</v>
      </c>
      <c r="C368" s="26" t="s">
        <v>731</v>
      </c>
      <c r="D368" s="41" t="s">
        <v>18</v>
      </c>
      <c r="E368" s="8" t="str">
        <f t="shared" si="20"/>
        <v>Met</v>
      </c>
      <c r="F368" s="15">
        <v>32.729999999999997</v>
      </c>
      <c r="G368" s="8" t="str">
        <f t="shared" si="21"/>
        <v>Met</v>
      </c>
      <c r="H368" s="15" t="s">
        <v>19</v>
      </c>
      <c r="I368" s="1" t="str">
        <f t="shared" si="22"/>
        <v>*</v>
      </c>
      <c r="J368" s="7">
        <v>13.62</v>
      </c>
      <c r="K368" s="43" t="str">
        <f t="shared" si="23"/>
        <v>Met</v>
      </c>
    </row>
    <row r="369" spans="1:11" ht="14.5" x14ac:dyDescent="0.35">
      <c r="A369" s="17">
        <v>4222</v>
      </c>
      <c r="B369" s="27" t="s">
        <v>732</v>
      </c>
      <c r="C369" s="26" t="s">
        <v>733</v>
      </c>
      <c r="D369" s="41" t="s">
        <v>19</v>
      </c>
      <c r="E369" s="8" t="str">
        <f t="shared" si="20"/>
        <v>*</v>
      </c>
      <c r="F369" s="15" t="s">
        <v>19</v>
      </c>
      <c r="G369" s="8" t="str">
        <f t="shared" si="21"/>
        <v>*</v>
      </c>
      <c r="H369" s="15" t="s">
        <v>19</v>
      </c>
      <c r="I369" s="1" t="str">
        <f t="shared" si="22"/>
        <v>*</v>
      </c>
      <c r="J369" s="7" t="s">
        <v>19</v>
      </c>
      <c r="K369" s="43" t="str">
        <f t="shared" si="23"/>
        <v>*</v>
      </c>
    </row>
    <row r="370" spans="1:11" ht="14.5" x14ac:dyDescent="0.35">
      <c r="A370" s="17">
        <v>1000160</v>
      </c>
      <c r="B370" s="27" t="s">
        <v>734</v>
      </c>
      <c r="C370" s="26" t="s">
        <v>735</v>
      </c>
      <c r="D370" s="41" t="s">
        <v>19</v>
      </c>
      <c r="E370" s="8" t="str">
        <f t="shared" si="20"/>
        <v>*</v>
      </c>
      <c r="F370" s="15" t="s">
        <v>19</v>
      </c>
      <c r="G370" s="8" t="str">
        <f t="shared" si="21"/>
        <v>*</v>
      </c>
      <c r="H370" s="15" t="s">
        <v>19</v>
      </c>
      <c r="I370" s="1" t="str">
        <f t="shared" si="22"/>
        <v>*</v>
      </c>
      <c r="J370" s="7" t="s">
        <v>19</v>
      </c>
      <c r="K370" s="43" t="str">
        <f t="shared" si="23"/>
        <v>*</v>
      </c>
    </row>
    <row r="371" spans="1:11" ht="14.5" x14ac:dyDescent="0.35">
      <c r="A371" s="17">
        <v>4500</v>
      </c>
      <c r="B371" s="27" t="s">
        <v>736</v>
      </c>
      <c r="C371" s="26" t="s">
        <v>737</v>
      </c>
      <c r="D371" s="41" t="s">
        <v>18</v>
      </c>
      <c r="E371" s="8" t="str">
        <f t="shared" si="20"/>
        <v>Met</v>
      </c>
      <c r="F371" s="15">
        <v>11.11</v>
      </c>
      <c r="G371" s="8" t="str">
        <f t="shared" si="21"/>
        <v>Not Met</v>
      </c>
      <c r="H371" s="15">
        <v>58.33</v>
      </c>
      <c r="I371" s="1" t="str">
        <f t="shared" si="22"/>
        <v>Met</v>
      </c>
      <c r="J371" s="7">
        <v>18.89</v>
      </c>
      <c r="K371" s="43" t="str">
        <f t="shared" si="23"/>
        <v>Met</v>
      </c>
    </row>
    <row r="372" spans="1:11" ht="14.5" x14ac:dyDescent="0.35">
      <c r="A372" s="17">
        <v>4461</v>
      </c>
      <c r="B372" s="27" t="s">
        <v>738</v>
      </c>
      <c r="C372" s="26" t="s">
        <v>739</v>
      </c>
      <c r="D372" s="41" t="s">
        <v>19</v>
      </c>
      <c r="E372" s="8" t="str">
        <f t="shared" si="20"/>
        <v>*</v>
      </c>
      <c r="F372" s="15" t="s">
        <v>19</v>
      </c>
      <c r="G372" s="8" t="str">
        <f t="shared" si="21"/>
        <v>*</v>
      </c>
      <c r="H372" s="15" t="s">
        <v>19</v>
      </c>
      <c r="I372" s="1" t="str">
        <f t="shared" si="22"/>
        <v>*</v>
      </c>
      <c r="J372" s="7" t="s">
        <v>19</v>
      </c>
      <c r="K372" s="43" t="str">
        <f t="shared" si="23"/>
        <v>*</v>
      </c>
    </row>
    <row r="373" spans="1:11" ht="14.5" x14ac:dyDescent="0.35">
      <c r="A373" s="17">
        <v>91108</v>
      </c>
      <c r="B373" s="27" t="s">
        <v>740</v>
      </c>
      <c r="C373" s="26" t="s">
        <v>741</v>
      </c>
      <c r="D373" s="41" t="s">
        <v>19</v>
      </c>
      <c r="E373" s="8" t="str">
        <f t="shared" si="20"/>
        <v>*</v>
      </c>
      <c r="F373" s="15" t="s">
        <v>19</v>
      </c>
      <c r="G373" s="8" t="str">
        <f t="shared" si="21"/>
        <v>*</v>
      </c>
      <c r="H373" s="15" t="s">
        <v>19</v>
      </c>
      <c r="I373" s="1" t="str">
        <f t="shared" si="22"/>
        <v>*</v>
      </c>
      <c r="J373" s="7" t="s">
        <v>19</v>
      </c>
      <c r="K373" s="43" t="str">
        <f t="shared" si="23"/>
        <v>*</v>
      </c>
    </row>
    <row r="374" spans="1:11" ht="14.5" x14ac:dyDescent="0.35">
      <c r="A374" s="17">
        <v>79085</v>
      </c>
      <c r="B374" s="27" t="s">
        <v>742</v>
      </c>
      <c r="C374" s="26" t="s">
        <v>743</v>
      </c>
      <c r="D374" s="41" t="s">
        <v>19</v>
      </c>
      <c r="E374" s="8" t="str">
        <f t="shared" si="20"/>
        <v>*</v>
      </c>
      <c r="F374" s="15" t="s">
        <v>19</v>
      </c>
      <c r="G374" s="8" t="str">
        <f t="shared" si="21"/>
        <v>*</v>
      </c>
      <c r="H374" s="15" t="s">
        <v>19</v>
      </c>
      <c r="I374" s="1" t="str">
        <f t="shared" si="22"/>
        <v>*</v>
      </c>
      <c r="J374" s="7" t="s">
        <v>19</v>
      </c>
      <c r="K374" s="43" t="str">
        <f t="shared" si="23"/>
        <v>*</v>
      </c>
    </row>
    <row r="375" spans="1:11" ht="14.5" x14ac:dyDescent="0.35">
      <c r="A375" s="17">
        <v>4173</v>
      </c>
      <c r="B375" s="27" t="s">
        <v>744</v>
      </c>
      <c r="C375" s="26" t="s">
        <v>745</v>
      </c>
      <c r="D375" s="41" t="s">
        <v>19</v>
      </c>
      <c r="E375" s="8" t="str">
        <f t="shared" si="20"/>
        <v>*</v>
      </c>
      <c r="F375" s="15" t="s">
        <v>19</v>
      </c>
      <c r="G375" s="8" t="str">
        <f t="shared" si="21"/>
        <v>*</v>
      </c>
      <c r="H375" s="15" t="s">
        <v>19</v>
      </c>
      <c r="I375" s="1" t="str">
        <f t="shared" si="22"/>
        <v>*</v>
      </c>
      <c r="J375" s="7" t="s">
        <v>19</v>
      </c>
      <c r="K375" s="43" t="str">
        <f t="shared" si="23"/>
        <v>*</v>
      </c>
    </row>
    <row r="376" spans="1:11" ht="14.5" x14ac:dyDescent="0.35">
      <c r="A376" s="17">
        <v>4153</v>
      </c>
      <c r="B376" s="27" t="s">
        <v>746</v>
      </c>
      <c r="C376" s="26" t="s">
        <v>747</v>
      </c>
      <c r="D376" s="41" t="s">
        <v>19</v>
      </c>
      <c r="E376" s="8" t="str">
        <f t="shared" si="20"/>
        <v>*</v>
      </c>
      <c r="F376" s="15" t="s">
        <v>19</v>
      </c>
      <c r="G376" s="8" t="str">
        <f t="shared" si="21"/>
        <v>*</v>
      </c>
      <c r="H376" s="15" t="s">
        <v>19</v>
      </c>
      <c r="I376" s="1" t="str">
        <f t="shared" si="22"/>
        <v>*</v>
      </c>
      <c r="J376" s="7" t="s">
        <v>19</v>
      </c>
      <c r="K376" s="43" t="str">
        <f t="shared" si="23"/>
        <v>*</v>
      </c>
    </row>
    <row r="377" spans="1:11" ht="14.5" x14ac:dyDescent="0.35">
      <c r="A377" s="17">
        <v>4451</v>
      </c>
      <c r="B377" s="27" t="s">
        <v>748</v>
      </c>
      <c r="C377" s="26" t="s">
        <v>749</v>
      </c>
      <c r="D377" s="41" t="s">
        <v>19</v>
      </c>
      <c r="E377" s="8" t="str">
        <f t="shared" si="20"/>
        <v>*</v>
      </c>
      <c r="F377" s="15" t="s">
        <v>19</v>
      </c>
      <c r="G377" s="8" t="str">
        <f t="shared" si="21"/>
        <v>*</v>
      </c>
      <c r="H377" s="15" t="s">
        <v>19</v>
      </c>
      <c r="I377" s="1" t="str">
        <f t="shared" si="22"/>
        <v>*</v>
      </c>
      <c r="J377" s="7" t="s">
        <v>19</v>
      </c>
      <c r="K377" s="43" t="str">
        <f t="shared" si="23"/>
        <v>*</v>
      </c>
    </row>
    <row r="378" spans="1:11" ht="14.5" x14ac:dyDescent="0.35">
      <c r="A378" s="17">
        <v>4313</v>
      </c>
      <c r="B378" s="27" t="s">
        <v>750</v>
      </c>
      <c r="C378" s="26" t="s">
        <v>751</v>
      </c>
      <c r="D378" s="41" t="s">
        <v>19</v>
      </c>
      <c r="E378" s="8" t="str">
        <f t="shared" si="20"/>
        <v>*</v>
      </c>
      <c r="F378" s="15" t="s">
        <v>19</v>
      </c>
      <c r="G378" s="8" t="str">
        <f t="shared" si="21"/>
        <v>*</v>
      </c>
      <c r="H378" s="15" t="s">
        <v>19</v>
      </c>
      <c r="I378" s="1" t="str">
        <f t="shared" si="22"/>
        <v>*</v>
      </c>
      <c r="J378" s="7" t="s">
        <v>19</v>
      </c>
      <c r="K378" s="43" t="str">
        <f t="shared" si="23"/>
        <v>*</v>
      </c>
    </row>
    <row r="379" spans="1:11" ht="14.5" x14ac:dyDescent="0.35">
      <c r="A379" s="17">
        <v>10966</v>
      </c>
      <c r="B379" s="27" t="s">
        <v>752</v>
      </c>
      <c r="C379" s="26" t="s">
        <v>753</v>
      </c>
      <c r="D379" s="41" t="s">
        <v>19</v>
      </c>
      <c r="E379" s="8" t="str">
        <f t="shared" si="20"/>
        <v>*</v>
      </c>
      <c r="F379" s="15" t="s">
        <v>19</v>
      </c>
      <c r="G379" s="8" t="str">
        <f t="shared" si="21"/>
        <v>*</v>
      </c>
      <c r="H379" s="15" t="s">
        <v>19</v>
      </c>
      <c r="I379" s="1" t="str">
        <f t="shared" si="22"/>
        <v>*</v>
      </c>
      <c r="J379" s="7" t="s">
        <v>19</v>
      </c>
      <c r="K379" s="43" t="str">
        <f t="shared" si="23"/>
        <v>*</v>
      </c>
    </row>
    <row r="380" spans="1:11" ht="14.5" x14ac:dyDescent="0.35">
      <c r="A380" s="17">
        <v>79453</v>
      </c>
      <c r="B380" s="27" t="s">
        <v>754</v>
      </c>
      <c r="C380" s="26" t="s">
        <v>755</v>
      </c>
      <c r="D380" s="41">
        <v>92.86</v>
      </c>
      <c r="E380" s="8" t="str">
        <f t="shared" si="20"/>
        <v>Not Met</v>
      </c>
      <c r="F380" s="15" t="s">
        <v>19</v>
      </c>
      <c r="G380" s="8" t="str">
        <f t="shared" si="21"/>
        <v>*</v>
      </c>
      <c r="H380" s="15" t="s">
        <v>19</v>
      </c>
      <c r="I380" s="1" t="str">
        <f t="shared" si="22"/>
        <v>*</v>
      </c>
      <c r="J380" s="7" t="s">
        <v>19</v>
      </c>
      <c r="K380" s="43" t="str">
        <f t="shared" si="23"/>
        <v>*</v>
      </c>
    </row>
    <row r="381" spans="1:11" ht="14.5" x14ac:dyDescent="0.35">
      <c r="A381" s="17">
        <v>4407</v>
      </c>
      <c r="B381" s="27" t="s">
        <v>756</v>
      </c>
      <c r="C381" s="26" t="s">
        <v>757</v>
      </c>
      <c r="D381" s="41">
        <v>97.33</v>
      </c>
      <c r="E381" s="8" t="str">
        <f t="shared" si="20"/>
        <v>Met</v>
      </c>
      <c r="F381" s="15">
        <v>5.83</v>
      </c>
      <c r="G381" s="8" t="str">
        <f t="shared" si="21"/>
        <v>Not Met</v>
      </c>
      <c r="H381" s="15">
        <v>26.92</v>
      </c>
      <c r="I381" s="1" t="str">
        <f t="shared" si="22"/>
        <v>Not Met</v>
      </c>
      <c r="J381" s="7">
        <v>17.559999999999999</v>
      </c>
      <c r="K381" s="43" t="str">
        <f t="shared" si="23"/>
        <v>Met</v>
      </c>
    </row>
    <row r="382" spans="1:11" ht="14.5" x14ac:dyDescent="0.35">
      <c r="A382" s="17">
        <v>4440</v>
      </c>
      <c r="B382" s="27" t="s">
        <v>758</v>
      </c>
      <c r="C382" s="26" t="s">
        <v>759</v>
      </c>
      <c r="D382" s="41" t="s">
        <v>19</v>
      </c>
      <c r="E382" s="8" t="str">
        <f t="shared" si="20"/>
        <v>*</v>
      </c>
      <c r="F382" s="15" t="s">
        <v>19</v>
      </c>
      <c r="G382" s="8" t="str">
        <f t="shared" si="21"/>
        <v>*</v>
      </c>
      <c r="H382" s="15" t="s">
        <v>19</v>
      </c>
      <c r="I382" s="1" t="str">
        <f t="shared" si="22"/>
        <v>*</v>
      </c>
      <c r="J382" s="7" t="s">
        <v>19</v>
      </c>
      <c r="K382" s="43" t="str">
        <f t="shared" si="23"/>
        <v>*</v>
      </c>
    </row>
    <row r="383" spans="1:11" ht="14.5" x14ac:dyDescent="0.35">
      <c r="A383" s="17">
        <v>92981</v>
      </c>
      <c r="B383" s="27" t="s">
        <v>760</v>
      </c>
      <c r="C383" s="26" t="s">
        <v>761</v>
      </c>
      <c r="D383" s="41" t="s">
        <v>19</v>
      </c>
      <c r="E383" s="8" t="str">
        <f t="shared" si="20"/>
        <v>*</v>
      </c>
      <c r="F383" s="15" t="s">
        <v>19</v>
      </c>
      <c r="G383" s="8" t="str">
        <f t="shared" si="21"/>
        <v>*</v>
      </c>
      <c r="H383" s="15" t="s">
        <v>19</v>
      </c>
      <c r="I383" s="1" t="str">
        <f t="shared" si="22"/>
        <v>*</v>
      </c>
      <c r="J383" s="7" t="s">
        <v>19</v>
      </c>
      <c r="K383" s="43" t="str">
        <f t="shared" si="23"/>
        <v>*</v>
      </c>
    </row>
    <row r="384" spans="1:11" ht="14.5" x14ac:dyDescent="0.35">
      <c r="A384" s="17">
        <v>4408</v>
      </c>
      <c r="B384" s="27" t="s">
        <v>762</v>
      </c>
      <c r="C384" s="26" t="s">
        <v>763</v>
      </c>
      <c r="D384" s="41" t="s">
        <v>18</v>
      </c>
      <c r="E384" s="8" t="str">
        <f t="shared" si="20"/>
        <v>Met</v>
      </c>
      <c r="F384" s="15">
        <v>31.82</v>
      </c>
      <c r="G384" s="8" t="str">
        <f t="shared" si="21"/>
        <v>Met</v>
      </c>
      <c r="H384" s="15">
        <v>31.82</v>
      </c>
      <c r="I384" s="1" t="str">
        <f t="shared" si="22"/>
        <v>Not Met</v>
      </c>
      <c r="J384" s="7">
        <v>33.22</v>
      </c>
      <c r="K384" s="43" t="str">
        <f t="shared" si="23"/>
        <v>Not Met</v>
      </c>
    </row>
    <row r="385" spans="1:11" ht="14.5" x14ac:dyDescent="0.35">
      <c r="A385" s="17">
        <v>79218</v>
      </c>
      <c r="B385" s="27" t="s">
        <v>764</v>
      </c>
      <c r="C385" s="26" t="s">
        <v>765</v>
      </c>
      <c r="D385" s="41" t="s">
        <v>19</v>
      </c>
      <c r="E385" s="8" t="str">
        <f t="shared" si="20"/>
        <v>*</v>
      </c>
      <c r="F385" s="15" t="s">
        <v>19</v>
      </c>
      <c r="G385" s="8" t="str">
        <f t="shared" si="21"/>
        <v>*</v>
      </c>
      <c r="H385" s="15" t="s">
        <v>19</v>
      </c>
      <c r="I385" s="1" t="str">
        <f t="shared" si="22"/>
        <v>*</v>
      </c>
      <c r="J385" s="7" t="s">
        <v>19</v>
      </c>
      <c r="K385" s="43" t="str">
        <f t="shared" si="23"/>
        <v>*</v>
      </c>
    </row>
    <row r="386" spans="1:11" ht="14.5" x14ac:dyDescent="0.35">
      <c r="A386" s="17">
        <v>4258</v>
      </c>
      <c r="B386" s="27" t="s">
        <v>766</v>
      </c>
      <c r="C386" s="26" t="s">
        <v>767</v>
      </c>
      <c r="D386" s="41" t="s">
        <v>18</v>
      </c>
      <c r="E386" s="8" t="str">
        <f t="shared" si="20"/>
        <v>Met</v>
      </c>
      <c r="F386" s="15">
        <v>8.67</v>
      </c>
      <c r="G386" s="8" t="str">
        <f t="shared" si="21"/>
        <v>Not Met</v>
      </c>
      <c r="H386" s="15">
        <v>18.18</v>
      </c>
      <c r="I386" s="1" t="str">
        <f t="shared" si="22"/>
        <v>Not Met</v>
      </c>
      <c r="J386" s="7">
        <v>25.93</v>
      </c>
      <c r="K386" s="43" t="str">
        <f t="shared" si="23"/>
        <v>Not Met</v>
      </c>
    </row>
    <row r="387" spans="1:11" ht="14.5" x14ac:dyDescent="0.35">
      <c r="A387" s="17">
        <v>4219</v>
      </c>
      <c r="B387" s="27" t="s">
        <v>768</v>
      </c>
      <c r="C387" s="26" t="s">
        <v>769</v>
      </c>
      <c r="D387" s="41" t="s">
        <v>18</v>
      </c>
      <c r="E387" s="8" t="str">
        <f t="shared" ref="E387:E426" si="24">IF(D387="*","*",IF(D387&gt;=95,"Met","Not Met"))</f>
        <v>Met</v>
      </c>
      <c r="F387" s="15">
        <v>19.350000000000001</v>
      </c>
      <c r="G387" s="8" t="str">
        <f t="shared" ref="G387:G426" si="25">IF(F387="*","*",IF(F387&gt;=14.16,"Met","Not Met"))</f>
        <v>Met</v>
      </c>
      <c r="H387" s="15" t="s">
        <v>19</v>
      </c>
      <c r="I387" s="1" t="str">
        <f t="shared" ref="I387:I426" si="26">IF(H387="*","*",IF(H387&gt;=48.7,"Met","Not Met"))</f>
        <v>*</v>
      </c>
      <c r="J387" s="7">
        <v>25.23</v>
      </c>
      <c r="K387" s="43" t="str">
        <f t="shared" ref="K387:K426" si="27">IF(J387="*","*",IF(J387&lt;=21,"Met","Not Met"))</f>
        <v>Not Met</v>
      </c>
    </row>
    <row r="388" spans="1:11" ht="14.5" x14ac:dyDescent="0.35">
      <c r="A388" s="17">
        <v>4305</v>
      </c>
      <c r="B388" s="27" t="s">
        <v>770</v>
      </c>
      <c r="C388" s="26" t="s">
        <v>771</v>
      </c>
      <c r="D388" s="41" t="s">
        <v>19</v>
      </c>
      <c r="E388" s="8" t="str">
        <f t="shared" si="24"/>
        <v>*</v>
      </c>
      <c r="F388" s="15" t="s">
        <v>19</v>
      </c>
      <c r="G388" s="8" t="str">
        <f t="shared" si="25"/>
        <v>*</v>
      </c>
      <c r="H388" s="15" t="s">
        <v>19</v>
      </c>
      <c r="I388" s="1" t="str">
        <f t="shared" si="26"/>
        <v>*</v>
      </c>
      <c r="J388" s="7" t="s">
        <v>19</v>
      </c>
      <c r="K388" s="43" t="str">
        <f t="shared" si="27"/>
        <v>*</v>
      </c>
    </row>
    <row r="389" spans="1:11" ht="14.5" x14ac:dyDescent="0.35">
      <c r="A389" s="17">
        <v>6355</v>
      </c>
      <c r="B389" s="27" t="s">
        <v>772</v>
      </c>
      <c r="C389" s="26" t="s">
        <v>773</v>
      </c>
      <c r="D389" s="41" t="s">
        <v>19</v>
      </c>
      <c r="E389" s="8" t="str">
        <f t="shared" si="24"/>
        <v>*</v>
      </c>
      <c r="F389" s="15" t="s">
        <v>19</v>
      </c>
      <c r="G389" s="8" t="str">
        <f t="shared" si="25"/>
        <v>*</v>
      </c>
      <c r="H389" s="15" t="s">
        <v>19</v>
      </c>
      <c r="I389" s="1" t="str">
        <f t="shared" si="26"/>
        <v>*</v>
      </c>
      <c r="J389" s="7" t="s">
        <v>19</v>
      </c>
      <c r="K389" s="43" t="str">
        <f t="shared" si="27"/>
        <v>*</v>
      </c>
    </row>
    <row r="390" spans="1:11" ht="14.5" x14ac:dyDescent="0.35">
      <c r="A390" s="17">
        <v>92978</v>
      </c>
      <c r="B390" s="27" t="s">
        <v>774</v>
      </c>
      <c r="C390" s="26" t="s">
        <v>775</v>
      </c>
      <c r="D390" s="41" t="s">
        <v>19</v>
      </c>
      <c r="E390" s="8" t="str">
        <f t="shared" si="24"/>
        <v>*</v>
      </c>
      <c r="F390" s="15" t="s">
        <v>19</v>
      </c>
      <c r="G390" s="8" t="str">
        <f t="shared" si="25"/>
        <v>*</v>
      </c>
      <c r="H390" s="15" t="s">
        <v>19</v>
      </c>
      <c r="I390" s="1" t="str">
        <f t="shared" si="26"/>
        <v>*</v>
      </c>
      <c r="J390" s="7" t="s">
        <v>19</v>
      </c>
      <c r="K390" s="43" t="str">
        <f t="shared" si="27"/>
        <v>*</v>
      </c>
    </row>
    <row r="391" spans="1:11" ht="14.5" x14ac:dyDescent="0.35">
      <c r="A391" s="17">
        <v>90287</v>
      </c>
      <c r="B391" s="27" t="s">
        <v>776</v>
      </c>
      <c r="C391" s="26" t="s">
        <v>777</v>
      </c>
      <c r="D391" s="41" t="s">
        <v>18</v>
      </c>
      <c r="E391" s="8" t="str">
        <f t="shared" si="24"/>
        <v>Met</v>
      </c>
      <c r="F391" s="15">
        <v>15.22</v>
      </c>
      <c r="G391" s="8" t="str">
        <f t="shared" si="25"/>
        <v>Met</v>
      </c>
      <c r="H391" s="15" t="s">
        <v>19</v>
      </c>
      <c r="I391" s="1" t="str">
        <f t="shared" si="26"/>
        <v>*</v>
      </c>
      <c r="J391" s="7">
        <v>28.94</v>
      </c>
      <c r="K391" s="43" t="str">
        <f t="shared" si="27"/>
        <v>Not Met</v>
      </c>
    </row>
    <row r="392" spans="1:11" ht="14.5" x14ac:dyDescent="0.35">
      <c r="A392" s="17">
        <v>91250</v>
      </c>
      <c r="B392" s="27" t="s">
        <v>778</v>
      </c>
      <c r="C392" s="26" t="s">
        <v>779</v>
      </c>
      <c r="D392" s="41" t="s">
        <v>18</v>
      </c>
      <c r="E392" s="8" t="str">
        <f t="shared" si="24"/>
        <v>Met</v>
      </c>
      <c r="F392" s="15" t="s">
        <v>37</v>
      </c>
      <c r="G392" s="8" t="str">
        <f t="shared" si="25"/>
        <v>Met</v>
      </c>
      <c r="H392" s="15" t="s">
        <v>19</v>
      </c>
      <c r="I392" s="1" t="str">
        <f t="shared" si="26"/>
        <v>*</v>
      </c>
      <c r="J392" s="7">
        <v>27.75</v>
      </c>
      <c r="K392" s="43" t="str">
        <f t="shared" si="27"/>
        <v>Not Met</v>
      </c>
    </row>
    <row r="393" spans="1:11" ht="14.5" x14ac:dyDescent="0.35">
      <c r="A393" s="17">
        <v>4264</v>
      </c>
      <c r="B393" s="27" t="s">
        <v>780</v>
      </c>
      <c r="C393" s="26" t="s">
        <v>781</v>
      </c>
      <c r="D393" s="41" t="s">
        <v>18</v>
      </c>
      <c r="E393" s="8" t="str">
        <f t="shared" si="24"/>
        <v>Met</v>
      </c>
      <c r="F393" s="15">
        <v>9.68</v>
      </c>
      <c r="G393" s="8" t="str">
        <f t="shared" si="25"/>
        <v>Not Met</v>
      </c>
      <c r="H393" s="15" t="s">
        <v>19</v>
      </c>
      <c r="I393" s="1" t="str">
        <f t="shared" si="26"/>
        <v>*</v>
      </c>
      <c r="J393" s="7">
        <v>13.88</v>
      </c>
      <c r="K393" s="43" t="str">
        <f t="shared" si="27"/>
        <v>Met</v>
      </c>
    </row>
    <row r="394" spans="1:11" ht="14.5" x14ac:dyDescent="0.35">
      <c r="A394" s="17">
        <v>4450</v>
      </c>
      <c r="B394" s="27" t="s">
        <v>782</v>
      </c>
      <c r="C394" s="26" t="s">
        <v>783</v>
      </c>
      <c r="D394" s="41" t="s">
        <v>18</v>
      </c>
      <c r="E394" s="8" t="str">
        <f t="shared" si="24"/>
        <v>Met</v>
      </c>
      <c r="F394" s="15">
        <v>6.25</v>
      </c>
      <c r="G394" s="8" t="str">
        <f t="shared" si="25"/>
        <v>Not Met</v>
      </c>
      <c r="H394" s="15" t="s">
        <v>19</v>
      </c>
      <c r="I394" s="1" t="str">
        <f t="shared" si="26"/>
        <v>*</v>
      </c>
      <c r="J394" s="7">
        <v>14.55</v>
      </c>
      <c r="K394" s="43" t="str">
        <f t="shared" si="27"/>
        <v>Met</v>
      </c>
    </row>
    <row r="395" spans="1:11" ht="14.5" x14ac:dyDescent="0.35">
      <c r="A395" s="17">
        <v>4168</v>
      </c>
      <c r="B395" s="27" t="s">
        <v>784</v>
      </c>
      <c r="C395" s="26" t="s">
        <v>785</v>
      </c>
      <c r="D395" s="41" t="s">
        <v>19</v>
      </c>
      <c r="E395" s="8" t="str">
        <f t="shared" si="24"/>
        <v>*</v>
      </c>
      <c r="F395" s="15" t="s">
        <v>19</v>
      </c>
      <c r="G395" s="8" t="str">
        <f t="shared" si="25"/>
        <v>*</v>
      </c>
      <c r="H395" s="15" t="s">
        <v>19</v>
      </c>
      <c r="I395" s="1" t="str">
        <f t="shared" si="26"/>
        <v>*</v>
      </c>
      <c r="J395" s="7" t="s">
        <v>19</v>
      </c>
      <c r="K395" s="43" t="str">
        <f t="shared" si="27"/>
        <v>*</v>
      </c>
    </row>
    <row r="396" spans="1:11" ht="14.5" x14ac:dyDescent="0.35">
      <c r="A396" s="17">
        <v>4376</v>
      </c>
      <c r="B396" s="27" t="s">
        <v>786</v>
      </c>
      <c r="C396" s="26" t="s">
        <v>787</v>
      </c>
      <c r="D396" s="41" t="s">
        <v>19</v>
      </c>
      <c r="E396" s="8" t="str">
        <f t="shared" si="24"/>
        <v>*</v>
      </c>
      <c r="F396" s="15" t="s">
        <v>19</v>
      </c>
      <c r="G396" s="8" t="str">
        <f t="shared" si="25"/>
        <v>*</v>
      </c>
      <c r="H396" s="15" t="s">
        <v>19</v>
      </c>
      <c r="I396" s="1" t="str">
        <f t="shared" si="26"/>
        <v>*</v>
      </c>
      <c r="J396" s="7" t="s">
        <v>19</v>
      </c>
      <c r="K396" s="43" t="str">
        <f t="shared" si="27"/>
        <v>*</v>
      </c>
    </row>
    <row r="397" spans="1:11" ht="14.5" x14ac:dyDescent="0.35">
      <c r="A397" s="17">
        <v>4225</v>
      </c>
      <c r="B397" s="27" t="s">
        <v>788</v>
      </c>
      <c r="C397" s="26" t="s">
        <v>789</v>
      </c>
      <c r="D397" s="41" t="s">
        <v>19</v>
      </c>
      <c r="E397" s="8" t="str">
        <f t="shared" si="24"/>
        <v>*</v>
      </c>
      <c r="F397" s="15" t="s">
        <v>19</v>
      </c>
      <c r="G397" s="8" t="str">
        <f t="shared" si="25"/>
        <v>*</v>
      </c>
      <c r="H397" s="15" t="s">
        <v>19</v>
      </c>
      <c r="I397" s="1" t="str">
        <f t="shared" si="26"/>
        <v>*</v>
      </c>
      <c r="J397" s="7" t="s">
        <v>19</v>
      </c>
      <c r="K397" s="43" t="str">
        <f t="shared" si="27"/>
        <v>*</v>
      </c>
    </row>
    <row r="398" spans="1:11" ht="14.5" x14ac:dyDescent="0.35">
      <c r="A398" s="17">
        <v>4197</v>
      </c>
      <c r="B398" s="27" t="s">
        <v>790</v>
      </c>
      <c r="C398" s="26" t="s">
        <v>791</v>
      </c>
      <c r="D398" s="41" t="s">
        <v>18</v>
      </c>
      <c r="E398" s="8" t="str">
        <f t="shared" si="24"/>
        <v>Met</v>
      </c>
      <c r="F398" s="15" t="s">
        <v>19</v>
      </c>
      <c r="G398" s="8" t="str">
        <f t="shared" si="25"/>
        <v>*</v>
      </c>
      <c r="H398" s="15" t="s">
        <v>19</v>
      </c>
      <c r="I398" s="1" t="str">
        <f t="shared" si="26"/>
        <v>*</v>
      </c>
      <c r="J398" s="7" t="s">
        <v>19</v>
      </c>
      <c r="K398" s="43" t="str">
        <f t="shared" si="27"/>
        <v>*</v>
      </c>
    </row>
    <row r="399" spans="1:11" ht="14.5" x14ac:dyDescent="0.35">
      <c r="A399" s="17">
        <v>79073</v>
      </c>
      <c r="B399" s="27" t="s">
        <v>792</v>
      </c>
      <c r="C399" s="26" t="s">
        <v>793</v>
      </c>
      <c r="D399" s="41">
        <v>83.33</v>
      </c>
      <c r="E399" s="8" t="str">
        <f t="shared" si="24"/>
        <v>Not Met</v>
      </c>
      <c r="F399" s="15" t="s">
        <v>19</v>
      </c>
      <c r="G399" s="8" t="str">
        <f t="shared" si="25"/>
        <v>*</v>
      </c>
      <c r="H399" s="15" t="s">
        <v>19</v>
      </c>
      <c r="I399" s="1" t="str">
        <f t="shared" si="26"/>
        <v>*</v>
      </c>
      <c r="J399" s="7" t="s">
        <v>19</v>
      </c>
      <c r="K399" s="43" t="str">
        <f t="shared" si="27"/>
        <v>*</v>
      </c>
    </row>
    <row r="400" spans="1:11" ht="14.5" x14ac:dyDescent="0.35">
      <c r="A400" s="17">
        <v>79979</v>
      </c>
      <c r="B400" s="27" t="s">
        <v>794</v>
      </c>
      <c r="C400" s="26" t="s">
        <v>795</v>
      </c>
      <c r="D400" s="41" t="s">
        <v>19</v>
      </c>
      <c r="E400" s="8" t="str">
        <f t="shared" si="24"/>
        <v>*</v>
      </c>
      <c r="F400" s="15" t="s">
        <v>19</v>
      </c>
      <c r="G400" s="8" t="str">
        <f t="shared" si="25"/>
        <v>*</v>
      </c>
      <c r="H400" s="15" t="s">
        <v>19</v>
      </c>
      <c r="I400" s="1" t="str">
        <f t="shared" si="26"/>
        <v>*</v>
      </c>
      <c r="J400" s="7" t="s">
        <v>19</v>
      </c>
      <c r="K400" s="43" t="str">
        <f t="shared" si="27"/>
        <v>*</v>
      </c>
    </row>
    <row r="401" spans="1:11" ht="14.5" x14ac:dyDescent="0.35">
      <c r="A401" s="17">
        <v>4403</v>
      </c>
      <c r="B401" s="27" t="s">
        <v>796</v>
      </c>
      <c r="C401" s="26" t="s">
        <v>797</v>
      </c>
      <c r="D401" s="41">
        <v>94.06</v>
      </c>
      <c r="E401" s="8" t="str">
        <f t="shared" si="24"/>
        <v>Not Met</v>
      </c>
      <c r="F401" s="15">
        <v>6.27</v>
      </c>
      <c r="G401" s="8" t="str">
        <f t="shared" si="25"/>
        <v>Not Met</v>
      </c>
      <c r="H401" s="15" t="s">
        <v>37</v>
      </c>
      <c r="I401" s="1" t="str">
        <f t="shared" si="26"/>
        <v>Met</v>
      </c>
      <c r="J401" s="7">
        <v>23.15</v>
      </c>
      <c r="K401" s="43" t="str">
        <f t="shared" si="27"/>
        <v>Not Met</v>
      </c>
    </row>
    <row r="402" spans="1:11" ht="14.5" x14ac:dyDescent="0.35">
      <c r="A402" s="17">
        <v>4310</v>
      </c>
      <c r="B402" s="27" t="s">
        <v>798</v>
      </c>
      <c r="C402" s="26" t="s">
        <v>799</v>
      </c>
      <c r="D402" s="41" t="s">
        <v>19</v>
      </c>
      <c r="E402" s="8" t="str">
        <f t="shared" si="24"/>
        <v>*</v>
      </c>
      <c r="F402" s="15" t="s">
        <v>19</v>
      </c>
      <c r="G402" s="8" t="str">
        <f t="shared" si="25"/>
        <v>*</v>
      </c>
      <c r="H402" s="15" t="s">
        <v>19</v>
      </c>
      <c r="I402" s="1" t="str">
        <f t="shared" si="26"/>
        <v>*</v>
      </c>
      <c r="J402" s="7" t="s">
        <v>19</v>
      </c>
      <c r="K402" s="43" t="str">
        <f t="shared" si="27"/>
        <v>*</v>
      </c>
    </row>
    <row r="403" spans="1:11" ht="14.5" x14ac:dyDescent="0.35">
      <c r="A403" s="17">
        <v>4277</v>
      </c>
      <c r="B403" s="27" t="s">
        <v>800</v>
      </c>
      <c r="C403" s="26" t="s">
        <v>801</v>
      </c>
      <c r="D403" s="41" t="s">
        <v>18</v>
      </c>
      <c r="E403" s="8" t="str">
        <f t="shared" si="24"/>
        <v>Met</v>
      </c>
      <c r="F403" s="15">
        <v>5</v>
      </c>
      <c r="G403" s="8" t="str">
        <f t="shared" si="25"/>
        <v>Not Met</v>
      </c>
      <c r="H403" s="15" t="s">
        <v>19</v>
      </c>
      <c r="I403" s="1" t="str">
        <f t="shared" si="26"/>
        <v>*</v>
      </c>
      <c r="J403" s="7">
        <v>18.47</v>
      </c>
      <c r="K403" s="43" t="str">
        <f t="shared" si="27"/>
        <v>Met</v>
      </c>
    </row>
    <row r="404" spans="1:11" ht="14.5" x14ac:dyDescent="0.35">
      <c r="A404" s="17">
        <v>4413</v>
      </c>
      <c r="B404" s="27" t="s">
        <v>802</v>
      </c>
      <c r="C404" s="26" t="s">
        <v>803</v>
      </c>
      <c r="D404" s="41" t="s">
        <v>18</v>
      </c>
      <c r="E404" s="8" t="str">
        <f t="shared" si="24"/>
        <v>Met</v>
      </c>
      <c r="F404" s="15">
        <v>26.27</v>
      </c>
      <c r="G404" s="8" t="str">
        <f t="shared" si="25"/>
        <v>Met</v>
      </c>
      <c r="H404" s="15">
        <v>53.85</v>
      </c>
      <c r="I404" s="1" t="str">
        <f t="shared" si="26"/>
        <v>Met</v>
      </c>
      <c r="J404" s="7">
        <v>38.83</v>
      </c>
      <c r="K404" s="43" t="str">
        <f t="shared" si="27"/>
        <v>Not Met</v>
      </c>
    </row>
    <row r="405" spans="1:11" ht="14.5" x14ac:dyDescent="0.35">
      <c r="A405" s="17">
        <v>4380</v>
      </c>
      <c r="B405" s="27" t="s">
        <v>804</v>
      </c>
      <c r="C405" s="26" t="s">
        <v>805</v>
      </c>
      <c r="D405" s="41" t="s">
        <v>19</v>
      </c>
      <c r="E405" s="8" t="str">
        <f t="shared" si="24"/>
        <v>*</v>
      </c>
      <c r="F405" s="15" t="s">
        <v>19</v>
      </c>
      <c r="G405" s="8" t="str">
        <f t="shared" si="25"/>
        <v>*</v>
      </c>
      <c r="H405" s="15" t="s">
        <v>19</v>
      </c>
      <c r="I405" s="1" t="str">
        <f t="shared" si="26"/>
        <v>*</v>
      </c>
      <c r="J405" s="7" t="s">
        <v>19</v>
      </c>
      <c r="K405" s="43" t="str">
        <f t="shared" si="27"/>
        <v>*</v>
      </c>
    </row>
    <row r="406" spans="1:11" ht="14.5" x14ac:dyDescent="0.35">
      <c r="A406" s="17">
        <v>79957</v>
      </c>
      <c r="B406" s="27" t="s">
        <v>806</v>
      </c>
      <c r="C406" s="26" t="s">
        <v>807</v>
      </c>
      <c r="D406" s="41" t="s">
        <v>19</v>
      </c>
      <c r="E406" s="8" t="str">
        <f t="shared" si="24"/>
        <v>*</v>
      </c>
      <c r="F406" s="15" t="s">
        <v>19</v>
      </c>
      <c r="G406" s="8" t="str">
        <f t="shared" si="25"/>
        <v>*</v>
      </c>
      <c r="H406" s="15" t="s">
        <v>19</v>
      </c>
      <c r="I406" s="1" t="str">
        <f t="shared" si="26"/>
        <v>*</v>
      </c>
      <c r="J406" s="7" t="s">
        <v>19</v>
      </c>
      <c r="K406" s="43" t="str">
        <f t="shared" si="27"/>
        <v>*</v>
      </c>
    </row>
    <row r="407" spans="1:11" ht="14.5" x14ac:dyDescent="0.35">
      <c r="A407" s="17">
        <v>90317</v>
      </c>
      <c r="B407" s="27" t="s">
        <v>808</v>
      </c>
      <c r="C407" s="26" t="s">
        <v>809</v>
      </c>
      <c r="D407" s="41" t="s">
        <v>19</v>
      </c>
      <c r="E407" s="8" t="str">
        <f t="shared" si="24"/>
        <v>*</v>
      </c>
      <c r="F407" s="15" t="s">
        <v>19</v>
      </c>
      <c r="G407" s="8" t="str">
        <f t="shared" si="25"/>
        <v>*</v>
      </c>
      <c r="H407" s="15" t="s">
        <v>19</v>
      </c>
      <c r="I407" s="1" t="str">
        <f t="shared" si="26"/>
        <v>*</v>
      </c>
      <c r="J407" s="7" t="s">
        <v>19</v>
      </c>
      <c r="K407" s="43" t="str">
        <f t="shared" si="27"/>
        <v>*</v>
      </c>
    </row>
    <row r="408" spans="1:11" ht="14.5" x14ac:dyDescent="0.35">
      <c r="A408" s="17">
        <v>4162</v>
      </c>
      <c r="B408" s="27" t="s">
        <v>810</v>
      </c>
      <c r="C408" s="26" t="s">
        <v>811</v>
      </c>
      <c r="D408" s="41" t="s">
        <v>19</v>
      </c>
      <c r="E408" s="8" t="str">
        <f t="shared" si="24"/>
        <v>*</v>
      </c>
      <c r="F408" s="15" t="s">
        <v>19</v>
      </c>
      <c r="G408" s="8" t="str">
        <f t="shared" si="25"/>
        <v>*</v>
      </c>
      <c r="H408" s="15" t="s">
        <v>19</v>
      </c>
      <c r="I408" s="1" t="str">
        <f t="shared" si="26"/>
        <v>*</v>
      </c>
      <c r="J408" s="7" t="s">
        <v>19</v>
      </c>
      <c r="K408" s="43" t="str">
        <f t="shared" si="27"/>
        <v>*</v>
      </c>
    </row>
    <row r="409" spans="1:11" ht="14.5" x14ac:dyDescent="0.35">
      <c r="A409" s="17">
        <v>92985</v>
      </c>
      <c r="B409" s="27" t="s">
        <v>812</v>
      </c>
      <c r="C409" s="26" t="s">
        <v>813</v>
      </c>
      <c r="D409" s="41" t="s">
        <v>19</v>
      </c>
      <c r="E409" s="8" t="str">
        <f t="shared" si="24"/>
        <v>*</v>
      </c>
      <c r="F409" s="15" t="s">
        <v>19</v>
      </c>
      <c r="G409" s="8" t="str">
        <f t="shared" si="25"/>
        <v>*</v>
      </c>
      <c r="H409" s="15" t="s">
        <v>19</v>
      </c>
      <c r="I409" s="1" t="str">
        <f t="shared" si="26"/>
        <v>*</v>
      </c>
      <c r="J409" s="7" t="s">
        <v>19</v>
      </c>
      <c r="K409" s="43" t="str">
        <f t="shared" si="27"/>
        <v>*</v>
      </c>
    </row>
    <row r="410" spans="1:11" ht="14.5" x14ac:dyDescent="0.35">
      <c r="A410" s="17">
        <v>4339</v>
      </c>
      <c r="B410" s="27" t="s">
        <v>814</v>
      </c>
      <c r="C410" s="26" t="s">
        <v>815</v>
      </c>
      <c r="D410" s="41" t="s">
        <v>18</v>
      </c>
      <c r="E410" s="8" t="str">
        <f t="shared" si="24"/>
        <v>Met</v>
      </c>
      <c r="F410" s="15">
        <v>30.77</v>
      </c>
      <c r="G410" s="8" t="str">
        <f t="shared" si="25"/>
        <v>Met</v>
      </c>
      <c r="H410" s="15" t="s">
        <v>19</v>
      </c>
      <c r="I410" s="1" t="str">
        <f t="shared" si="26"/>
        <v>*</v>
      </c>
      <c r="J410" s="7">
        <v>27.82</v>
      </c>
      <c r="K410" s="43" t="str">
        <f t="shared" si="27"/>
        <v>Not Met</v>
      </c>
    </row>
    <row r="411" spans="1:11" ht="14.5" x14ac:dyDescent="0.35">
      <c r="A411" s="17">
        <v>91948</v>
      </c>
      <c r="B411" s="27" t="s">
        <v>816</v>
      </c>
      <c r="C411" s="26" t="s">
        <v>817</v>
      </c>
      <c r="D411" s="41" t="s">
        <v>18</v>
      </c>
      <c r="E411" s="8" t="str">
        <f t="shared" si="24"/>
        <v>Met</v>
      </c>
      <c r="F411" s="15">
        <v>19.05</v>
      </c>
      <c r="G411" s="8" t="str">
        <f t="shared" si="25"/>
        <v>Met</v>
      </c>
      <c r="H411" s="15">
        <v>19.05</v>
      </c>
      <c r="I411" s="1" t="str">
        <f t="shared" si="26"/>
        <v>Not Met</v>
      </c>
      <c r="J411" s="7">
        <v>8.58</v>
      </c>
      <c r="K411" s="43" t="str">
        <f t="shared" si="27"/>
        <v>Met</v>
      </c>
    </row>
    <row r="412" spans="1:11" ht="14.5" x14ac:dyDescent="0.35">
      <c r="A412" s="17">
        <v>4260</v>
      </c>
      <c r="B412" s="27" t="s">
        <v>818</v>
      </c>
      <c r="C412" s="26" t="s">
        <v>819</v>
      </c>
      <c r="D412" s="41" t="s">
        <v>18</v>
      </c>
      <c r="E412" s="8" t="str">
        <f t="shared" si="24"/>
        <v>Met</v>
      </c>
      <c r="F412" s="15">
        <v>8.8699999999999992</v>
      </c>
      <c r="G412" s="8" t="str">
        <f t="shared" si="25"/>
        <v>Not Met</v>
      </c>
      <c r="H412" s="15">
        <v>17.649999999999999</v>
      </c>
      <c r="I412" s="1" t="str">
        <f t="shared" si="26"/>
        <v>Not Met</v>
      </c>
      <c r="J412" s="7">
        <v>20.92</v>
      </c>
      <c r="K412" s="43" t="str">
        <f t="shared" si="27"/>
        <v>Met</v>
      </c>
    </row>
    <row r="413" spans="1:11" ht="14.5" x14ac:dyDescent="0.35">
      <c r="A413" s="17">
        <v>4504</v>
      </c>
      <c r="B413" s="27" t="s">
        <v>820</v>
      </c>
      <c r="C413" s="26" t="s">
        <v>821</v>
      </c>
      <c r="D413" s="41" t="s">
        <v>19</v>
      </c>
      <c r="E413" s="8" t="str">
        <f t="shared" si="24"/>
        <v>*</v>
      </c>
      <c r="F413" s="15" t="s">
        <v>19</v>
      </c>
      <c r="G413" s="8" t="str">
        <f t="shared" si="25"/>
        <v>*</v>
      </c>
      <c r="H413" s="15" t="s">
        <v>19</v>
      </c>
      <c r="I413" s="1" t="str">
        <f t="shared" si="26"/>
        <v>*</v>
      </c>
      <c r="J413" s="7" t="s">
        <v>19</v>
      </c>
      <c r="K413" s="43" t="str">
        <f t="shared" si="27"/>
        <v>*</v>
      </c>
    </row>
    <row r="414" spans="1:11" ht="14.5" x14ac:dyDescent="0.35">
      <c r="A414" s="17">
        <v>4512</v>
      </c>
      <c r="B414" s="27" t="s">
        <v>822</v>
      </c>
      <c r="C414" s="26" t="s">
        <v>823</v>
      </c>
      <c r="D414" s="41" t="s">
        <v>19</v>
      </c>
      <c r="E414" s="8" t="str">
        <f t="shared" si="24"/>
        <v>*</v>
      </c>
      <c r="F414" s="15" t="s">
        <v>19</v>
      </c>
      <c r="G414" s="8" t="str">
        <f t="shared" si="25"/>
        <v>*</v>
      </c>
      <c r="H414" s="15" t="s">
        <v>19</v>
      </c>
      <c r="I414" s="1" t="str">
        <f t="shared" si="26"/>
        <v>*</v>
      </c>
      <c r="J414" s="7" t="s">
        <v>19</v>
      </c>
      <c r="K414" s="43" t="str">
        <f t="shared" si="27"/>
        <v>*</v>
      </c>
    </row>
    <row r="415" spans="1:11" ht="14.5" x14ac:dyDescent="0.35">
      <c r="A415" s="17">
        <v>79497</v>
      </c>
      <c r="B415" s="27" t="s">
        <v>824</v>
      </c>
      <c r="C415" s="26" t="s">
        <v>825</v>
      </c>
      <c r="D415" s="41" t="s">
        <v>19</v>
      </c>
      <c r="E415" s="8" t="str">
        <f t="shared" si="24"/>
        <v>*</v>
      </c>
      <c r="F415" s="15" t="s">
        <v>19</v>
      </c>
      <c r="G415" s="8" t="str">
        <f t="shared" si="25"/>
        <v>*</v>
      </c>
      <c r="H415" s="15" t="s">
        <v>19</v>
      </c>
      <c r="I415" s="1" t="str">
        <f t="shared" si="26"/>
        <v>*</v>
      </c>
      <c r="J415" s="7" t="s">
        <v>19</v>
      </c>
      <c r="K415" s="43" t="str">
        <f t="shared" si="27"/>
        <v>*</v>
      </c>
    </row>
    <row r="416" spans="1:11" ht="14.5" x14ac:dyDescent="0.35">
      <c r="A416" s="17">
        <v>90036</v>
      </c>
      <c r="B416" s="27" t="s">
        <v>826</v>
      </c>
      <c r="C416" s="26" t="s">
        <v>827</v>
      </c>
      <c r="D416" s="41" t="s">
        <v>19</v>
      </c>
      <c r="E416" s="8" t="str">
        <f t="shared" si="24"/>
        <v>*</v>
      </c>
      <c r="F416" s="15" t="s">
        <v>19</v>
      </c>
      <c r="G416" s="8" t="str">
        <f t="shared" si="25"/>
        <v>*</v>
      </c>
      <c r="H416" s="15" t="s">
        <v>19</v>
      </c>
      <c r="I416" s="1" t="str">
        <f t="shared" si="26"/>
        <v>*</v>
      </c>
      <c r="J416" s="7" t="s">
        <v>19</v>
      </c>
      <c r="K416" s="43" t="str">
        <f t="shared" si="27"/>
        <v>*</v>
      </c>
    </row>
    <row r="417" spans="1:11" ht="14.5" x14ac:dyDescent="0.35">
      <c r="A417" s="17">
        <v>4394</v>
      </c>
      <c r="B417" s="27" t="s">
        <v>828</v>
      </c>
      <c r="C417" s="26" t="s">
        <v>829</v>
      </c>
      <c r="D417" s="41" t="s">
        <v>18</v>
      </c>
      <c r="E417" s="8" t="str">
        <f t="shared" si="24"/>
        <v>Met</v>
      </c>
      <c r="F417" s="15" t="s">
        <v>37</v>
      </c>
      <c r="G417" s="8" t="str">
        <f t="shared" si="25"/>
        <v>Met</v>
      </c>
      <c r="H417" s="15" t="s">
        <v>37</v>
      </c>
      <c r="I417" s="1" t="str">
        <f t="shared" si="26"/>
        <v>Met</v>
      </c>
      <c r="J417" s="7">
        <v>7.76</v>
      </c>
      <c r="K417" s="43" t="str">
        <f t="shared" si="27"/>
        <v>Met</v>
      </c>
    </row>
    <row r="418" spans="1:11" ht="14.5" x14ac:dyDescent="0.35">
      <c r="A418" s="17">
        <v>4236</v>
      </c>
      <c r="B418" s="27" t="s">
        <v>830</v>
      </c>
      <c r="C418" s="26" t="s">
        <v>831</v>
      </c>
      <c r="D418" s="41" t="s">
        <v>19</v>
      </c>
      <c r="E418" s="8" t="str">
        <f t="shared" si="24"/>
        <v>*</v>
      </c>
      <c r="F418" s="15" t="s">
        <v>19</v>
      </c>
      <c r="G418" s="8" t="str">
        <f t="shared" si="25"/>
        <v>*</v>
      </c>
      <c r="H418" s="15" t="s">
        <v>19</v>
      </c>
      <c r="I418" s="1" t="str">
        <f t="shared" si="26"/>
        <v>*</v>
      </c>
      <c r="J418" s="7" t="s">
        <v>19</v>
      </c>
      <c r="K418" s="43" t="str">
        <f t="shared" si="27"/>
        <v>*</v>
      </c>
    </row>
    <row r="419" spans="1:11" ht="14.5" x14ac:dyDescent="0.35">
      <c r="A419" s="17">
        <v>4170</v>
      </c>
      <c r="B419" s="27" t="s">
        <v>832</v>
      </c>
      <c r="C419" s="26" t="s">
        <v>833</v>
      </c>
      <c r="D419" s="41" t="s">
        <v>18</v>
      </c>
      <c r="E419" s="8" t="str">
        <f t="shared" si="24"/>
        <v>Met</v>
      </c>
      <c r="F419" s="15">
        <v>6.67</v>
      </c>
      <c r="G419" s="8" t="str">
        <f t="shared" si="25"/>
        <v>Not Met</v>
      </c>
      <c r="H419" s="15" t="s">
        <v>19</v>
      </c>
      <c r="I419" s="1" t="str">
        <f t="shared" si="26"/>
        <v>*</v>
      </c>
      <c r="J419" s="7">
        <v>20.9</v>
      </c>
      <c r="K419" s="43" t="str">
        <f t="shared" si="27"/>
        <v>Met</v>
      </c>
    </row>
    <row r="420" spans="1:11" ht="14.5" x14ac:dyDescent="0.35">
      <c r="A420" s="17">
        <v>4193</v>
      </c>
      <c r="B420" s="27" t="s">
        <v>834</v>
      </c>
      <c r="C420" s="26" t="s">
        <v>835</v>
      </c>
      <c r="D420" s="41" t="s">
        <v>18</v>
      </c>
      <c r="E420" s="8" t="str">
        <f t="shared" si="24"/>
        <v>Met</v>
      </c>
      <c r="F420" s="15">
        <v>7.14</v>
      </c>
      <c r="G420" s="8" t="str">
        <f t="shared" si="25"/>
        <v>Not Met</v>
      </c>
      <c r="H420" s="15" t="s">
        <v>19</v>
      </c>
      <c r="I420" s="1" t="str">
        <f t="shared" si="26"/>
        <v>*</v>
      </c>
      <c r="J420" s="7">
        <v>29.4</v>
      </c>
      <c r="K420" s="43" t="str">
        <f t="shared" si="27"/>
        <v>Not Met</v>
      </c>
    </row>
    <row r="421" spans="1:11" ht="14.5" x14ac:dyDescent="0.35">
      <c r="A421" s="17">
        <v>4261</v>
      </c>
      <c r="B421" s="27" t="s">
        <v>836</v>
      </c>
      <c r="C421" s="26" t="s">
        <v>837</v>
      </c>
      <c r="D421" s="41" t="s">
        <v>18</v>
      </c>
      <c r="E421" s="8" t="str">
        <f t="shared" si="24"/>
        <v>Met</v>
      </c>
      <c r="F421" s="15" t="s">
        <v>37</v>
      </c>
      <c r="G421" s="8" t="str">
        <f t="shared" si="25"/>
        <v>Met</v>
      </c>
      <c r="H421" s="15" t="s">
        <v>19</v>
      </c>
      <c r="I421" s="1" t="str">
        <f t="shared" si="26"/>
        <v>*</v>
      </c>
      <c r="J421" s="7">
        <v>15</v>
      </c>
      <c r="K421" s="43" t="str">
        <f t="shared" si="27"/>
        <v>Met</v>
      </c>
    </row>
    <row r="422" spans="1:11" ht="14.5" x14ac:dyDescent="0.35">
      <c r="A422" s="17">
        <v>4154</v>
      </c>
      <c r="B422" s="27" t="s">
        <v>838</v>
      </c>
      <c r="C422" s="26" t="s">
        <v>839</v>
      </c>
      <c r="D422" s="41">
        <v>75</v>
      </c>
      <c r="E422" s="8" t="str">
        <f t="shared" si="24"/>
        <v>Not Met</v>
      </c>
      <c r="F422" s="15" t="s">
        <v>37</v>
      </c>
      <c r="G422" s="8" t="str">
        <f t="shared" si="25"/>
        <v>Met</v>
      </c>
      <c r="H422" s="15" t="s">
        <v>19</v>
      </c>
      <c r="I422" s="1" t="str">
        <f t="shared" si="26"/>
        <v>*</v>
      </c>
      <c r="J422" s="7">
        <v>17.239999999999998</v>
      </c>
      <c r="K422" s="43" t="str">
        <f t="shared" si="27"/>
        <v>Met</v>
      </c>
    </row>
    <row r="423" spans="1:11" ht="14.5" x14ac:dyDescent="0.35">
      <c r="A423" s="17">
        <v>4387</v>
      </c>
      <c r="B423" s="27" t="s">
        <v>840</v>
      </c>
      <c r="C423" s="26" t="s">
        <v>841</v>
      </c>
      <c r="D423" s="41" t="s">
        <v>18</v>
      </c>
      <c r="E423" s="8" t="str">
        <f t="shared" si="24"/>
        <v>Met</v>
      </c>
      <c r="F423" s="15">
        <v>16.670000000000002</v>
      </c>
      <c r="G423" s="8" t="str">
        <f t="shared" si="25"/>
        <v>Met</v>
      </c>
      <c r="H423" s="15" t="s">
        <v>19</v>
      </c>
      <c r="I423" s="1" t="str">
        <f t="shared" si="26"/>
        <v>*</v>
      </c>
      <c r="J423" s="7">
        <v>19.73</v>
      </c>
      <c r="K423" s="43" t="str">
        <f t="shared" si="27"/>
        <v>Met</v>
      </c>
    </row>
    <row r="424" spans="1:11" ht="14.5" x14ac:dyDescent="0.35">
      <c r="A424" s="17">
        <v>4385</v>
      </c>
      <c r="B424" s="27" t="s">
        <v>842</v>
      </c>
      <c r="C424" s="26" t="s">
        <v>843</v>
      </c>
      <c r="D424" s="41" t="s">
        <v>19</v>
      </c>
      <c r="E424" s="8" t="str">
        <f t="shared" si="24"/>
        <v>*</v>
      </c>
      <c r="F424" s="15" t="s">
        <v>19</v>
      </c>
      <c r="G424" s="8" t="str">
        <f t="shared" si="25"/>
        <v>*</v>
      </c>
      <c r="H424" s="15" t="s">
        <v>19</v>
      </c>
      <c r="I424" s="1" t="str">
        <f t="shared" si="26"/>
        <v>*</v>
      </c>
      <c r="J424" s="7" t="s">
        <v>19</v>
      </c>
      <c r="K424" s="43" t="str">
        <f t="shared" si="27"/>
        <v>*</v>
      </c>
    </row>
    <row r="425" spans="1:11" ht="14.5" x14ac:dyDescent="0.35">
      <c r="A425" s="17">
        <v>4377</v>
      </c>
      <c r="B425" s="27" t="s">
        <v>844</v>
      </c>
      <c r="C425" s="26" t="s">
        <v>845</v>
      </c>
      <c r="D425" s="41" t="s">
        <v>19</v>
      </c>
      <c r="E425" s="8" t="str">
        <f t="shared" si="24"/>
        <v>*</v>
      </c>
      <c r="F425" s="15" t="s">
        <v>19</v>
      </c>
      <c r="G425" s="8" t="str">
        <f t="shared" si="25"/>
        <v>*</v>
      </c>
      <c r="H425" s="15" t="s">
        <v>19</v>
      </c>
      <c r="I425" s="1" t="str">
        <f t="shared" si="26"/>
        <v>*</v>
      </c>
      <c r="J425" s="7" t="s">
        <v>19</v>
      </c>
      <c r="K425" s="43" t="str">
        <f t="shared" si="27"/>
        <v>*</v>
      </c>
    </row>
    <row r="426" spans="1:11" ht="14.5" x14ac:dyDescent="0.35">
      <c r="A426" s="17">
        <v>4499</v>
      </c>
      <c r="B426" s="27" t="s">
        <v>846</v>
      </c>
      <c r="C426" s="26" t="s">
        <v>847</v>
      </c>
      <c r="D426" s="41" t="s">
        <v>18</v>
      </c>
      <c r="E426" s="8" t="str">
        <f t="shared" si="24"/>
        <v>Met</v>
      </c>
      <c r="F426" s="15">
        <v>11.58</v>
      </c>
      <c r="G426" s="8" t="str">
        <f t="shared" si="25"/>
        <v>Not Met</v>
      </c>
      <c r="H426" s="15">
        <v>40</v>
      </c>
      <c r="I426" s="1" t="str">
        <f t="shared" si="26"/>
        <v>Not Met</v>
      </c>
      <c r="J426" s="7">
        <v>23.9</v>
      </c>
      <c r="K426" s="43" t="str">
        <f t="shared" si="27"/>
        <v>Not Met</v>
      </c>
    </row>
  </sheetData>
  <mergeCells count="5">
    <mergeCell ref="A1:C1"/>
    <mergeCell ref="D1:E1"/>
    <mergeCell ref="F1:G1"/>
    <mergeCell ref="H1:I1"/>
    <mergeCell ref="J1:K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47AD-982D-457B-A316-5ADFDA3625D2}">
  <dimension ref="A1:K383"/>
  <sheetViews>
    <sheetView workbookViewId="0">
      <selection sqref="A1:C1"/>
    </sheetView>
  </sheetViews>
  <sheetFormatPr defaultRowHeight="12.5" x14ac:dyDescent="0.25"/>
  <cols>
    <col min="1" max="1" width="10.54296875" style="18" customWidth="1"/>
    <col min="2" max="2" width="10.54296875" customWidth="1"/>
    <col min="3" max="3" width="45.54296875" customWidth="1"/>
    <col min="4" max="9" width="10.54296875" customWidth="1"/>
    <col min="10" max="10" width="12.453125" customWidth="1"/>
    <col min="11" max="11" width="10.54296875" customWidth="1"/>
  </cols>
  <sheetData>
    <row r="1" spans="1:11" ht="31" customHeight="1" x14ac:dyDescent="0.25">
      <c r="A1" s="51" t="s">
        <v>1012</v>
      </c>
      <c r="B1" s="51"/>
      <c r="C1" s="51"/>
      <c r="D1" s="53" t="s">
        <v>1013</v>
      </c>
      <c r="E1" s="54"/>
      <c r="F1" s="53" t="s">
        <v>1014</v>
      </c>
      <c r="G1" s="54"/>
      <c r="H1" s="53" t="s">
        <v>1015</v>
      </c>
      <c r="I1" s="54"/>
      <c r="J1" s="53" t="s">
        <v>1016</v>
      </c>
      <c r="K1" s="54"/>
    </row>
    <row r="2" spans="1:11" ht="99.65" customHeight="1" x14ac:dyDescent="0.25">
      <c r="A2" s="16" t="s">
        <v>5</v>
      </c>
      <c r="B2" s="9" t="s">
        <v>6</v>
      </c>
      <c r="C2" s="9" t="s">
        <v>7</v>
      </c>
      <c r="D2" s="6" t="s">
        <v>1017</v>
      </c>
      <c r="E2" s="7" t="s">
        <v>854</v>
      </c>
      <c r="F2" s="7" t="s">
        <v>1018</v>
      </c>
      <c r="G2" s="7" t="s">
        <v>856</v>
      </c>
      <c r="H2" s="7" t="s">
        <v>1019</v>
      </c>
      <c r="I2" s="7" t="s">
        <v>858</v>
      </c>
      <c r="J2" s="3" t="s">
        <v>1020</v>
      </c>
      <c r="K2" s="13" t="s">
        <v>860</v>
      </c>
    </row>
    <row r="3" spans="1:11" ht="14.5" x14ac:dyDescent="0.35">
      <c r="A3" s="17">
        <v>1000166</v>
      </c>
      <c r="B3" s="12" t="s">
        <v>861</v>
      </c>
      <c r="C3" s="44" t="s">
        <v>862</v>
      </c>
      <c r="D3" s="41" t="s">
        <v>19</v>
      </c>
      <c r="E3" s="1" t="str">
        <f t="shared" ref="E3:E66" si="0">IF(D3="*","*",IF(D3&gt;=95,"Met","Not Met"))</f>
        <v>*</v>
      </c>
      <c r="F3" s="15" t="s">
        <v>19</v>
      </c>
      <c r="G3" s="1" t="str">
        <f t="shared" ref="G3:G66" si="1">IF(F3="*","*",IF(F3&gt;=4.86,"Met","Not Met"))</f>
        <v>*</v>
      </c>
      <c r="H3" s="15" t="s">
        <v>19</v>
      </c>
      <c r="I3" s="1" t="str">
        <f t="shared" ref="I3:I66" si="2">IF(H3="*","*",IF(H3&gt;=47.61,"Met","Not Met"))</f>
        <v>*</v>
      </c>
      <c r="J3" s="14" t="s">
        <v>19</v>
      </c>
      <c r="K3" s="5" t="str">
        <f t="shared" ref="K3:K66" si="3">IF(J3="*","*",IF(J3&lt;=21.89,"Met","Not Met"))</f>
        <v>*</v>
      </c>
    </row>
    <row r="4" spans="1:11" ht="14.5" x14ac:dyDescent="0.35">
      <c r="A4" s="17">
        <v>90199</v>
      </c>
      <c r="B4" s="12" t="s">
        <v>16</v>
      </c>
      <c r="C4" s="44" t="s">
        <v>17</v>
      </c>
      <c r="D4" s="41" t="s">
        <v>19</v>
      </c>
      <c r="E4" s="8" t="str">
        <f t="shared" si="0"/>
        <v>*</v>
      </c>
      <c r="F4" s="15" t="s">
        <v>19</v>
      </c>
      <c r="G4" s="8" t="str">
        <f t="shared" si="1"/>
        <v>*</v>
      </c>
      <c r="H4" s="15" t="s">
        <v>19</v>
      </c>
      <c r="I4" s="8" t="str">
        <f t="shared" si="2"/>
        <v>*</v>
      </c>
      <c r="J4" s="14" t="s">
        <v>19</v>
      </c>
      <c r="K4" s="5" t="str">
        <f t="shared" si="3"/>
        <v>*</v>
      </c>
    </row>
    <row r="5" spans="1:11" ht="14.5" x14ac:dyDescent="0.35">
      <c r="A5" s="17">
        <v>90878</v>
      </c>
      <c r="B5" s="12" t="s">
        <v>20</v>
      </c>
      <c r="C5" s="44" t="s">
        <v>21</v>
      </c>
      <c r="D5" s="41" t="s">
        <v>18</v>
      </c>
      <c r="E5" s="8" t="str">
        <f t="shared" si="0"/>
        <v>Met</v>
      </c>
      <c r="F5" s="15">
        <v>6.06</v>
      </c>
      <c r="G5" s="8" t="str">
        <f t="shared" si="1"/>
        <v>Met</v>
      </c>
      <c r="H5" s="15" t="s">
        <v>19</v>
      </c>
      <c r="I5" s="8" t="str">
        <f t="shared" si="2"/>
        <v>*</v>
      </c>
      <c r="J5" s="14">
        <v>33.71</v>
      </c>
      <c r="K5" s="5" t="str">
        <f t="shared" si="3"/>
        <v>Not Met</v>
      </c>
    </row>
    <row r="6" spans="1:11" ht="14.5" x14ac:dyDescent="0.35">
      <c r="A6" s="17">
        <v>79961</v>
      </c>
      <c r="B6" s="12" t="s">
        <v>22</v>
      </c>
      <c r="C6" s="44" t="s">
        <v>23</v>
      </c>
      <c r="D6" s="41" t="s">
        <v>19</v>
      </c>
      <c r="E6" s="8" t="str">
        <f t="shared" si="0"/>
        <v>*</v>
      </c>
      <c r="F6" s="15" t="s">
        <v>19</v>
      </c>
      <c r="G6" s="8" t="str">
        <f t="shared" si="1"/>
        <v>*</v>
      </c>
      <c r="H6" s="15" t="s">
        <v>19</v>
      </c>
      <c r="I6" s="8" t="str">
        <f t="shared" si="2"/>
        <v>*</v>
      </c>
      <c r="J6" s="14" t="s">
        <v>19</v>
      </c>
      <c r="K6" s="5" t="str">
        <f t="shared" si="3"/>
        <v>*</v>
      </c>
    </row>
    <row r="7" spans="1:11" ht="14.5" x14ac:dyDescent="0.35">
      <c r="A7" s="17">
        <v>92768</v>
      </c>
      <c r="B7" s="12" t="s">
        <v>24</v>
      </c>
      <c r="C7" s="44" t="s">
        <v>23</v>
      </c>
      <c r="D7" s="41" t="s">
        <v>19</v>
      </c>
      <c r="E7" s="8" t="str">
        <f t="shared" si="0"/>
        <v>*</v>
      </c>
      <c r="F7" s="15" t="s">
        <v>19</v>
      </c>
      <c r="G7" s="8" t="str">
        <f t="shared" si="1"/>
        <v>*</v>
      </c>
      <c r="H7" s="15" t="s">
        <v>19</v>
      </c>
      <c r="I7" s="8" t="str">
        <f t="shared" si="2"/>
        <v>*</v>
      </c>
      <c r="J7" s="14" t="s">
        <v>19</v>
      </c>
      <c r="K7" s="5" t="str">
        <f t="shared" si="3"/>
        <v>*</v>
      </c>
    </row>
    <row r="8" spans="1:11" ht="14.5" x14ac:dyDescent="0.35">
      <c r="A8" s="17">
        <v>78897</v>
      </c>
      <c r="B8" s="12" t="s">
        <v>25</v>
      </c>
      <c r="C8" s="44" t="s">
        <v>26</v>
      </c>
      <c r="D8" s="41" t="s">
        <v>19</v>
      </c>
      <c r="E8" s="8" t="str">
        <f t="shared" si="0"/>
        <v>*</v>
      </c>
      <c r="F8" s="15" t="s">
        <v>19</v>
      </c>
      <c r="G8" s="8" t="str">
        <f t="shared" si="1"/>
        <v>*</v>
      </c>
      <c r="H8" s="15" t="s">
        <v>19</v>
      </c>
      <c r="I8" s="8" t="str">
        <f t="shared" si="2"/>
        <v>*</v>
      </c>
      <c r="J8" s="14" t="s">
        <v>19</v>
      </c>
      <c r="K8" s="5" t="str">
        <f t="shared" si="3"/>
        <v>*</v>
      </c>
    </row>
    <row r="9" spans="1:11" ht="14.5" x14ac:dyDescent="0.35">
      <c r="A9" s="17">
        <v>6364</v>
      </c>
      <c r="B9" s="12" t="s">
        <v>27</v>
      </c>
      <c r="C9" s="44" t="s">
        <v>28</v>
      </c>
      <c r="D9" s="41" t="s">
        <v>19</v>
      </c>
      <c r="E9" s="8" t="str">
        <f t="shared" si="0"/>
        <v>*</v>
      </c>
      <c r="F9" s="15" t="s">
        <v>19</v>
      </c>
      <c r="G9" s="8" t="str">
        <f t="shared" si="1"/>
        <v>*</v>
      </c>
      <c r="H9" s="15" t="s">
        <v>19</v>
      </c>
      <c r="I9" s="8" t="str">
        <f t="shared" si="2"/>
        <v>*</v>
      </c>
      <c r="J9" s="14" t="s">
        <v>19</v>
      </c>
      <c r="K9" s="5" t="str">
        <f t="shared" si="3"/>
        <v>*</v>
      </c>
    </row>
    <row r="10" spans="1:11" ht="14.5" x14ac:dyDescent="0.35">
      <c r="A10" s="17">
        <v>4325</v>
      </c>
      <c r="B10" s="12" t="s">
        <v>29</v>
      </c>
      <c r="C10" s="44" t="s">
        <v>30</v>
      </c>
      <c r="D10" s="41" t="s">
        <v>19</v>
      </c>
      <c r="E10" s="8" t="str">
        <f t="shared" si="0"/>
        <v>*</v>
      </c>
      <c r="F10" s="15" t="s">
        <v>19</v>
      </c>
      <c r="G10" s="8" t="str">
        <f t="shared" si="1"/>
        <v>*</v>
      </c>
      <c r="H10" s="15" t="s">
        <v>19</v>
      </c>
      <c r="I10" s="8" t="str">
        <f t="shared" si="2"/>
        <v>*</v>
      </c>
      <c r="J10" s="14" t="s">
        <v>19</v>
      </c>
      <c r="K10" s="5" t="str">
        <f t="shared" si="3"/>
        <v>*</v>
      </c>
    </row>
    <row r="11" spans="1:11" ht="14.5" x14ac:dyDescent="0.35">
      <c r="A11" s="17">
        <v>79437</v>
      </c>
      <c r="B11" s="12" t="s">
        <v>31</v>
      </c>
      <c r="C11" s="44" t="s">
        <v>32</v>
      </c>
      <c r="D11" s="41" t="s">
        <v>19</v>
      </c>
      <c r="E11" s="8" t="str">
        <f t="shared" si="0"/>
        <v>*</v>
      </c>
      <c r="F11" s="15" t="s">
        <v>19</v>
      </c>
      <c r="G11" s="8" t="str">
        <f t="shared" si="1"/>
        <v>*</v>
      </c>
      <c r="H11" s="15" t="s">
        <v>19</v>
      </c>
      <c r="I11" s="8" t="str">
        <f t="shared" si="2"/>
        <v>*</v>
      </c>
      <c r="J11" s="14" t="s">
        <v>19</v>
      </c>
      <c r="K11" s="5" t="str">
        <f t="shared" si="3"/>
        <v>*</v>
      </c>
    </row>
    <row r="12" spans="1:11" ht="14.5" x14ac:dyDescent="0.35">
      <c r="A12" s="17">
        <v>4249</v>
      </c>
      <c r="B12" s="12" t="s">
        <v>863</v>
      </c>
      <c r="C12" s="44" t="s">
        <v>864</v>
      </c>
      <c r="D12" s="41" t="s">
        <v>19</v>
      </c>
      <c r="E12" s="8" t="str">
        <f t="shared" si="0"/>
        <v>*</v>
      </c>
      <c r="F12" s="15" t="s">
        <v>19</v>
      </c>
      <c r="G12" s="8" t="str">
        <f t="shared" si="1"/>
        <v>*</v>
      </c>
      <c r="H12" s="15" t="s">
        <v>19</v>
      </c>
      <c r="I12" s="8" t="str">
        <f t="shared" si="2"/>
        <v>*</v>
      </c>
      <c r="J12" s="14" t="s">
        <v>19</v>
      </c>
      <c r="K12" s="5" t="str">
        <f t="shared" si="3"/>
        <v>*</v>
      </c>
    </row>
    <row r="13" spans="1:11" ht="14.5" x14ac:dyDescent="0.35">
      <c r="A13" s="17">
        <v>4409</v>
      </c>
      <c r="B13" s="12" t="s">
        <v>33</v>
      </c>
      <c r="C13" s="44" t="s">
        <v>34</v>
      </c>
      <c r="D13" s="41" t="s">
        <v>19</v>
      </c>
      <c r="E13" s="8" t="str">
        <f t="shared" si="0"/>
        <v>*</v>
      </c>
      <c r="F13" s="15" t="s">
        <v>19</v>
      </c>
      <c r="G13" s="8" t="str">
        <f t="shared" si="1"/>
        <v>*</v>
      </c>
      <c r="H13" s="15" t="s">
        <v>19</v>
      </c>
      <c r="I13" s="8" t="str">
        <f t="shared" si="2"/>
        <v>*</v>
      </c>
      <c r="J13" s="14" t="s">
        <v>19</v>
      </c>
      <c r="K13" s="5" t="str">
        <f t="shared" si="3"/>
        <v>*</v>
      </c>
    </row>
    <row r="14" spans="1:11" ht="14.5" x14ac:dyDescent="0.35">
      <c r="A14" s="17">
        <v>4280</v>
      </c>
      <c r="B14" s="12" t="s">
        <v>35</v>
      </c>
      <c r="C14" s="44" t="s">
        <v>36</v>
      </c>
      <c r="D14" s="41" t="s">
        <v>18</v>
      </c>
      <c r="E14" s="8" t="str">
        <f t="shared" si="0"/>
        <v>Met</v>
      </c>
      <c r="F14" s="15" t="s">
        <v>37</v>
      </c>
      <c r="G14" s="8" t="str">
        <f t="shared" si="1"/>
        <v>Met</v>
      </c>
      <c r="H14" s="15">
        <v>29.41</v>
      </c>
      <c r="I14" s="8" t="str">
        <f t="shared" si="2"/>
        <v>Not Met</v>
      </c>
      <c r="J14" s="14">
        <v>16.57</v>
      </c>
      <c r="K14" s="5" t="str">
        <f t="shared" si="3"/>
        <v>Met</v>
      </c>
    </row>
    <row r="15" spans="1:11" ht="14.5" x14ac:dyDescent="0.35">
      <c r="A15" s="17">
        <v>4347</v>
      </c>
      <c r="B15" s="12" t="s">
        <v>40</v>
      </c>
      <c r="C15" s="44" t="s">
        <v>41</v>
      </c>
      <c r="D15" s="41" t="s">
        <v>19</v>
      </c>
      <c r="E15" s="8" t="str">
        <f t="shared" si="0"/>
        <v>*</v>
      </c>
      <c r="F15" s="15" t="s">
        <v>19</v>
      </c>
      <c r="G15" s="8" t="str">
        <f t="shared" si="1"/>
        <v>*</v>
      </c>
      <c r="H15" s="15" t="s">
        <v>19</v>
      </c>
      <c r="I15" s="8" t="str">
        <f t="shared" si="2"/>
        <v>*</v>
      </c>
      <c r="J15" s="14" t="s">
        <v>19</v>
      </c>
      <c r="K15" s="5" t="str">
        <f t="shared" si="3"/>
        <v>*</v>
      </c>
    </row>
    <row r="16" spans="1:11" ht="14.5" x14ac:dyDescent="0.35">
      <c r="A16" s="17">
        <v>4418</v>
      </c>
      <c r="B16" s="12" t="s">
        <v>42</v>
      </c>
      <c r="C16" s="44" t="s">
        <v>43</v>
      </c>
      <c r="D16" s="41" t="s">
        <v>18</v>
      </c>
      <c r="E16" s="8" t="str">
        <f t="shared" si="0"/>
        <v>Met</v>
      </c>
      <c r="F16" s="15" t="s">
        <v>37</v>
      </c>
      <c r="G16" s="8" t="str">
        <f t="shared" si="1"/>
        <v>Met</v>
      </c>
      <c r="H16" s="15" t="s">
        <v>19</v>
      </c>
      <c r="I16" s="8" t="str">
        <f t="shared" si="2"/>
        <v>*</v>
      </c>
      <c r="J16" s="14">
        <v>13.04</v>
      </c>
      <c r="K16" s="5" t="str">
        <f t="shared" si="3"/>
        <v>Met</v>
      </c>
    </row>
    <row r="17" spans="1:11" ht="14.5" x14ac:dyDescent="0.35">
      <c r="A17" s="17">
        <v>4348</v>
      </c>
      <c r="B17" s="12" t="s">
        <v>46</v>
      </c>
      <c r="C17" s="44" t="s">
        <v>47</v>
      </c>
      <c r="D17" s="41">
        <v>90.43</v>
      </c>
      <c r="E17" s="8" t="str">
        <f t="shared" si="0"/>
        <v>Not Met</v>
      </c>
      <c r="F17" s="15">
        <v>6.25</v>
      </c>
      <c r="G17" s="8" t="str">
        <f t="shared" si="1"/>
        <v>Met</v>
      </c>
      <c r="H17" s="15" t="s">
        <v>19</v>
      </c>
      <c r="I17" s="8" t="str">
        <f t="shared" si="2"/>
        <v>*</v>
      </c>
      <c r="J17" s="14">
        <v>36.020000000000003</v>
      </c>
      <c r="K17" s="5" t="str">
        <f t="shared" si="3"/>
        <v>Not Met</v>
      </c>
    </row>
    <row r="18" spans="1:11" ht="14.5" x14ac:dyDescent="0.35">
      <c r="A18" s="17">
        <v>79461</v>
      </c>
      <c r="B18" s="12" t="s">
        <v>865</v>
      </c>
      <c r="C18" s="44" t="s">
        <v>866</v>
      </c>
      <c r="D18" s="41">
        <v>13.92</v>
      </c>
      <c r="E18" s="8" t="str">
        <f t="shared" si="0"/>
        <v>Not Met</v>
      </c>
      <c r="F18" s="15">
        <v>16.670000000000002</v>
      </c>
      <c r="G18" s="8" t="str">
        <f t="shared" si="1"/>
        <v>Met</v>
      </c>
      <c r="H18" s="15" t="s">
        <v>19</v>
      </c>
      <c r="I18" s="8" t="str">
        <f t="shared" si="2"/>
        <v>*</v>
      </c>
      <c r="J18" s="14">
        <v>16.670000000000002</v>
      </c>
      <c r="K18" s="5" t="str">
        <f t="shared" si="3"/>
        <v>Met</v>
      </c>
    </row>
    <row r="19" spans="1:11" ht="14.5" x14ac:dyDescent="0.35">
      <c r="A19" s="17">
        <v>4406</v>
      </c>
      <c r="B19" s="12" t="s">
        <v>48</v>
      </c>
      <c r="C19" s="44" t="s">
        <v>49</v>
      </c>
      <c r="D19" s="41">
        <v>94.3</v>
      </c>
      <c r="E19" s="8" t="str">
        <f t="shared" si="0"/>
        <v>Not Met</v>
      </c>
      <c r="F19" s="15">
        <v>13.24</v>
      </c>
      <c r="G19" s="8" t="str">
        <f t="shared" si="1"/>
        <v>Met</v>
      </c>
      <c r="H19" s="15">
        <v>33.33</v>
      </c>
      <c r="I19" s="8" t="str">
        <f t="shared" si="2"/>
        <v>Not Met</v>
      </c>
      <c r="J19" s="14">
        <v>25.9</v>
      </c>
      <c r="K19" s="5" t="str">
        <f t="shared" si="3"/>
        <v>Not Met</v>
      </c>
    </row>
    <row r="20" spans="1:11" ht="14.5" x14ac:dyDescent="0.35">
      <c r="A20" s="17">
        <v>90532</v>
      </c>
      <c r="B20" s="12" t="s">
        <v>50</v>
      </c>
      <c r="C20" s="44" t="s">
        <v>51</v>
      </c>
      <c r="D20" s="41" t="s">
        <v>19</v>
      </c>
      <c r="E20" s="8" t="str">
        <f t="shared" si="0"/>
        <v>*</v>
      </c>
      <c r="F20" s="15" t="s">
        <v>19</v>
      </c>
      <c r="G20" s="8" t="str">
        <f t="shared" si="1"/>
        <v>*</v>
      </c>
      <c r="H20" s="15" t="s">
        <v>19</v>
      </c>
      <c r="I20" s="8" t="str">
        <f t="shared" si="2"/>
        <v>*</v>
      </c>
      <c r="J20" s="14" t="s">
        <v>19</v>
      </c>
      <c r="K20" s="5" t="str">
        <f t="shared" si="3"/>
        <v>*</v>
      </c>
    </row>
    <row r="21" spans="1:11" ht="14.5" x14ac:dyDescent="0.35">
      <c r="A21" s="17">
        <v>4443</v>
      </c>
      <c r="B21" s="12" t="s">
        <v>52</v>
      </c>
      <c r="C21" s="44" t="s">
        <v>53</v>
      </c>
      <c r="D21" s="41" t="s">
        <v>18</v>
      </c>
      <c r="E21" s="8" t="str">
        <f t="shared" si="0"/>
        <v>Met</v>
      </c>
      <c r="F21" s="15">
        <v>2.04</v>
      </c>
      <c r="G21" s="8" t="str">
        <f t="shared" si="1"/>
        <v>Not Met</v>
      </c>
      <c r="H21" s="15" t="s">
        <v>19</v>
      </c>
      <c r="I21" s="8" t="str">
        <f t="shared" si="2"/>
        <v>*</v>
      </c>
      <c r="J21" s="14">
        <v>17.86</v>
      </c>
      <c r="K21" s="5" t="str">
        <f t="shared" si="3"/>
        <v>Met</v>
      </c>
    </row>
    <row r="22" spans="1:11" ht="14.5" x14ac:dyDescent="0.35">
      <c r="A22" s="17">
        <v>79426</v>
      </c>
      <c r="B22" s="12" t="s">
        <v>54</v>
      </c>
      <c r="C22" s="44" t="s">
        <v>55</v>
      </c>
      <c r="D22" s="41" t="s">
        <v>19</v>
      </c>
      <c r="E22" s="8" t="str">
        <f t="shared" si="0"/>
        <v>*</v>
      </c>
      <c r="F22" s="15" t="s">
        <v>19</v>
      </c>
      <c r="G22" s="8" t="str">
        <f t="shared" si="1"/>
        <v>*</v>
      </c>
      <c r="H22" s="15" t="s">
        <v>19</v>
      </c>
      <c r="I22" s="8" t="str">
        <f t="shared" si="2"/>
        <v>*</v>
      </c>
      <c r="J22" s="14" t="s">
        <v>19</v>
      </c>
      <c r="K22" s="5" t="str">
        <f t="shared" si="3"/>
        <v>*</v>
      </c>
    </row>
    <row r="23" spans="1:11" ht="14.5" x14ac:dyDescent="0.35">
      <c r="A23" s="17">
        <v>90915</v>
      </c>
      <c r="B23" s="12" t="s">
        <v>72</v>
      </c>
      <c r="C23" s="44" t="s">
        <v>73</v>
      </c>
      <c r="D23" s="41" t="s">
        <v>19</v>
      </c>
      <c r="E23" s="8" t="str">
        <f t="shared" si="0"/>
        <v>*</v>
      </c>
      <c r="F23" s="15" t="s">
        <v>19</v>
      </c>
      <c r="G23" s="8" t="str">
        <f t="shared" si="1"/>
        <v>*</v>
      </c>
      <c r="H23" s="15" t="s">
        <v>19</v>
      </c>
      <c r="I23" s="8" t="str">
        <f t="shared" si="2"/>
        <v>*</v>
      </c>
      <c r="J23" s="14" t="s">
        <v>19</v>
      </c>
      <c r="K23" s="5" t="str">
        <f t="shared" si="3"/>
        <v>*</v>
      </c>
    </row>
    <row r="24" spans="1:11" ht="14.5" x14ac:dyDescent="0.35">
      <c r="A24" s="17">
        <v>89486</v>
      </c>
      <c r="B24" s="12" t="s">
        <v>867</v>
      </c>
      <c r="C24" s="44" t="s">
        <v>868</v>
      </c>
      <c r="D24" s="41" t="s">
        <v>19</v>
      </c>
      <c r="E24" s="8" t="str">
        <f t="shared" si="0"/>
        <v>*</v>
      </c>
      <c r="F24" s="15" t="s">
        <v>19</v>
      </c>
      <c r="G24" s="8" t="str">
        <f t="shared" si="1"/>
        <v>*</v>
      </c>
      <c r="H24" s="15" t="s">
        <v>19</v>
      </c>
      <c r="I24" s="8" t="str">
        <f t="shared" si="2"/>
        <v>*</v>
      </c>
      <c r="J24" s="14" t="s">
        <v>19</v>
      </c>
      <c r="K24" s="5" t="str">
        <f t="shared" si="3"/>
        <v>*</v>
      </c>
    </row>
    <row r="25" spans="1:11" ht="14.5" x14ac:dyDescent="0.35">
      <c r="A25" s="17">
        <v>91958</v>
      </c>
      <c r="B25" s="12" t="s">
        <v>76</v>
      </c>
      <c r="C25" s="44" t="s">
        <v>77</v>
      </c>
      <c r="D25" s="41">
        <v>81.08</v>
      </c>
      <c r="E25" s="8" t="str">
        <f t="shared" si="0"/>
        <v>Not Met</v>
      </c>
      <c r="F25" s="15">
        <v>14.29</v>
      </c>
      <c r="G25" s="8" t="str">
        <f t="shared" si="1"/>
        <v>Met</v>
      </c>
      <c r="H25" s="15" t="s">
        <v>19</v>
      </c>
      <c r="I25" s="8" t="str">
        <f t="shared" si="2"/>
        <v>*</v>
      </c>
      <c r="J25" s="14" t="s">
        <v>37</v>
      </c>
      <c r="K25" s="5" t="str">
        <f t="shared" si="3"/>
        <v>Not Met</v>
      </c>
    </row>
    <row r="26" spans="1:11" ht="14.5" x14ac:dyDescent="0.35">
      <c r="A26" s="17">
        <v>79947</v>
      </c>
      <c r="B26" s="12" t="s">
        <v>78</v>
      </c>
      <c r="C26" s="44" t="s">
        <v>79</v>
      </c>
      <c r="D26" s="41" t="s">
        <v>18</v>
      </c>
      <c r="E26" s="8" t="str">
        <f t="shared" si="0"/>
        <v>Met</v>
      </c>
      <c r="F26" s="15">
        <v>2.7</v>
      </c>
      <c r="G26" s="8" t="str">
        <f t="shared" si="1"/>
        <v>Not Met</v>
      </c>
      <c r="H26" s="15" t="s">
        <v>19</v>
      </c>
      <c r="I26" s="8" t="str">
        <f t="shared" si="2"/>
        <v>*</v>
      </c>
      <c r="J26" s="14">
        <v>16.5</v>
      </c>
      <c r="K26" s="5" t="str">
        <f t="shared" si="3"/>
        <v>Met</v>
      </c>
    </row>
    <row r="27" spans="1:11" ht="14.5" x14ac:dyDescent="0.35">
      <c r="A27" s="17">
        <v>87407</v>
      </c>
      <c r="B27" s="12" t="s">
        <v>80</v>
      </c>
      <c r="C27" s="44" t="s">
        <v>81</v>
      </c>
      <c r="D27" s="41">
        <v>75.47</v>
      </c>
      <c r="E27" s="8" t="str">
        <f t="shared" si="0"/>
        <v>Not Met</v>
      </c>
      <c r="F27" s="15">
        <v>13.89</v>
      </c>
      <c r="G27" s="8" t="str">
        <f t="shared" si="1"/>
        <v>Met</v>
      </c>
      <c r="H27" s="15" t="s">
        <v>19</v>
      </c>
      <c r="I27" s="8" t="str">
        <f t="shared" si="2"/>
        <v>*</v>
      </c>
      <c r="J27" s="14">
        <v>18.670000000000002</v>
      </c>
      <c r="K27" s="5" t="str">
        <f t="shared" si="3"/>
        <v>Met</v>
      </c>
    </row>
    <row r="28" spans="1:11" ht="14.5" x14ac:dyDescent="0.35">
      <c r="A28" s="17">
        <v>90758</v>
      </c>
      <c r="B28" s="12" t="s">
        <v>82</v>
      </c>
      <c r="C28" s="44" t="s">
        <v>83</v>
      </c>
      <c r="D28" s="41">
        <v>40</v>
      </c>
      <c r="E28" s="8" t="str">
        <f t="shared" si="0"/>
        <v>Not Met</v>
      </c>
      <c r="F28" s="15" t="s">
        <v>19</v>
      </c>
      <c r="G28" s="8" t="str">
        <f t="shared" si="1"/>
        <v>*</v>
      </c>
      <c r="H28" s="15" t="s">
        <v>19</v>
      </c>
      <c r="I28" s="8" t="str">
        <f t="shared" si="2"/>
        <v>*</v>
      </c>
      <c r="J28" s="14" t="s">
        <v>19</v>
      </c>
      <c r="K28" s="5" t="str">
        <f t="shared" si="3"/>
        <v>*</v>
      </c>
    </row>
    <row r="29" spans="1:11" ht="14.5" x14ac:dyDescent="0.35">
      <c r="A29" s="17">
        <v>4345</v>
      </c>
      <c r="B29" s="12" t="s">
        <v>869</v>
      </c>
      <c r="C29" s="44" t="s">
        <v>870</v>
      </c>
      <c r="D29" s="41" t="s">
        <v>19</v>
      </c>
      <c r="E29" s="8" t="str">
        <f t="shared" si="0"/>
        <v>*</v>
      </c>
      <c r="F29" s="15" t="s">
        <v>19</v>
      </c>
      <c r="G29" s="8" t="str">
        <f t="shared" si="1"/>
        <v>*</v>
      </c>
      <c r="H29" s="15" t="s">
        <v>19</v>
      </c>
      <c r="I29" s="8" t="str">
        <f t="shared" si="2"/>
        <v>*</v>
      </c>
      <c r="J29" s="14" t="s">
        <v>19</v>
      </c>
      <c r="K29" s="5" t="str">
        <f t="shared" si="3"/>
        <v>*</v>
      </c>
    </row>
    <row r="30" spans="1:11" ht="14.5" x14ac:dyDescent="0.35">
      <c r="A30" s="17">
        <v>6393</v>
      </c>
      <c r="B30" s="12" t="s">
        <v>86</v>
      </c>
      <c r="C30" s="44" t="s">
        <v>87</v>
      </c>
      <c r="D30" s="41" t="s">
        <v>18</v>
      </c>
      <c r="E30" s="8" t="str">
        <f t="shared" si="0"/>
        <v>Met</v>
      </c>
      <c r="F30" s="15">
        <v>3.57</v>
      </c>
      <c r="G30" s="8" t="str">
        <f t="shared" si="1"/>
        <v>Not Met</v>
      </c>
      <c r="H30" s="15" t="s">
        <v>19</v>
      </c>
      <c r="I30" s="8" t="str">
        <f t="shared" si="2"/>
        <v>*</v>
      </c>
      <c r="J30" s="14" t="s">
        <v>37</v>
      </c>
      <c r="K30" s="5" t="str">
        <f t="shared" si="3"/>
        <v>Not Met</v>
      </c>
    </row>
    <row r="31" spans="1:11" ht="14.5" x14ac:dyDescent="0.35">
      <c r="A31" s="17">
        <v>4274</v>
      </c>
      <c r="B31" s="12" t="s">
        <v>88</v>
      </c>
      <c r="C31" s="44" t="s">
        <v>89</v>
      </c>
      <c r="D31" s="41" t="s">
        <v>19</v>
      </c>
      <c r="E31" s="8" t="str">
        <f t="shared" si="0"/>
        <v>*</v>
      </c>
      <c r="F31" s="15" t="s">
        <v>19</v>
      </c>
      <c r="G31" s="8" t="str">
        <f t="shared" si="1"/>
        <v>*</v>
      </c>
      <c r="H31" s="15" t="s">
        <v>19</v>
      </c>
      <c r="I31" s="8" t="str">
        <f t="shared" si="2"/>
        <v>*</v>
      </c>
      <c r="J31" s="14" t="s">
        <v>19</v>
      </c>
      <c r="K31" s="5" t="str">
        <f t="shared" si="3"/>
        <v>*</v>
      </c>
    </row>
    <row r="32" spans="1:11" ht="14.5" x14ac:dyDescent="0.35">
      <c r="A32" s="17">
        <v>4471</v>
      </c>
      <c r="B32" s="12" t="s">
        <v>90</v>
      </c>
      <c r="C32" s="44" t="s">
        <v>91</v>
      </c>
      <c r="D32" s="41" t="s">
        <v>19</v>
      </c>
      <c r="E32" s="8" t="str">
        <f t="shared" si="0"/>
        <v>*</v>
      </c>
      <c r="F32" s="15" t="s">
        <v>19</v>
      </c>
      <c r="G32" s="8" t="str">
        <f t="shared" si="1"/>
        <v>*</v>
      </c>
      <c r="H32" s="15" t="s">
        <v>19</v>
      </c>
      <c r="I32" s="8" t="str">
        <f t="shared" si="2"/>
        <v>*</v>
      </c>
      <c r="J32" s="14" t="s">
        <v>19</v>
      </c>
      <c r="K32" s="5" t="str">
        <f t="shared" si="3"/>
        <v>*</v>
      </c>
    </row>
    <row r="33" spans="1:11" ht="14.5" x14ac:dyDescent="0.35">
      <c r="A33" s="17">
        <v>91305</v>
      </c>
      <c r="B33" s="12" t="s">
        <v>871</v>
      </c>
      <c r="C33" s="44" t="s">
        <v>93</v>
      </c>
      <c r="D33" s="41" t="s">
        <v>18</v>
      </c>
      <c r="E33" s="8" t="str">
        <f t="shared" si="0"/>
        <v>Met</v>
      </c>
      <c r="F33" s="15">
        <v>17.649999999999999</v>
      </c>
      <c r="G33" s="8" t="str">
        <f t="shared" si="1"/>
        <v>Met</v>
      </c>
      <c r="H33" s="15" t="s">
        <v>19</v>
      </c>
      <c r="I33" s="8" t="str">
        <f t="shared" si="2"/>
        <v>*</v>
      </c>
      <c r="J33" s="14">
        <v>26.99</v>
      </c>
      <c r="K33" s="5" t="str">
        <f t="shared" si="3"/>
        <v>Not Met</v>
      </c>
    </row>
    <row r="34" spans="1:11" ht="14.5" x14ac:dyDescent="0.35">
      <c r="A34" s="17">
        <v>92325</v>
      </c>
      <c r="B34" s="12" t="s">
        <v>872</v>
      </c>
      <c r="C34" s="44" t="s">
        <v>93</v>
      </c>
      <c r="D34" s="41">
        <v>91.67</v>
      </c>
      <c r="E34" s="8" t="str">
        <f t="shared" si="0"/>
        <v>Not Met</v>
      </c>
      <c r="F34" s="15" t="s">
        <v>37</v>
      </c>
      <c r="G34" s="8" t="str">
        <f t="shared" si="1"/>
        <v>Met</v>
      </c>
      <c r="H34" s="15" t="s">
        <v>19</v>
      </c>
      <c r="I34" s="8" t="str">
        <f t="shared" si="2"/>
        <v>*</v>
      </c>
      <c r="J34" s="14">
        <v>17.46</v>
      </c>
      <c r="K34" s="5" t="str">
        <f t="shared" si="3"/>
        <v>Met</v>
      </c>
    </row>
    <row r="35" spans="1:11" ht="14.5" x14ac:dyDescent="0.35">
      <c r="A35" s="17">
        <v>346763</v>
      </c>
      <c r="B35" s="12" t="s">
        <v>873</v>
      </c>
      <c r="C35" s="44" t="s">
        <v>93</v>
      </c>
      <c r="D35" s="41" t="s">
        <v>19</v>
      </c>
      <c r="E35" s="8" t="str">
        <f t="shared" si="0"/>
        <v>*</v>
      </c>
      <c r="F35" s="15" t="s">
        <v>19</v>
      </c>
      <c r="G35" s="8" t="str">
        <f t="shared" si="1"/>
        <v>*</v>
      </c>
      <c r="H35" s="15" t="s">
        <v>19</v>
      </c>
      <c r="I35" s="8" t="str">
        <f t="shared" si="2"/>
        <v>*</v>
      </c>
      <c r="J35" s="14" t="s">
        <v>19</v>
      </c>
      <c r="K35" s="5" t="str">
        <f t="shared" si="3"/>
        <v>*</v>
      </c>
    </row>
    <row r="36" spans="1:11" ht="14.5" x14ac:dyDescent="0.35">
      <c r="A36" s="17">
        <v>522074</v>
      </c>
      <c r="B36" s="12" t="s">
        <v>96</v>
      </c>
      <c r="C36" s="44" t="s">
        <v>97</v>
      </c>
      <c r="D36" s="41">
        <v>46.15</v>
      </c>
      <c r="E36" s="8" t="str">
        <f t="shared" si="0"/>
        <v>Not Met</v>
      </c>
      <c r="F36" s="15" t="s">
        <v>19</v>
      </c>
      <c r="G36" s="8" t="str">
        <f t="shared" si="1"/>
        <v>*</v>
      </c>
      <c r="H36" s="15" t="s">
        <v>19</v>
      </c>
      <c r="I36" s="8" t="str">
        <f t="shared" si="2"/>
        <v>*</v>
      </c>
      <c r="J36" s="14" t="s">
        <v>19</v>
      </c>
      <c r="K36" s="5" t="str">
        <f t="shared" si="3"/>
        <v>*</v>
      </c>
    </row>
    <row r="37" spans="1:11" ht="14.5" x14ac:dyDescent="0.35">
      <c r="A37" s="17">
        <v>4272</v>
      </c>
      <c r="B37" s="12" t="s">
        <v>98</v>
      </c>
      <c r="C37" s="44" t="s">
        <v>99</v>
      </c>
      <c r="D37" s="41" t="s">
        <v>18</v>
      </c>
      <c r="E37" s="8" t="str">
        <f t="shared" si="0"/>
        <v>Met</v>
      </c>
      <c r="F37" s="15">
        <v>8.16</v>
      </c>
      <c r="G37" s="8" t="str">
        <f t="shared" si="1"/>
        <v>Met</v>
      </c>
      <c r="H37" s="15" t="s">
        <v>19</v>
      </c>
      <c r="I37" s="8" t="str">
        <f t="shared" si="2"/>
        <v>*</v>
      </c>
      <c r="J37" s="14">
        <v>23.47</v>
      </c>
      <c r="K37" s="5" t="str">
        <f t="shared" si="3"/>
        <v>Not Met</v>
      </c>
    </row>
    <row r="38" spans="1:11" ht="14.5" x14ac:dyDescent="0.35">
      <c r="A38" s="17">
        <v>89869</v>
      </c>
      <c r="B38" s="12" t="s">
        <v>874</v>
      </c>
      <c r="C38" s="44" t="s">
        <v>875</v>
      </c>
      <c r="D38" s="41" t="s">
        <v>19</v>
      </c>
      <c r="E38" s="8" t="str">
        <f t="shared" si="0"/>
        <v>*</v>
      </c>
      <c r="F38" s="15" t="s">
        <v>19</v>
      </c>
      <c r="G38" s="8" t="str">
        <f t="shared" si="1"/>
        <v>*</v>
      </c>
      <c r="H38" s="15" t="s">
        <v>19</v>
      </c>
      <c r="I38" s="8" t="str">
        <f t="shared" si="2"/>
        <v>*</v>
      </c>
      <c r="J38" s="14" t="s">
        <v>19</v>
      </c>
      <c r="K38" s="5" t="str">
        <f t="shared" si="3"/>
        <v>*</v>
      </c>
    </row>
    <row r="39" spans="1:11" ht="14.5" x14ac:dyDescent="0.35">
      <c r="A39" s="17">
        <v>4412</v>
      </c>
      <c r="B39" s="12" t="s">
        <v>100</v>
      </c>
      <c r="C39" s="44" t="s">
        <v>101</v>
      </c>
      <c r="D39" s="41">
        <v>85.71</v>
      </c>
      <c r="E39" s="8" t="str">
        <f t="shared" si="0"/>
        <v>Not Met</v>
      </c>
      <c r="F39" s="15" t="s">
        <v>37</v>
      </c>
      <c r="G39" s="8" t="str">
        <f t="shared" si="1"/>
        <v>Met</v>
      </c>
      <c r="H39" s="15" t="s">
        <v>19</v>
      </c>
      <c r="I39" s="8" t="str">
        <f t="shared" si="2"/>
        <v>*</v>
      </c>
      <c r="J39" s="14">
        <v>3.82</v>
      </c>
      <c r="K39" s="5" t="str">
        <f t="shared" si="3"/>
        <v>Met</v>
      </c>
    </row>
    <row r="40" spans="1:11" ht="14.5" x14ac:dyDescent="0.35">
      <c r="A40" s="17">
        <v>4468</v>
      </c>
      <c r="B40" s="12" t="s">
        <v>102</v>
      </c>
      <c r="C40" s="44" t="s">
        <v>103</v>
      </c>
      <c r="D40" s="41" t="s">
        <v>19</v>
      </c>
      <c r="E40" s="8" t="str">
        <f t="shared" si="0"/>
        <v>*</v>
      </c>
      <c r="F40" s="15" t="s">
        <v>19</v>
      </c>
      <c r="G40" s="8" t="str">
        <f t="shared" si="1"/>
        <v>*</v>
      </c>
      <c r="H40" s="15" t="s">
        <v>19</v>
      </c>
      <c r="I40" s="8" t="str">
        <f t="shared" si="2"/>
        <v>*</v>
      </c>
      <c r="J40" s="14" t="s">
        <v>19</v>
      </c>
      <c r="K40" s="5" t="str">
        <f t="shared" si="3"/>
        <v>*</v>
      </c>
    </row>
    <row r="41" spans="1:11" ht="14.5" x14ac:dyDescent="0.35">
      <c r="A41" s="17">
        <v>79204</v>
      </c>
      <c r="B41" s="12" t="s">
        <v>104</v>
      </c>
      <c r="C41" s="44" t="s">
        <v>105</v>
      </c>
      <c r="D41" s="41" t="s">
        <v>19</v>
      </c>
      <c r="E41" s="8" t="str">
        <f t="shared" si="0"/>
        <v>*</v>
      </c>
      <c r="F41" s="15" t="s">
        <v>19</v>
      </c>
      <c r="G41" s="8" t="str">
        <f t="shared" si="1"/>
        <v>*</v>
      </c>
      <c r="H41" s="15" t="s">
        <v>19</v>
      </c>
      <c r="I41" s="8" t="str">
        <f t="shared" si="2"/>
        <v>*</v>
      </c>
      <c r="J41" s="14" t="s">
        <v>19</v>
      </c>
      <c r="K41" s="5" t="str">
        <f t="shared" si="3"/>
        <v>*</v>
      </c>
    </row>
    <row r="42" spans="1:11" ht="14.5" x14ac:dyDescent="0.35">
      <c r="A42" s="17">
        <v>4294</v>
      </c>
      <c r="B42" s="12" t="s">
        <v>106</v>
      </c>
      <c r="C42" s="44" t="s">
        <v>107</v>
      </c>
      <c r="D42" s="41" t="s">
        <v>19</v>
      </c>
      <c r="E42" s="8" t="str">
        <f t="shared" si="0"/>
        <v>*</v>
      </c>
      <c r="F42" s="15" t="s">
        <v>19</v>
      </c>
      <c r="G42" s="8" t="str">
        <f t="shared" si="1"/>
        <v>*</v>
      </c>
      <c r="H42" s="15" t="s">
        <v>19</v>
      </c>
      <c r="I42" s="8" t="str">
        <f t="shared" si="2"/>
        <v>*</v>
      </c>
      <c r="J42" s="14" t="s">
        <v>19</v>
      </c>
      <c r="K42" s="5" t="str">
        <f t="shared" si="3"/>
        <v>*</v>
      </c>
    </row>
    <row r="43" spans="1:11" ht="14.5" x14ac:dyDescent="0.35">
      <c r="A43" s="17">
        <v>90885</v>
      </c>
      <c r="B43" s="12" t="s">
        <v>108</v>
      </c>
      <c r="C43" s="44" t="s">
        <v>109</v>
      </c>
      <c r="D43" s="41" t="s">
        <v>19</v>
      </c>
      <c r="E43" s="8" t="str">
        <f t="shared" si="0"/>
        <v>*</v>
      </c>
      <c r="F43" s="15" t="s">
        <v>19</v>
      </c>
      <c r="G43" s="8" t="str">
        <f t="shared" si="1"/>
        <v>*</v>
      </c>
      <c r="H43" s="15" t="s">
        <v>19</v>
      </c>
      <c r="I43" s="8" t="str">
        <f t="shared" si="2"/>
        <v>*</v>
      </c>
      <c r="J43" s="14" t="s">
        <v>19</v>
      </c>
      <c r="K43" s="5" t="str">
        <f t="shared" si="3"/>
        <v>*</v>
      </c>
    </row>
    <row r="44" spans="1:11" ht="14.5" x14ac:dyDescent="0.35">
      <c r="A44" s="17">
        <v>4268</v>
      </c>
      <c r="B44" s="12" t="s">
        <v>110</v>
      </c>
      <c r="C44" s="44" t="s">
        <v>111</v>
      </c>
      <c r="D44" s="41">
        <v>93.75</v>
      </c>
      <c r="E44" s="8" t="str">
        <f t="shared" si="0"/>
        <v>Not Met</v>
      </c>
      <c r="F44" s="15">
        <v>3.7</v>
      </c>
      <c r="G44" s="8" t="str">
        <f t="shared" si="1"/>
        <v>Not Met</v>
      </c>
      <c r="H44" s="15" t="s">
        <v>19</v>
      </c>
      <c r="I44" s="8" t="str">
        <f t="shared" si="2"/>
        <v>*</v>
      </c>
      <c r="J44" s="14">
        <v>10.029999999999999</v>
      </c>
      <c r="K44" s="5" t="str">
        <f t="shared" si="3"/>
        <v>Met</v>
      </c>
    </row>
    <row r="45" spans="1:11" ht="14.5" x14ac:dyDescent="0.35">
      <c r="A45" s="17">
        <v>90508</v>
      </c>
      <c r="B45" s="12" t="s">
        <v>876</v>
      </c>
      <c r="C45" s="44" t="s">
        <v>113</v>
      </c>
      <c r="D45" s="41" t="s">
        <v>19</v>
      </c>
      <c r="E45" s="8" t="str">
        <f t="shared" si="0"/>
        <v>*</v>
      </c>
      <c r="F45" s="15" t="s">
        <v>19</v>
      </c>
      <c r="G45" s="8" t="str">
        <f t="shared" si="1"/>
        <v>*</v>
      </c>
      <c r="H45" s="15" t="s">
        <v>19</v>
      </c>
      <c r="I45" s="8" t="str">
        <f t="shared" si="2"/>
        <v>*</v>
      </c>
      <c r="J45" s="14" t="s">
        <v>19</v>
      </c>
      <c r="K45" s="5" t="str">
        <f t="shared" si="3"/>
        <v>*</v>
      </c>
    </row>
    <row r="46" spans="1:11" ht="14.5" x14ac:dyDescent="0.35">
      <c r="A46" s="17">
        <v>90842</v>
      </c>
      <c r="B46" s="12" t="s">
        <v>877</v>
      </c>
      <c r="C46" s="44" t="s">
        <v>113</v>
      </c>
      <c r="D46" s="41" t="s">
        <v>19</v>
      </c>
      <c r="E46" s="8" t="str">
        <f t="shared" si="0"/>
        <v>*</v>
      </c>
      <c r="F46" s="15" t="s">
        <v>19</v>
      </c>
      <c r="G46" s="8" t="str">
        <f t="shared" si="1"/>
        <v>*</v>
      </c>
      <c r="H46" s="15" t="s">
        <v>19</v>
      </c>
      <c r="I46" s="8" t="str">
        <f t="shared" si="2"/>
        <v>*</v>
      </c>
      <c r="J46" s="14" t="s">
        <v>19</v>
      </c>
      <c r="K46" s="5" t="str">
        <f t="shared" si="3"/>
        <v>*</v>
      </c>
    </row>
    <row r="47" spans="1:11" ht="14.5" x14ac:dyDescent="0.35">
      <c r="A47" s="17">
        <v>90862</v>
      </c>
      <c r="B47" s="12" t="s">
        <v>114</v>
      </c>
      <c r="C47" s="44" t="s">
        <v>113</v>
      </c>
      <c r="D47" s="41" t="s">
        <v>19</v>
      </c>
      <c r="E47" s="8" t="str">
        <f t="shared" si="0"/>
        <v>*</v>
      </c>
      <c r="F47" s="15" t="s">
        <v>19</v>
      </c>
      <c r="G47" s="8" t="str">
        <f t="shared" si="1"/>
        <v>*</v>
      </c>
      <c r="H47" s="15" t="s">
        <v>19</v>
      </c>
      <c r="I47" s="8" t="str">
        <f t="shared" si="2"/>
        <v>*</v>
      </c>
      <c r="J47" s="14" t="s">
        <v>19</v>
      </c>
      <c r="K47" s="5" t="str">
        <f t="shared" si="3"/>
        <v>*</v>
      </c>
    </row>
    <row r="48" spans="1:11" ht="14.5" x14ac:dyDescent="0.35">
      <c r="A48" s="17">
        <v>91309</v>
      </c>
      <c r="B48" s="12" t="s">
        <v>878</v>
      </c>
      <c r="C48" s="44" t="s">
        <v>113</v>
      </c>
      <c r="D48" s="41" t="s">
        <v>19</v>
      </c>
      <c r="E48" s="8" t="str">
        <f t="shared" si="0"/>
        <v>*</v>
      </c>
      <c r="F48" s="15" t="s">
        <v>19</v>
      </c>
      <c r="G48" s="8" t="str">
        <f t="shared" si="1"/>
        <v>*</v>
      </c>
      <c r="H48" s="15" t="s">
        <v>19</v>
      </c>
      <c r="I48" s="8" t="str">
        <f t="shared" si="2"/>
        <v>*</v>
      </c>
      <c r="J48" s="14" t="s">
        <v>19</v>
      </c>
      <c r="K48" s="5" t="str">
        <f t="shared" si="3"/>
        <v>*</v>
      </c>
    </row>
    <row r="49" spans="1:11" ht="14.5" x14ac:dyDescent="0.35">
      <c r="A49" s="17">
        <v>91949</v>
      </c>
      <c r="B49" s="12" t="s">
        <v>116</v>
      </c>
      <c r="C49" s="44" t="s">
        <v>113</v>
      </c>
      <c r="D49" s="41" t="s">
        <v>19</v>
      </c>
      <c r="E49" s="8" t="str">
        <f t="shared" si="0"/>
        <v>*</v>
      </c>
      <c r="F49" s="15" t="s">
        <v>19</v>
      </c>
      <c r="G49" s="8" t="str">
        <f t="shared" si="1"/>
        <v>*</v>
      </c>
      <c r="H49" s="15" t="s">
        <v>19</v>
      </c>
      <c r="I49" s="8" t="str">
        <f t="shared" si="2"/>
        <v>*</v>
      </c>
      <c r="J49" s="14" t="s">
        <v>19</v>
      </c>
      <c r="K49" s="5" t="str">
        <f t="shared" si="3"/>
        <v>*</v>
      </c>
    </row>
    <row r="50" spans="1:11" ht="14.5" x14ac:dyDescent="0.35">
      <c r="A50" s="17">
        <v>92320</v>
      </c>
      <c r="B50" s="12" t="s">
        <v>118</v>
      </c>
      <c r="C50" s="44" t="s">
        <v>113</v>
      </c>
      <c r="D50" s="41" t="s">
        <v>19</v>
      </c>
      <c r="E50" s="8" t="str">
        <f t="shared" si="0"/>
        <v>*</v>
      </c>
      <c r="F50" s="15" t="s">
        <v>19</v>
      </c>
      <c r="G50" s="8" t="str">
        <f t="shared" si="1"/>
        <v>*</v>
      </c>
      <c r="H50" s="15" t="s">
        <v>19</v>
      </c>
      <c r="I50" s="8" t="str">
        <f t="shared" si="2"/>
        <v>*</v>
      </c>
      <c r="J50" s="14" t="s">
        <v>19</v>
      </c>
      <c r="K50" s="5" t="str">
        <f t="shared" si="3"/>
        <v>*</v>
      </c>
    </row>
    <row r="51" spans="1:11" ht="14.5" x14ac:dyDescent="0.35">
      <c r="A51" s="17">
        <v>4481</v>
      </c>
      <c r="B51" s="12" t="s">
        <v>127</v>
      </c>
      <c r="C51" s="44" t="s">
        <v>128</v>
      </c>
      <c r="D51" s="41" t="s">
        <v>19</v>
      </c>
      <c r="E51" s="8" t="str">
        <f t="shared" si="0"/>
        <v>*</v>
      </c>
      <c r="F51" s="15" t="s">
        <v>19</v>
      </c>
      <c r="G51" s="8" t="str">
        <f t="shared" si="1"/>
        <v>*</v>
      </c>
      <c r="H51" s="15" t="s">
        <v>19</v>
      </c>
      <c r="I51" s="8" t="str">
        <f t="shared" si="2"/>
        <v>*</v>
      </c>
      <c r="J51" s="14" t="s">
        <v>19</v>
      </c>
      <c r="K51" s="5" t="str">
        <f t="shared" si="3"/>
        <v>*</v>
      </c>
    </row>
    <row r="52" spans="1:11" ht="14.5" x14ac:dyDescent="0.35">
      <c r="A52" s="17">
        <v>79983</v>
      </c>
      <c r="B52" s="12" t="s">
        <v>129</v>
      </c>
      <c r="C52" s="44" t="s">
        <v>130</v>
      </c>
      <c r="D52" s="41" t="s">
        <v>19</v>
      </c>
      <c r="E52" s="8" t="str">
        <f t="shared" si="0"/>
        <v>*</v>
      </c>
      <c r="F52" s="15" t="s">
        <v>19</v>
      </c>
      <c r="G52" s="8" t="str">
        <f t="shared" si="1"/>
        <v>*</v>
      </c>
      <c r="H52" s="15" t="s">
        <v>19</v>
      </c>
      <c r="I52" s="8" t="str">
        <f t="shared" si="2"/>
        <v>*</v>
      </c>
      <c r="J52" s="14" t="s">
        <v>19</v>
      </c>
      <c r="K52" s="5" t="str">
        <f t="shared" si="3"/>
        <v>*</v>
      </c>
    </row>
    <row r="53" spans="1:11" ht="14.5" x14ac:dyDescent="0.35">
      <c r="A53" s="17">
        <v>4355</v>
      </c>
      <c r="B53" s="12" t="s">
        <v>133</v>
      </c>
      <c r="C53" s="44" t="s">
        <v>134</v>
      </c>
      <c r="D53" s="41" t="s">
        <v>18</v>
      </c>
      <c r="E53" s="8" t="str">
        <f t="shared" si="0"/>
        <v>Met</v>
      </c>
      <c r="F53" s="15">
        <v>8.33</v>
      </c>
      <c r="G53" s="8" t="str">
        <f t="shared" si="1"/>
        <v>Met</v>
      </c>
      <c r="H53" s="15" t="s">
        <v>19</v>
      </c>
      <c r="I53" s="8" t="str">
        <f t="shared" si="2"/>
        <v>*</v>
      </c>
      <c r="J53" s="14">
        <v>35.880000000000003</v>
      </c>
      <c r="K53" s="5" t="str">
        <f t="shared" si="3"/>
        <v>Not Met</v>
      </c>
    </row>
    <row r="54" spans="1:11" ht="14.5" x14ac:dyDescent="0.35">
      <c r="A54" s="17">
        <v>79226</v>
      </c>
      <c r="B54" s="12" t="s">
        <v>135</v>
      </c>
      <c r="C54" s="44" t="s">
        <v>136</v>
      </c>
      <c r="D54" s="41" t="s">
        <v>18</v>
      </c>
      <c r="E54" s="8" t="str">
        <f t="shared" si="0"/>
        <v>Met</v>
      </c>
      <c r="F54" s="15" t="s">
        <v>37</v>
      </c>
      <c r="G54" s="8" t="str">
        <f t="shared" si="1"/>
        <v>Met</v>
      </c>
      <c r="H54" s="15" t="s">
        <v>19</v>
      </c>
      <c r="I54" s="8" t="str">
        <f t="shared" si="2"/>
        <v>*</v>
      </c>
      <c r="J54" s="14">
        <v>35.61</v>
      </c>
      <c r="K54" s="5" t="str">
        <f t="shared" si="3"/>
        <v>Not Met</v>
      </c>
    </row>
    <row r="55" spans="1:11" ht="14.5" x14ac:dyDescent="0.35">
      <c r="A55" s="17">
        <v>4169</v>
      </c>
      <c r="B55" s="12" t="s">
        <v>137</v>
      </c>
      <c r="C55" s="44" t="s">
        <v>138</v>
      </c>
      <c r="D55" s="41" t="s">
        <v>19</v>
      </c>
      <c r="E55" s="8" t="str">
        <f t="shared" si="0"/>
        <v>*</v>
      </c>
      <c r="F55" s="15" t="s">
        <v>19</v>
      </c>
      <c r="G55" s="8" t="str">
        <f t="shared" si="1"/>
        <v>*</v>
      </c>
      <c r="H55" s="15" t="s">
        <v>19</v>
      </c>
      <c r="I55" s="8" t="str">
        <f t="shared" si="2"/>
        <v>*</v>
      </c>
      <c r="J55" s="14" t="s">
        <v>19</v>
      </c>
      <c r="K55" s="5" t="str">
        <f t="shared" si="3"/>
        <v>*</v>
      </c>
    </row>
    <row r="56" spans="1:11" ht="14.5" x14ac:dyDescent="0.35">
      <c r="A56" s="17">
        <v>4397</v>
      </c>
      <c r="B56" s="12" t="s">
        <v>139</v>
      </c>
      <c r="C56" s="44" t="s">
        <v>140</v>
      </c>
      <c r="D56" s="41">
        <v>95.24</v>
      </c>
      <c r="E56" s="8" t="str">
        <f t="shared" si="0"/>
        <v>Met</v>
      </c>
      <c r="F56" s="15">
        <v>5</v>
      </c>
      <c r="G56" s="8" t="str">
        <f t="shared" si="1"/>
        <v>Met</v>
      </c>
      <c r="H56" s="15" t="s">
        <v>19</v>
      </c>
      <c r="I56" s="8" t="str">
        <f t="shared" si="2"/>
        <v>*</v>
      </c>
      <c r="J56" s="14">
        <v>29.69</v>
      </c>
      <c r="K56" s="5" t="str">
        <f t="shared" si="3"/>
        <v>Not Met</v>
      </c>
    </row>
    <row r="57" spans="1:11" ht="14.5" x14ac:dyDescent="0.35">
      <c r="A57" s="17">
        <v>4513</v>
      </c>
      <c r="B57" s="12" t="s">
        <v>143</v>
      </c>
      <c r="C57" s="44" t="s">
        <v>144</v>
      </c>
      <c r="D57" s="41" t="s">
        <v>19</v>
      </c>
      <c r="E57" s="8" t="str">
        <f t="shared" si="0"/>
        <v>*</v>
      </c>
      <c r="F57" s="15" t="s">
        <v>19</v>
      </c>
      <c r="G57" s="8" t="str">
        <f t="shared" si="1"/>
        <v>*</v>
      </c>
      <c r="H57" s="15" t="s">
        <v>19</v>
      </c>
      <c r="I57" s="8" t="str">
        <f t="shared" si="2"/>
        <v>*</v>
      </c>
      <c r="J57" s="14" t="s">
        <v>19</v>
      </c>
      <c r="K57" s="5" t="str">
        <f t="shared" si="3"/>
        <v>*</v>
      </c>
    </row>
    <row r="58" spans="1:11" ht="14.5" x14ac:dyDescent="0.35">
      <c r="A58" s="17">
        <v>4171</v>
      </c>
      <c r="B58" s="12" t="s">
        <v>879</v>
      </c>
      <c r="C58" s="44" t="s">
        <v>880</v>
      </c>
      <c r="D58" s="41" t="s">
        <v>19</v>
      </c>
      <c r="E58" s="8" t="str">
        <f t="shared" si="0"/>
        <v>*</v>
      </c>
      <c r="F58" s="15" t="s">
        <v>19</v>
      </c>
      <c r="G58" s="8" t="str">
        <f t="shared" si="1"/>
        <v>*</v>
      </c>
      <c r="H58" s="15" t="s">
        <v>19</v>
      </c>
      <c r="I58" s="8" t="str">
        <f t="shared" si="2"/>
        <v>*</v>
      </c>
      <c r="J58" s="14" t="s">
        <v>19</v>
      </c>
      <c r="K58" s="5" t="str">
        <f t="shared" si="3"/>
        <v>*</v>
      </c>
    </row>
    <row r="59" spans="1:11" ht="14.5" x14ac:dyDescent="0.35">
      <c r="A59" s="17">
        <v>4269</v>
      </c>
      <c r="B59" s="12" t="s">
        <v>147</v>
      </c>
      <c r="C59" s="44" t="s">
        <v>148</v>
      </c>
      <c r="D59" s="41">
        <v>95.1</v>
      </c>
      <c r="E59" s="8" t="str">
        <f t="shared" si="0"/>
        <v>Met</v>
      </c>
      <c r="F59" s="15">
        <v>3.33</v>
      </c>
      <c r="G59" s="8" t="str">
        <f t="shared" si="1"/>
        <v>Not Met</v>
      </c>
      <c r="H59" s="15" t="s">
        <v>19</v>
      </c>
      <c r="I59" s="8" t="str">
        <f t="shared" si="2"/>
        <v>*</v>
      </c>
      <c r="J59" s="14">
        <v>21.31</v>
      </c>
      <c r="K59" s="5" t="str">
        <f t="shared" si="3"/>
        <v>Met</v>
      </c>
    </row>
    <row r="60" spans="1:11" ht="14.5" x14ac:dyDescent="0.35">
      <c r="A60" s="17">
        <v>4378</v>
      </c>
      <c r="B60" s="12" t="s">
        <v>149</v>
      </c>
      <c r="C60" s="44" t="s">
        <v>150</v>
      </c>
      <c r="D60" s="41">
        <v>96.88</v>
      </c>
      <c r="E60" s="8" t="str">
        <f t="shared" si="0"/>
        <v>Met</v>
      </c>
      <c r="F60" s="15" t="s">
        <v>37</v>
      </c>
      <c r="G60" s="8" t="str">
        <f t="shared" si="1"/>
        <v>Met</v>
      </c>
      <c r="H60" s="15" t="s">
        <v>19</v>
      </c>
      <c r="I60" s="8" t="str">
        <f t="shared" si="2"/>
        <v>*</v>
      </c>
      <c r="J60" s="14">
        <v>16.739999999999998</v>
      </c>
      <c r="K60" s="5" t="str">
        <f t="shared" si="3"/>
        <v>Met</v>
      </c>
    </row>
    <row r="61" spans="1:11" ht="14.5" x14ac:dyDescent="0.35">
      <c r="A61" s="17">
        <v>90327</v>
      </c>
      <c r="B61" s="12" t="s">
        <v>153</v>
      </c>
      <c r="C61" s="44" t="s">
        <v>154</v>
      </c>
      <c r="D61" s="41" t="s">
        <v>19</v>
      </c>
      <c r="E61" s="8" t="str">
        <f t="shared" si="0"/>
        <v>*</v>
      </c>
      <c r="F61" s="15" t="s">
        <v>19</v>
      </c>
      <c r="G61" s="8" t="str">
        <f t="shared" si="1"/>
        <v>*</v>
      </c>
      <c r="H61" s="15" t="s">
        <v>19</v>
      </c>
      <c r="I61" s="8" t="str">
        <f t="shared" si="2"/>
        <v>*</v>
      </c>
      <c r="J61" s="14" t="s">
        <v>19</v>
      </c>
      <c r="K61" s="5" t="str">
        <f t="shared" si="3"/>
        <v>*</v>
      </c>
    </row>
    <row r="62" spans="1:11" ht="14.5" x14ac:dyDescent="0.35">
      <c r="A62" s="17">
        <v>79055</v>
      </c>
      <c r="B62" s="12" t="s">
        <v>157</v>
      </c>
      <c r="C62" s="44" t="s">
        <v>158</v>
      </c>
      <c r="D62" s="41" t="s">
        <v>19</v>
      </c>
      <c r="E62" s="8" t="str">
        <f t="shared" si="0"/>
        <v>*</v>
      </c>
      <c r="F62" s="15" t="s">
        <v>19</v>
      </c>
      <c r="G62" s="8" t="str">
        <f t="shared" si="1"/>
        <v>*</v>
      </c>
      <c r="H62" s="15" t="s">
        <v>19</v>
      </c>
      <c r="I62" s="8" t="str">
        <f t="shared" si="2"/>
        <v>*</v>
      </c>
      <c r="J62" s="14" t="s">
        <v>19</v>
      </c>
      <c r="K62" s="5" t="str">
        <f t="shared" si="3"/>
        <v>*</v>
      </c>
    </row>
    <row r="63" spans="1:11" ht="14.5" x14ac:dyDescent="0.35">
      <c r="A63" s="17">
        <v>78888</v>
      </c>
      <c r="B63" s="12" t="s">
        <v>159</v>
      </c>
      <c r="C63" s="44" t="s">
        <v>160</v>
      </c>
      <c r="D63" s="41" t="s">
        <v>19</v>
      </c>
      <c r="E63" s="8" t="str">
        <f t="shared" si="0"/>
        <v>*</v>
      </c>
      <c r="F63" s="15" t="s">
        <v>19</v>
      </c>
      <c r="G63" s="8" t="str">
        <f t="shared" si="1"/>
        <v>*</v>
      </c>
      <c r="H63" s="15" t="s">
        <v>19</v>
      </c>
      <c r="I63" s="8" t="str">
        <f t="shared" si="2"/>
        <v>*</v>
      </c>
      <c r="J63" s="14" t="s">
        <v>19</v>
      </c>
      <c r="K63" s="5" t="str">
        <f t="shared" si="3"/>
        <v>*</v>
      </c>
    </row>
    <row r="64" spans="1:11" ht="14.5" x14ac:dyDescent="0.35">
      <c r="A64" s="17">
        <v>4470</v>
      </c>
      <c r="B64" s="12" t="s">
        <v>163</v>
      </c>
      <c r="C64" s="44" t="s">
        <v>164</v>
      </c>
      <c r="D64" s="41" t="s">
        <v>18</v>
      </c>
      <c r="E64" s="8" t="str">
        <f t="shared" si="0"/>
        <v>Met</v>
      </c>
      <c r="F64" s="15" t="s">
        <v>37</v>
      </c>
      <c r="G64" s="8" t="str">
        <f t="shared" si="1"/>
        <v>Met</v>
      </c>
      <c r="H64" s="15" t="s">
        <v>19</v>
      </c>
      <c r="I64" s="8" t="str">
        <f t="shared" si="2"/>
        <v>*</v>
      </c>
      <c r="J64" s="14">
        <v>15.85</v>
      </c>
      <c r="K64" s="5" t="str">
        <f t="shared" si="3"/>
        <v>Met</v>
      </c>
    </row>
    <row r="65" spans="1:11" ht="14.5" x14ac:dyDescent="0.35">
      <c r="A65" s="17">
        <v>4484</v>
      </c>
      <c r="B65" s="12" t="s">
        <v>168</v>
      </c>
      <c r="C65" s="44" t="s">
        <v>169</v>
      </c>
      <c r="D65" s="41" t="s">
        <v>19</v>
      </c>
      <c r="E65" s="8" t="str">
        <f t="shared" si="0"/>
        <v>*</v>
      </c>
      <c r="F65" s="15" t="s">
        <v>19</v>
      </c>
      <c r="G65" s="8" t="str">
        <f t="shared" si="1"/>
        <v>*</v>
      </c>
      <c r="H65" s="15" t="s">
        <v>19</v>
      </c>
      <c r="I65" s="8" t="str">
        <f t="shared" si="2"/>
        <v>*</v>
      </c>
      <c r="J65" s="14" t="s">
        <v>19</v>
      </c>
      <c r="K65" s="5" t="str">
        <f t="shared" si="3"/>
        <v>*</v>
      </c>
    </row>
    <row r="66" spans="1:11" ht="14.5" x14ac:dyDescent="0.35">
      <c r="A66" s="17">
        <v>78858</v>
      </c>
      <c r="B66" s="12" t="s">
        <v>881</v>
      </c>
      <c r="C66" s="44" t="s">
        <v>882</v>
      </c>
      <c r="D66" s="41" t="s">
        <v>19</v>
      </c>
      <c r="E66" s="8" t="str">
        <f t="shared" si="0"/>
        <v>*</v>
      </c>
      <c r="F66" s="15" t="s">
        <v>19</v>
      </c>
      <c r="G66" s="8" t="str">
        <f t="shared" si="1"/>
        <v>*</v>
      </c>
      <c r="H66" s="15" t="s">
        <v>19</v>
      </c>
      <c r="I66" s="8" t="str">
        <f t="shared" si="2"/>
        <v>*</v>
      </c>
      <c r="J66" s="14" t="s">
        <v>19</v>
      </c>
      <c r="K66" s="5" t="str">
        <f t="shared" si="3"/>
        <v>*</v>
      </c>
    </row>
    <row r="67" spans="1:11" ht="14.5" x14ac:dyDescent="0.35">
      <c r="A67" s="17">
        <v>79047</v>
      </c>
      <c r="B67" s="12" t="s">
        <v>883</v>
      </c>
      <c r="C67" s="44" t="s">
        <v>884</v>
      </c>
      <c r="D67" s="41" t="s">
        <v>19</v>
      </c>
      <c r="E67" s="8" t="str">
        <f t="shared" ref="E67:E130" si="4">IF(D67="*","*",IF(D67&gt;=95,"Met","Not Met"))</f>
        <v>*</v>
      </c>
      <c r="F67" s="15" t="s">
        <v>19</v>
      </c>
      <c r="G67" s="8" t="str">
        <f t="shared" ref="G67:G130" si="5">IF(F67="*","*",IF(F67&gt;=4.86,"Met","Not Met"))</f>
        <v>*</v>
      </c>
      <c r="H67" s="15" t="s">
        <v>19</v>
      </c>
      <c r="I67" s="8" t="str">
        <f t="shared" ref="I67:I130" si="6">IF(H67="*","*",IF(H67&gt;=47.61,"Met","Not Met"))</f>
        <v>*</v>
      </c>
      <c r="J67" s="14" t="s">
        <v>19</v>
      </c>
      <c r="K67" s="5" t="str">
        <f t="shared" ref="K67:K130" si="7">IF(J67="*","*",IF(J67&lt;=21.89,"Met","Not Met"))</f>
        <v>*</v>
      </c>
    </row>
    <row r="68" spans="1:11" ht="14.5" x14ac:dyDescent="0.35">
      <c r="A68" s="17">
        <v>80001</v>
      </c>
      <c r="B68" s="12" t="s">
        <v>885</v>
      </c>
      <c r="C68" s="44" t="s">
        <v>886</v>
      </c>
      <c r="D68" s="41" t="s">
        <v>19</v>
      </c>
      <c r="E68" s="8" t="str">
        <f t="shared" si="4"/>
        <v>*</v>
      </c>
      <c r="F68" s="15" t="s">
        <v>19</v>
      </c>
      <c r="G68" s="8" t="str">
        <f t="shared" si="5"/>
        <v>*</v>
      </c>
      <c r="H68" s="15" t="s">
        <v>19</v>
      </c>
      <c r="I68" s="8" t="str">
        <f t="shared" si="6"/>
        <v>*</v>
      </c>
      <c r="J68" s="14" t="s">
        <v>19</v>
      </c>
      <c r="K68" s="5" t="str">
        <f t="shared" si="7"/>
        <v>*</v>
      </c>
    </row>
    <row r="69" spans="1:11" ht="14.5" x14ac:dyDescent="0.35">
      <c r="A69" s="17">
        <v>4282</v>
      </c>
      <c r="B69" s="12" t="s">
        <v>170</v>
      </c>
      <c r="C69" s="44" t="s">
        <v>171</v>
      </c>
      <c r="D69" s="41" t="s">
        <v>18</v>
      </c>
      <c r="E69" s="8" t="str">
        <f t="shared" si="4"/>
        <v>Met</v>
      </c>
      <c r="F69" s="15">
        <v>3.09</v>
      </c>
      <c r="G69" s="8" t="str">
        <f t="shared" si="5"/>
        <v>Not Met</v>
      </c>
      <c r="H69" s="15">
        <v>23.81</v>
      </c>
      <c r="I69" s="8" t="str">
        <f t="shared" si="6"/>
        <v>Not Met</v>
      </c>
      <c r="J69" s="14">
        <v>14.19</v>
      </c>
      <c r="K69" s="5" t="str">
        <f t="shared" si="7"/>
        <v>Met</v>
      </c>
    </row>
    <row r="70" spans="1:11" ht="14.5" x14ac:dyDescent="0.35">
      <c r="A70" s="17">
        <v>4446</v>
      </c>
      <c r="B70" s="12" t="s">
        <v>174</v>
      </c>
      <c r="C70" s="44" t="s">
        <v>175</v>
      </c>
      <c r="D70" s="41">
        <v>97.62</v>
      </c>
      <c r="E70" s="8" t="str">
        <f t="shared" si="4"/>
        <v>Met</v>
      </c>
      <c r="F70" s="15">
        <v>2.83</v>
      </c>
      <c r="G70" s="8" t="str">
        <f t="shared" si="5"/>
        <v>Not Met</v>
      </c>
      <c r="H70" s="15">
        <v>47.37</v>
      </c>
      <c r="I70" s="8" t="str">
        <f t="shared" si="6"/>
        <v>Not Met</v>
      </c>
      <c r="J70" s="14">
        <v>15.23</v>
      </c>
      <c r="K70" s="5" t="str">
        <f t="shared" si="7"/>
        <v>Met</v>
      </c>
    </row>
    <row r="71" spans="1:11" ht="14.5" x14ac:dyDescent="0.35">
      <c r="A71" s="17">
        <v>4410</v>
      </c>
      <c r="B71" s="12" t="s">
        <v>176</v>
      </c>
      <c r="C71" s="44" t="s">
        <v>177</v>
      </c>
      <c r="D71" s="41" t="s">
        <v>18</v>
      </c>
      <c r="E71" s="8" t="str">
        <f t="shared" si="4"/>
        <v>Met</v>
      </c>
      <c r="F71" s="15">
        <v>18.920000000000002</v>
      </c>
      <c r="G71" s="8" t="str">
        <f t="shared" si="5"/>
        <v>Met</v>
      </c>
      <c r="H71" s="15" t="s">
        <v>19</v>
      </c>
      <c r="I71" s="8" t="str">
        <f t="shared" si="6"/>
        <v>*</v>
      </c>
      <c r="J71" s="14">
        <v>40.270000000000003</v>
      </c>
      <c r="K71" s="5" t="str">
        <f t="shared" si="7"/>
        <v>Not Met</v>
      </c>
    </row>
    <row r="72" spans="1:11" ht="14.5" x14ac:dyDescent="0.35">
      <c r="A72" s="17">
        <v>4244</v>
      </c>
      <c r="B72" s="12" t="s">
        <v>178</v>
      </c>
      <c r="C72" s="44" t="s">
        <v>179</v>
      </c>
      <c r="D72" s="41">
        <v>96.67</v>
      </c>
      <c r="E72" s="8" t="str">
        <f t="shared" si="4"/>
        <v>Met</v>
      </c>
      <c r="F72" s="15">
        <v>12.5</v>
      </c>
      <c r="G72" s="8" t="str">
        <f t="shared" si="5"/>
        <v>Met</v>
      </c>
      <c r="H72" s="15" t="s">
        <v>19</v>
      </c>
      <c r="I72" s="8" t="str">
        <f t="shared" si="6"/>
        <v>*</v>
      </c>
      <c r="J72" s="14">
        <v>37.869999999999997</v>
      </c>
      <c r="K72" s="5" t="str">
        <f t="shared" si="7"/>
        <v>Not Met</v>
      </c>
    </row>
    <row r="73" spans="1:11" ht="14.5" x14ac:dyDescent="0.35">
      <c r="A73" s="17">
        <v>4395</v>
      </c>
      <c r="B73" s="12" t="s">
        <v>180</v>
      </c>
      <c r="C73" s="44" t="s">
        <v>181</v>
      </c>
      <c r="D73" s="41" t="s">
        <v>19</v>
      </c>
      <c r="E73" s="8" t="str">
        <f t="shared" si="4"/>
        <v>*</v>
      </c>
      <c r="F73" s="15" t="s">
        <v>19</v>
      </c>
      <c r="G73" s="8" t="str">
        <f t="shared" si="5"/>
        <v>*</v>
      </c>
      <c r="H73" s="15" t="s">
        <v>19</v>
      </c>
      <c r="I73" s="8" t="str">
        <f t="shared" si="6"/>
        <v>*</v>
      </c>
      <c r="J73" s="14" t="s">
        <v>19</v>
      </c>
      <c r="K73" s="5" t="str">
        <f t="shared" si="7"/>
        <v>*</v>
      </c>
    </row>
    <row r="74" spans="1:11" ht="14.5" x14ac:dyDescent="0.35">
      <c r="A74" s="17">
        <v>4191</v>
      </c>
      <c r="B74" s="12" t="s">
        <v>182</v>
      </c>
      <c r="C74" s="44" t="s">
        <v>183</v>
      </c>
      <c r="D74" s="41" t="s">
        <v>19</v>
      </c>
      <c r="E74" s="8" t="str">
        <f t="shared" si="4"/>
        <v>*</v>
      </c>
      <c r="F74" s="15" t="s">
        <v>19</v>
      </c>
      <c r="G74" s="8" t="str">
        <f t="shared" si="5"/>
        <v>*</v>
      </c>
      <c r="H74" s="15" t="s">
        <v>19</v>
      </c>
      <c r="I74" s="8" t="str">
        <f t="shared" si="6"/>
        <v>*</v>
      </c>
      <c r="J74" s="14" t="s">
        <v>19</v>
      </c>
      <c r="K74" s="5" t="str">
        <f t="shared" si="7"/>
        <v>*</v>
      </c>
    </row>
    <row r="75" spans="1:11" ht="14.5" x14ac:dyDescent="0.35">
      <c r="A75" s="17">
        <v>88299</v>
      </c>
      <c r="B75" s="12" t="s">
        <v>887</v>
      </c>
      <c r="C75" s="44" t="s">
        <v>888</v>
      </c>
      <c r="D75" s="41" t="s">
        <v>19</v>
      </c>
      <c r="E75" s="8" t="str">
        <f t="shared" si="4"/>
        <v>*</v>
      </c>
      <c r="F75" s="15" t="s">
        <v>19</v>
      </c>
      <c r="G75" s="8" t="str">
        <f t="shared" si="5"/>
        <v>*</v>
      </c>
      <c r="H75" s="15" t="s">
        <v>19</v>
      </c>
      <c r="I75" s="8" t="str">
        <f t="shared" si="6"/>
        <v>*</v>
      </c>
      <c r="J75" s="14" t="s">
        <v>19</v>
      </c>
      <c r="K75" s="5" t="str">
        <f t="shared" si="7"/>
        <v>*</v>
      </c>
    </row>
    <row r="76" spans="1:11" ht="14.5" x14ac:dyDescent="0.35">
      <c r="A76" s="17">
        <v>4242</v>
      </c>
      <c r="B76" s="12" t="s">
        <v>188</v>
      </c>
      <c r="C76" s="44" t="s">
        <v>189</v>
      </c>
      <c r="D76" s="41">
        <v>97.71</v>
      </c>
      <c r="E76" s="8" t="str">
        <f t="shared" si="4"/>
        <v>Met</v>
      </c>
      <c r="F76" s="15">
        <v>11.24</v>
      </c>
      <c r="G76" s="8" t="str">
        <f t="shared" si="5"/>
        <v>Met</v>
      </c>
      <c r="H76" s="15">
        <v>46.34</v>
      </c>
      <c r="I76" s="8" t="str">
        <f t="shared" si="6"/>
        <v>Not Met</v>
      </c>
      <c r="J76" s="14">
        <v>33.369999999999997</v>
      </c>
      <c r="K76" s="5" t="str">
        <f t="shared" si="7"/>
        <v>Not Met</v>
      </c>
    </row>
    <row r="77" spans="1:11" ht="14.5" x14ac:dyDescent="0.35">
      <c r="A77" s="17">
        <v>4158</v>
      </c>
      <c r="B77" s="12" t="s">
        <v>190</v>
      </c>
      <c r="C77" s="44" t="s">
        <v>191</v>
      </c>
      <c r="D77" s="41">
        <v>96.77</v>
      </c>
      <c r="E77" s="8" t="str">
        <f t="shared" si="4"/>
        <v>Met</v>
      </c>
      <c r="F77" s="15" t="s">
        <v>37</v>
      </c>
      <c r="G77" s="8" t="str">
        <f t="shared" si="5"/>
        <v>Met</v>
      </c>
      <c r="H77" s="15" t="s">
        <v>19</v>
      </c>
      <c r="I77" s="8" t="str">
        <f t="shared" si="6"/>
        <v>*</v>
      </c>
      <c r="J77" s="14">
        <v>16.82</v>
      </c>
      <c r="K77" s="5" t="str">
        <f t="shared" si="7"/>
        <v>Met</v>
      </c>
    </row>
    <row r="78" spans="1:11" ht="14.5" x14ac:dyDescent="0.35">
      <c r="A78" s="17">
        <v>4474</v>
      </c>
      <c r="B78" s="12" t="s">
        <v>192</v>
      </c>
      <c r="C78" s="44" t="s">
        <v>193</v>
      </c>
      <c r="D78" s="41" t="s">
        <v>18</v>
      </c>
      <c r="E78" s="8" t="str">
        <f t="shared" si="4"/>
        <v>Met</v>
      </c>
      <c r="F78" s="15" t="s">
        <v>37</v>
      </c>
      <c r="G78" s="8" t="str">
        <f t="shared" si="5"/>
        <v>Met</v>
      </c>
      <c r="H78" s="15" t="s">
        <v>19</v>
      </c>
      <c r="I78" s="8" t="str">
        <f t="shared" si="6"/>
        <v>*</v>
      </c>
      <c r="J78" s="14">
        <v>22.99</v>
      </c>
      <c r="K78" s="5" t="str">
        <f t="shared" si="7"/>
        <v>Not Met</v>
      </c>
    </row>
    <row r="79" spans="1:11" ht="14.5" x14ac:dyDescent="0.35">
      <c r="A79" s="17">
        <v>90138</v>
      </c>
      <c r="B79" s="12" t="s">
        <v>194</v>
      </c>
      <c r="C79" s="44" t="s">
        <v>195</v>
      </c>
      <c r="D79" s="41" t="s">
        <v>19</v>
      </c>
      <c r="E79" s="8" t="str">
        <f t="shared" si="4"/>
        <v>*</v>
      </c>
      <c r="F79" s="15" t="s">
        <v>19</v>
      </c>
      <c r="G79" s="8" t="str">
        <f t="shared" si="5"/>
        <v>*</v>
      </c>
      <c r="H79" s="15" t="s">
        <v>19</v>
      </c>
      <c r="I79" s="8" t="str">
        <f t="shared" si="6"/>
        <v>*</v>
      </c>
      <c r="J79" s="14" t="s">
        <v>19</v>
      </c>
      <c r="K79" s="5" t="str">
        <f t="shared" si="7"/>
        <v>*</v>
      </c>
    </row>
    <row r="80" spans="1:11" ht="14.5" x14ac:dyDescent="0.35">
      <c r="A80" s="17">
        <v>5186</v>
      </c>
      <c r="B80" s="12" t="s">
        <v>196</v>
      </c>
      <c r="C80" s="44" t="s">
        <v>197</v>
      </c>
      <c r="D80" s="41" t="s">
        <v>19</v>
      </c>
      <c r="E80" s="8" t="str">
        <f t="shared" si="4"/>
        <v>*</v>
      </c>
      <c r="F80" s="15" t="s">
        <v>19</v>
      </c>
      <c r="G80" s="8" t="str">
        <f t="shared" si="5"/>
        <v>*</v>
      </c>
      <c r="H80" s="15" t="s">
        <v>19</v>
      </c>
      <c r="I80" s="8" t="str">
        <f t="shared" si="6"/>
        <v>*</v>
      </c>
      <c r="J80" s="14" t="s">
        <v>19</v>
      </c>
      <c r="K80" s="5" t="str">
        <f t="shared" si="7"/>
        <v>*</v>
      </c>
    </row>
    <row r="81" spans="1:11" ht="14.5" x14ac:dyDescent="0.35">
      <c r="A81" s="17">
        <v>92316</v>
      </c>
      <c r="B81" s="12" t="s">
        <v>889</v>
      </c>
      <c r="C81" s="44" t="s">
        <v>890</v>
      </c>
      <c r="D81" s="41" t="s">
        <v>18</v>
      </c>
      <c r="E81" s="8" t="str">
        <f t="shared" si="4"/>
        <v>Met</v>
      </c>
      <c r="F81" s="15">
        <v>13.33</v>
      </c>
      <c r="G81" s="8" t="str">
        <f t="shared" si="5"/>
        <v>Met</v>
      </c>
      <c r="H81" s="15" t="s">
        <v>19</v>
      </c>
      <c r="I81" s="8" t="str">
        <f t="shared" si="6"/>
        <v>*</v>
      </c>
      <c r="J81" s="14">
        <v>35.19</v>
      </c>
      <c r="K81" s="5" t="str">
        <f t="shared" si="7"/>
        <v>Not Met</v>
      </c>
    </row>
    <row r="82" spans="1:11" ht="14.5" x14ac:dyDescent="0.35">
      <c r="A82" s="17">
        <v>85448</v>
      </c>
      <c r="B82" s="12" t="s">
        <v>891</v>
      </c>
      <c r="C82" s="44" t="s">
        <v>892</v>
      </c>
      <c r="D82" s="41" t="s">
        <v>19</v>
      </c>
      <c r="E82" s="8" t="str">
        <f t="shared" si="4"/>
        <v>*</v>
      </c>
      <c r="F82" s="15" t="s">
        <v>19</v>
      </c>
      <c r="G82" s="8" t="str">
        <f t="shared" si="5"/>
        <v>*</v>
      </c>
      <c r="H82" s="15" t="s">
        <v>19</v>
      </c>
      <c r="I82" s="8" t="str">
        <f t="shared" si="6"/>
        <v>*</v>
      </c>
      <c r="J82" s="14" t="s">
        <v>19</v>
      </c>
      <c r="K82" s="5" t="str">
        <f t="shared" si="7"/>
        <v>*</v>
      </c>
    </row>
    <row r="83" spans="1:11" ht="14.5" x14ac:dyDescent="0.35">
      <c r="A83" s="17">
        <v>4486</v>
      </c>
      <c r="B83" s="12" t="s">
        <v>198</v>
      </c>
      <c r="C83" s="44" t="s">
        <v>199</v>
      </c>
      <c r="D83" s="41" t="s">
        <v>19</v>
      </c>
      <c r="E83" s="8" t="str">
        <f t="shared" si="4"/>
        <v>*</v>
      </c>
      <c r="F83" s="15" t="s">
        <v>19</v>
      </c>
      <c r="G83" s="8" t="str">
        <f t="shared" si="5"/>
        <v>*</v>
      </c>
      <c r="H83" s="15" t="s">
        <v>19</v>
      </c>
      <c r="I83" s="8" t="str">
        <f t="shared" si="6"/>
        <v>*</v>
      </c>
      <c r="J83" s="14" t="s">
        <v>19</v>
      </c>
      <c r="K83" s="5" t="str">
        <f t="shared" si="7"/>
        <v>*</v>
      </c>
    </row>
    <row r="84" spans="1:11" ht="14.5" x14ac:dyDescent="0.35">
      <c r="A84" s="17">
        <v>81027</v>
      </c>
      <c r="B84" s="12" t="s">
        <v>200</v>
      </c>
      <c r="C84" s="44" t="s">
        <v>201</v>
      </c>
      <c r="D84" s="41" t="s">
        <v>19</v>
      </c>
      <c r="E84" s="8" t="str">
        <f t="shared" si="4"/>
        <v>*</v>
      </c>
      <c r="F84" s="15" t="s">
        <v>19</v>
      </c>
      <c r="G84" s="8" t="str">
        <f t="shared" si="5"/>
        <v>*</v>
      </c>
      <c r="H84" s="15" t="s">
        <v>19</v>
      </c>
      <c r="I84" s="8" t="str">
        <f t="shared" si="6"/>
        <v>*</v>
      </c>
      <c r="J84" s="14" t="s">
        <v>19</v>
      </c>
      <c r="K84" s="5" t="str">
        <f t="shared" si="7"/>
        <v>*</v>
      </c>
    </row>
    <row r="85" spans="1:11" ht="14.5" x14ac:dyDescent="0.35">
      <c r="A85" s="17">
        <v>4177</v>
      </c>
      <c r="B85" s="12" t="s">
        <v>202</v>
      </c>
      <c r="C85" s="44" t="s">
        <v>203</v>
      </c>
      <c r="D85" s="41" t="s">
        <v>19</v>
      </c>
      <c r="E85" s="8" t="str">
        <f t="shared" si="4"/>
        <v>*</v>
      </c>
      <c r="F85" s="15" t="s">
        <v>19</v>
      </c>
      <c r="G85" s="8" t="str">
        <f t="shared" si="5"/>
        <v>*</v>
      </c>
      <c r="H85" s="15" t="s">
        <v>19</v>
      </c>
      <c r="I85" s="8" t="str">
        <f t="shared" si="6"/>
        <v>*</v>
      </c>
      <c r="J85" s="14" t="s">
        <v>19</v>
      </c>
      <c r="K85" s="5" t="str">
        <f t="shared" si="7"/>
        <v>*</v>
      </c>
    </row>
    <row r="86" spans="1:11" ht="14.5" x14ac:dyDescent="0.35">
      <c r="A86" s="17">
        <v>1001669</v>
      </c>
      <c r="B86" s="12" t="s">
        <v>204</v>
      </c>
      <c r="C86" s="44" t="s">
        <v>205</v>
      </c>
      <c r="D86" s="41" t="s">
        <v>19</v>
      </c>
      <c r="E86" s="8" t="str">
        <f t="shared" si="4"/>
        <v>*</v>
      </c>
      <c r="F86" s="15" t="s">
        <v>19</v>
      </c>
      <c r="G86" s="8" t="str">
        <f t="shared" si="5"/>
        <v>*</v>
      </c>
      <c r="H86" s="15" t="s">
        <v>19</v>
      </c>
      <c r="I86" s="8" t="str">
        <f t="shared" si="6"/>
        <v>*</v>
      </c>
      <c r="J86" s="14" t="s">
        <v>19</v>
      </c>
      <c r="K86" s="5" t="str">
        <f t="shared" si="7"/>
        <v>*</v>
      </c>
    </row>
    <row r="87" spans="1:11" ht="14.5" x14ac:dyDescent="0.35">
      <c r="A87" s="17">
        <v>4370</v>
      </c>
      <c r="B87" s="12" t="s">
        <v>206</v>
      </c>
      <c r="C87" s="44" t="s">
        <v>207</v>
      </c>
      <c r="D87" s="41" t="s">
        <v>19</v>
      </c>
      <c r="E87" s="8" t="str">
        <f t="shared" si="4"/>
        <v>*</v>
      </c>
      <c r="F87" s="15" t="s">
        <v>19</v>
      </c>
      <c r="G87" s="8" t="str">
        <f t="shared" si="5"/>
        <v>*</v>
      </c>
      <c r="H87" s="15" t="s">
        <v>19</v>
      </c>
      <c r="I87" s="8" t="str">
        <f t="shared" si="6"/>
        <v>*</v>
      </c>
      <c r="J87" s="14" t="s">
        <v>19</v>
      </c>
      <c r="K87" s="5" t="str">
        <f t="shared" si="7"/>
        <v>*</v>
      </c>
    </row>
    <row r="88" spans="1:11" ht="14.5" x14ac:dyDescent="0.35">
      <c r="A88" s="17">
        <v>90533</v>
      </c>
      <c r="B88" s="12" t="s">
        <v>893</v>
      </c>
      <c r="C88" s="44" t="s">
        <v>894</v>
      </c>
      <c r="D88" s="41" t="s">
        <v>19</v>
      </c>
      <c r="E88" s="8" t="str">
        <f t="shared" si="4"/>
        <v>*</v>
      </c>
      <c r="F88" s="15" t="s">
        <v>19</v>
      </c>
      <c r="G88" s="8" t="str">
        <f t="shared" si="5"/>
        <v>*</v>
      </c>
      <c r="H88" s="15" t="s">
        <v>19</v>
      </c>
      <c r="I88" s="8" t="str">
        <f t="shared" si="6"/>
        <v>*</v>
      </c>
      <c r="J88" s="14" t="s">
        <v>19</v>
      </c>
      <c r="K88" s="5" t="str">
        <f t="shared" si="7"/>
        <v>*</v>
      </c>
    </row>
    <row r="89" spans="1:11" ht="14.5" x14ac:dyDescent="0.35">
      <c r="A89" s="17">
        <v>4160</v>
      </c>
      <c r="B89" s="12" t="s">
        <v>208</v>
      </c>
      <c r="C89" s="44" t="s">
        <v>209</v>
      </c>
      <c r="D89" s="41" t="s">
        <v>19</v>
      </c>
      <c r="E89" s="8" t="str">
        <f t="shared" si="4"/>
        <v>*</v>
      </c>
      <c r="F89" s="15" t="s">
        <v>19</v>
      </c>
      <c r="G89" s="8" t="str">
        <f t="shared" si="5"/>
        <v>*</v>
      </c>
      <c r="H89" s="15" t="s">
        <v>19</v>
      </c>
      <c r="I89" s="8" t="str">
        <f t="shared" si="6"/>
        <v>*</v>
      </c>
      <c r="J89" s="14" t="s">
        <v>19</v>
      </c>
      <c r="K89" s="5" t="str">
        <f t="shared" si="7"/>
        <v>*</v>
      </c>
    </row>
    <row r="90" spans="1:11" ht="14.5" x14ac:dyDescent="0.35">
      <c r="A90" s="17">
        <v>4479</v>
      </c>
      <c r="B90" s="12" t="s">
        <v>895</v>
      </c>
      <c r="C90" s="44" t="s">
        <v>896</v>
      </c>
      <c r="D90" s="41" t="s">
        <v>19</v>
      </c>
      <c r="E90" s="8" t="str">
        <f t="shared" si="4"/>
        <v>*</v>
      </c>
      <c r="F90" s="15" t="s">
        <v>19</v>
      </c>
      <c r="G90" s="8" t="str">
        <f t="shared" si="5"/>
        <v>*</v>
      </c>
      <c r="H90" s="15" t="s">
        <v>19</v>
      </c>
      <c r="I90" s="8" t="str">
        <f t="shared" si="6"/>
        <v>*</v>
      </c>
      <c r="J90" s="14" t="s">
        <v>19</v>
      </c>
      <c r="K90" s="5" t="str">
        <f t="shared" si="7"/>
        <v>*</v>
      </c>
    </row>
    <row r="91" spans="1:11" ht="14.5" x14ac:dyDescent="0.35">
      <c r="A91" s="17">
        <v>4416</v>
      </c>
      <c r="B91" s="12" t="s">
        <v>212</v>
      </c>
      <c r="C91" s="44" t="s">
        <v>213</v>
      </c>
      <c r="D91" s="41" t="s">
        <v>19</v>
      </c>
      <c r="E91" s="8" t="str">
        <f t="shared" si="4"/>
        <v>*</v>
      </c>
      <c r="F91" s="15" t="s">
        <v>19</v>
      </c>
      <c r="G91" s="8" t="str">
        <f t="shared" si="5"/>
        <v>*</v>
      </c>
      <c r="H91" s="15" t="s">
        <v>19</v>
      </c>
      <c r="I91" s="8" t="str">
        <f t="shared" si="6"/>
        <v>*</v>
      </c>
      <c r="J91" s="14" t="s">
        <v>19</v>
      </c>
      <c r="K91" s="5" t="str">
        <f t="shared" si="7"/>
        <v>*</v>
      </c>
    </row>
    <row r="92" spans="1:11" ht="14.5" x14ac:dyDescent="0.35">
      <c r="A92" s="17">
        <v>4442</v>
      </c>
      <c r="B92" s="12" t="s">
        <v>214</v>
      </c>
      <c r="C92" s="44" t="s">
        <v>215</v>
      </c>
      <c r="D92" s="41" t="s">
        <v>18</v>
      </c>
      <c r="E92" s="8" t="str">
        <f t="shared" si="4"/>
        <v>Met</v>
      </c>
      <c r="F92" s="15" t="s">
        <v>37</v>
      </c>
      <c r="G92" s="8" t="str">
        <f t="shared" si="5"/>
        <v>Met</v>
      </c>
      <c r="H92" s="15" t="s">
        <v>19</v>
      </c>
      <c r="I92" s="8" t="str">
        <f t="shared" si="6"/>
        <v>*</v>
      </c>
      <c r="J92" s="14">
        <v>14.32</v>
      </c>
      <c r="K92" s="5" t="str">
        <f t="shared" si="7"/>
        <v>Met</v>
      </c>
    </row>
    <row r="93" spans="1:11" ht="14.5" x14ac:dyDescent="0.35">
      <c r="A93" s="17">
        <v>79988</v>
      </c>
      <c r="B93" s="12" t="s">
        <v>897</v>
      </c>
      <c r="C93" s="44" t="s">
        <v>898</v>
      </c>
      <c r="D93" s="41" t="s">
        <v>19</v>
      </c>
      <c r="E93" s="8" t="str">
        <f t="shared" si="4"/>
        <v>*</v>
      </c>
      <c r="F93" s="15" t="s">
        <v>19</v>
      </c>
      <c r="G93" s="8" t="str">
        <f t="shared" si="5"/>
        <v>*</v>
      </c>
      <c r="H93" s="15" t="s">
        <v>19</v>
      </c>
      <c r="I93" s="8" t="str">
        <f t="shared" si="6"/>
        <v>*</v>
      </c>
      <c r="J93" s="14" t="s">
        <v>19</v>
      </c>
      <c r="K93" s="5" t="str">
        <f t="shared" si="7"/>
        <v>*</v>
      </c>
    </row>
    <row r="94" spans="1:11" ht="14.5" x14ac:dyDescent="0.35">
      <c r="A94" s="17">
        <v>4487</v>
      </c>
      <c r="B94" s="12" t="s">
        <v>216</v>
      </c>
      <c r="C94" s="44" t="s">
        <v>217</v>
      </c>
      <c r="D94" s="41" t="s">
        <v>18</v>
      </c>
      <c r="E94" s="8" t="str">
        <f t="shared" si="4"/>
        <v>Met</v>
      </c>
      <c r="F94" s="15">
        <v>4</v>
      </c>
      <c r="G94" s="8" t="str">
        <f t="shared" si="5"/>
        <v>Not Met</v>
      </c>
      <c r="H94" s="15" t="s">
        <v>19</v>
      </c>
      <c r="I94" s="8" t="str">
        <f t="shared" si="6"/>
        <v>*</v>
      </c>
      <c r="J94" s="14">
        <v>22.73</v>
      </c>
      <c r="K94" s="5" t="str">
        <f t="shared" si="7"/>
        <v>Not Met</v>
      </c>
    </row>
    <row r="95" spans="1:11" ht="14.5" x14ac:dyDescent="0.35">
      <c r="A95" s="17">
        <v>79074</v>
      </c>
      <c r="B95" s="12" t="s">
        <v>218</v>
      </c>
      <c r="C95" s="44" t="s">
        <v>219</v>
      </c>
      <c r="D95" s="41" t="s">
        <v>19</v>
      </c>
      <c r="E95" s="8" t="str">
        <f t="shared" si="4"/>
        <v>*</v>
      </c>
      <c r="F95" s="15" t="s">
        <v>19</v>
      </c>
      <c r="G95" s="8" t="str">
        <f t="shared" si="5"/>
        <v>*</v>
      </c>
      <c r="H95" s="15" t="s">
        <v>19</v>
      </c>
      <c r="I95" s="8" t="str">
        <f t="shared" si="6"/>
        <v>*</v>
      </c>
      <c r="J95" s="14" t="s">
        <v>19</v>
      </c>
      <c r="K95" s="5" t="str">
        <f t="shared" si="7"/>
        <v>*</v>
      </c>
    </row>
    <row r="96" spans="1:11" ht="14.5" x14ac:dyDescent="0.35">
      <c r="A96" s="17">
        <v>4501</v>
      </c>
      <c r="B96" s="12" t="s">
        <v>220</v>
      </c>
      <c r="C96" s="44" t="s">
        <v>221</v>
      </c>
      <c r="D96" s="41" t="s">
        <v>18</v>
      </c>
      <c r="E96" s="8" t="str">
        <f t="shared" si="4"/>
        <v>Met</v>
      </c>
      <c r="F96" s="15">
        <v>3.08</v>
      </c>
      <c r="G96" s="8" t="str">
        <f t="shared" si="5"/>
        <v>Not Met</v>
      </c>
      <c r="H96" s="15" t="s">
        <v>19</v>
      </c>
      <c r="I96" s="8" t="str">
        <f t="shared" si="6"/>
        <v>*</v>
      </c>
      <c r="J96" s="14">
        <v>22.38</v>
      </c>
      <c r="K96" s="5" t="str">
        <f t="shared" si="7"/>
        <v>Not Met</v>
      </c>
    </row>
    <row r="97" spans="1:11" ht="14.5" x14ac:dyDescent="0.35">
      <c r="A97" s="17">
        <v>4263</v>
      </c>
      <c r="B97" s="12" t="s">
        <v>222</v>
      </c>
      <c r="C97" s="44" t="s">
        <v>223</v>
      </c>
      <c r="D97" s="41" t="s">
        <v>18</v>
      </c>
      <c r="E97" s="8" t="str">
        <f t="shared" si="4"/>
        <v>Met</v>
      </c>
      <c r="F97" s="15">
        <v>3.08</v>
      </c>
      <c r="G97" s="8" t="str">
        <f t="shared" si="5"/>
        <v>Not Met</v>
      </c>
      <c r="H97" s="15" t="s">
        <v>19</v>
      </c>
      <c r="I97" s="8" t="str">
        <f t="shared" si="6"/>
        <v>*</v>
      </c>
      <c r="J97" s="14">
        <v>15.01</v>
      </c>
      <c r="K97" s="5" t="str">
        <f t="shared" si="7"/>
        <v>Met</v>
      </c>
    </row>
    <row r="98" spans="1:11" ht="14.5" x14ac:dyDescent="0.35">
      <c r="A98" s="17">
        <v>89917</v>
      </c>
      <c r="B98" s="12" t="s">
        <v>899</v>
      </c>
      <c r="C98" s="44" t="s">
        <v>900</v>
      </c>
      <c r="D98" s="41" t="s">
        <v>19</v>
      </c>
      <c r="E98" s="8" t="str">
        <f t="shared" si="4"/>
        <v>*</v>
      </c>
      <c r="F98" s="15" t="s">
        <v>19</v>
      </c>
      <c r="G98" s="8" t="str">
        <f t="shared" si="5"/>
        <v>*</v>
      </c>
      <c r="H98" s="15" t="s">
        <v>19</v>
      </c>
      <c r="I98" s="8" t="str">
        <f t="shared" si="6"/>
        <v>*</v>
      </c>
      <c r="J98" s="14" t="s">
        <v>19</v>
      </c>
      <c r="K98" s="5" t="str">
        <f t="shared" si="7"/>
        <v>*</v>
      </c>
    </row>
    <row r="99" spans="1:11" ht="14.5" x14ac:dyDescent="0.35">
      <c r="A99" s="17">
        <v>79049</v>
      </c>
      <c r="B99" s="12" t="s">
        <v>226</v>
      </c>
      <c r="C99" s="44" t="s">
        <v>227</v>
      </c>
      <c r="D99" s="41" t="s">
        <v>19</v>
      </c>
      <c r="E99" s="8" t="str">
        <f t="shared" si="4"/>
        <v>*</v>
      </c>
      <c r="F99" s="15" t="s">
        <v>19</v>
      </c>
      <c r="G99" s="8" t="str">
        <f t="shared" si="5"/>
        <v>*</v>
      </c>
      <c r="H99" s="15" t="s">
        <v>19</v>
      </c>
      <c r="I99" s="8" t="str">
        <f t="shared" si="6"/>
        <v>*</v>
      </c>
      <c r="J99" s="14" t="s">
        <v>19</v>
      </c>
      <c r="K99" s="5" t="str">
        <f t="shared" si="7"/>
        <v>*</v>
      </c>
    </row>
    <row r="100" spans="1:11" ht="14.5" x14ac:dyDescent="0.35">
      <c r="A100" s="17">
        <v>89914</v>
      </c>
      <c r="B100" s="12" t="s">
        <v>228</v>
      </c>
      <c r="C100" s="44" t="s">
        <v>229</v>
      </c>
      <c r="D100" s="41" t="s">
        <v>19</v>
      </c>
      <c r="E100" s="8" t="str">
        <f t="shared" si="4"/>
        <v>*</v>
      </c>
      <c r="F100" s="15" t="s">
        <v>19</v>
      </c>
      <c r="G100" s="8" t="str">
        <f t="shared" si="5"/>
        <v>*</v>
      </c>
      <c r="H100" s="15" t="s">
        <v>19</v>
      </c>
      <c r="I100" s="8" t="str">
        <f t="shared" si="6"/>
        <v>*</v>
      </c>
      <c r="J100" s="14" t="s">
        <v>19</v>
      </c>
      <c r="K100" s="5" t="str">
        <f t="shared" si="7"/>
        <v>*</v>
      </c>
    </row>
    <row r="101" spans="1:11" ht="14.5" x14ac:dyDescent="0.35">
      <c r="A101" s="17">
        <v>89915</v>
      </c>
      <c r="B101" s="12" t="s">
        <v>230</v>
      </c>
      <c r="C101" s="44" t="s">
        <v>231</v>
      </c>
      <c r="D101" s="41" t="s">
        <v>19</v>
      </c>
      <c r="E101" s="8" t="str">
        <f t="shared" si="4"/>
        <v>*</v>
      </c>
      <c r="F101" s="15" t="s">
        <v>19</v>
      </c>
      <c r="G101" s="8" t="str">
        <f t="shared" si="5"/>
        <v>*</v>
      </c>
      <c r="H101" s="15" t="s">
        <v>19</v>
      </c>
      <c r="I101" s="8" t="str">
        <f t="shared" si="6"/>
        <v>*</v>
      </c>
      <c r="J101" s="14" t="s">
        <v>19</v>
      </c>
      <c r="K101" s="5" t="str">
        <f t="shared" si="7"/>
        <v>*</v>
      </c>
    </row>
    <row r="102" spans="1:11" ht="14.5" x14ac:dyDescent="0.35">
      <c r="A102" s="17">
        <v>90284</v>
      </c>
      <c r="B102" s="12" t="s">
        <v>901</v>
      </c>
      <c r="C102" s="44" t="s">
        <v>902</v>
      </c>
      <c r="D102" s="41" t="s">
        <v>19</v>
      </c>
      <c r="E102" s="8" t="str">
        <f t="shared" si="4"/>
        <v>*</v>
      </c>
      <c r="F102" s="15" t="s">
        <v>19</v>
      </c>
      <c r="G102" s="8" t="str">
        <f t="shared" si="5"/>
        <v>*</v>
      </c>
      <c r="H102" s="15" t="s">
        <v>19</v>
      </c>
      <c r="I102" s="8" t="str">
        <f t="shared" si="6"/>
        <v>*</v>
      </c>
      <c r="J102" s="14" t="s">
        <v>19</v>
      </c>
      <c r="K102" s="5" t="str">
        <f t="shared" si="7"/>
        <v>*</v>
      </c>
    </row>
    <row r="103" spans="1:11" ht="14.5" x14ac:dyDescent="0.35">
      <c r="A103" s="17">
        <v>4246</v>
      </c>
      <c r="B103" s="12" t="s">
        <v>234</v>
      </c>
      <c r="C103" s="44" t="s">
        <v>235</v>
      </c>
      <c r="D103" s="41" t="s">
        <v>18</v>
      </c>
      <c r="E103" s="8" t="str">
        <f t="shared" si="4"/>
        <v>Met</v>
      </c>
      <c r="F103" s="15">
        <v>7.11</v>
      </c>
      <c r="G103" s="8" t="str">
        <f t="shared" si="5"/>
        <v>Met</v>
      </c>
      <c r="H103" s="15">
        <v>58.33</v>
      </c>
      <c r="I103" s="8" t="str">
        <f t="shared" si="6"/>
        <v>Met</v>
      </c>
      <c r="J103" s="14">
        <v>41.25</v>
      </c>
      <c r="K103" s="5" t="str">
        <f t="shared" si="7"/>
        <v>Not Met</v>
      </c>
    </row>
    <row r="104" spans="1:11" ht="14.5" x14ac:dyDescent="0.35">
      <c r="A104" s="17">
        <v>81099</v>
      </c>
      <c r="B104" s="12" t="s">
        <v>236</v>
      </c>
      <c r="C104" s="44" t="s">
        <v>237</v>
      </c>
      <c r="D104" s="41" t="s">
        <v>19</v>
      </c>
      <c r="E104" s="8" t="str">
        <f t="shared" si="4"/>
        <v>*</v>
      </c>
      <c r="F104" s="15" t="s">
        <v>19</v>
      </c>
      <c r="G104" s="8" t="str">
        <f t="shared" si="5"/>
        <v>*</v>
      </c>
      <c r="H104" s="15" t="s">
        <v>19</v>
      </c>
      <c r="I104" s="8" t="str">
        <f t="shared" si="6"/>
        <v>*</v>
      </c>
      <c r="J104" s="14" t="s">
        <v>19</v>
      </c>
      <c r="K104" s="5" t="str">
        <f t="shared" si="7"/>
        <v>*</v>
      </c>
    </row>
    <row r="105" spans="1:11" ht="14.5" x14ac:dyDescent="0.35">
      <c r="A105" s="17">
        <v>92302</v>
      </c>
      <c r="B105" s="12" t="s">
        <v>238</v>
      </c>
      <c r="C105" s="44" t="s">
        <v>239</v>
      </c>
      <c r="D105" s="41">
        <v>92.86</v>
      </c>
      <c r="E105" s="8" t="str">
        <f t="shared" si="4"/>
        <v>Not Met</v>
      </c>
      <c r="F105" s="15" t="s">
        <v>37</v>
      </c>
      <c r="G105" s="8" t="str">
        <f t="shared" si="5"/>
        <v>Met</v>
      </c>
      <c r="H105" s="15" t="s">
        <v>19</v>
      </c>
      <c r="I105" s="8" t="str">
        <f t="shared" si="6"/>
        <v>*</v>
      </c>
      <c r="J105" s="14">
        <v>17.760000000000002</v>
      </c>
      <c r="K105" s="5" t="str">
        <f t="shared" si="7"/>
        <v>Met</v>
      </c>
    </row>
    <row r="106" spans="1:11" ht="14.5" x14ac:dyDescent="0.35">
      <c r="A106" s="17">
        <v>88321</v>
      </c>
      <c r="B106" s="12" t="s">
        <v>240</v>
      </c>
      <c r="C106" s="44" t="s">
        <v>241</v>
      </c>
      <c r="D106" s="41" t="s">
        <v>19</v>
      </c>
      <c r="E106" s="8" t="str">
        <f t="shared" si="4"/>
        <v>*</v>
      </c>
      <c r="F106" s="15" t="s">
        <v>19</v>
      </c>
      <c r="G106" s="8" t="str">
        <f t="shared" si="5"/>
        <v>*</v>
      </c>
      <c r="H106" s="15" t="s">
        <v>19</v>
      </c>
      <c r="I106" s="8" t="str">
        <f t="shared" si="6"/>
        <v>*</v>
      </c>
      <c r="J106" s="14" t="s">
        <v>19</v>
      </c>
      <c r="K106" s="5" t="str">
        <f t="shared" si="7"/>
        <v>*</v>
      </c>
    </row>
    <row r="107" spans="1:11" ht="14.5" x14ac:dyDescent="0.35">
      <c r="A107" s="17">
        <v>6258</v>
      </c>
      <c r="B107" s="12" t="s">
        <v>242</v>
      </c>
      <c r="C107" s="44" t="s">
        <v>243</v>
      </c>
      <c r="D107" s="41" t="s">
        <v>19</v>
      </c>
      <c r="E107" s="8" t="str">
        <f t="shared" si="4"/>
        <v>*</v>
      </c>
      <c r="F107" s="15" t="s">
        <v>19</v>
      </c>
      <c r="G107" s="8" t="str">
        <f t="shared" si="5"/>
        <v>*</v>
      </c>
      <c r="H107" s="15" t="s">
        <v>19</v>
      </c>
      <c r="I107" s="8" t="str">
        <f t="shared" si="6"/>
        <v>*</v>
      </c>
      <c r="J107" s="14" t="s">
        <v>19</v>
      </c>
      <c r="K107" s="5" t="str">
        <f t="shared" si="7"/>
        <v>*</v>
      </c>
    </row>
    <row r="108" spans="1:11" ht="14.5" x14ac:dyDescent="0.35">
      <c r="A108" s="17">
        <v>4174</v>
      </c>
      <c r="B108" s="12" t="s">
        <v>246</v>
      </c>
      <c r="C108" s="44" t="s">
        <v>247</v>
      </c>
      <c r="D108" s="41" t="s">
        <v>18</v>
      </c>
      <c r="E108" s="8" t="str">
        <f t="shared" si="4"/>
        <v>Met</v>
      </c>
      <c r="F108" s="15" t="s">
        <v>37</v>
      </c>
      <c r="G108" s="8" t="str">
        <f t="shared" si="5"/>
        <v>Met</v>
      </c>
      <c r="H108" s="15" t="s">
        <v>19</v>
      </c>
      <c r="I108" s="8" t="str">
        <f t="shared" si="6"/>
        <v>*</v>
      </c>
      <c r="J108" s="14">
        <v>26.16</v>
      </c>
      <c r="K108" s="5" t="str">
        <f t="shared" si="7"/>
        <v>Not Met</v>
      </c>
    </row>
    <row r="109" spans="1:11" ht="14.5" x14ac:dyDescent="0.35">
      <c r="A109" s="17">
        <v>4228</v>
      </c>
      <c r="B109" s="12" t="s">
        <v>248</v>
      </c>
      <c r="C109" s="44" t="s">
        <v>249</v>
      </c>
      <c r="D109" s="41" t="s">
        <v>19</v>
      </c>
      <c r="E109" s="8" t="str">
        <f t="shared" si="4"/>
        <v>*</v>
      </c>
      <c r="F109" s="15" t="s">
        <v>19</v>
      </c>
      <c r="G109" s="8" t="str">
        <f t="shared" si="5"/>
        <v>*</v>
      </c>
      <c r="H109" s="15" t="s">
        <v>19</v>
      </c>
      <c r="I109" s="8" t="str">
        <f t="shared" si="6"/>
        <v>*</v>
      </c>
      <c r="J109" s="14" t="s">
        <v>19</v>
      </c>
      <c r="K109" s="5" t="str">
        <f t="shared" si="7"/>
        <v>*</v>
      </c>
    </row>
    <row r="110" spans="1:11" ht="14.5" x14ac:dyDescent="0.35">
      <c r="A110" s="17">
        <v>4243</v>
      </c>
      <c r="B110" s="12" t="s">
        <v>250</v>
      </c>
      <c r="C110" s="44" t="s">
        <v>251</v>
      </c>
      <c r="D110" s="41">
        <v>97.21</v>
      </c>
      <c r="E110" s="8" t="str">
        <f t="shared" si="4"/>
        <v>Met</v>
      </c>
      <c r="F110" s="15">
        <v>10.07</v>
      </c>
      <c r="G110" s="8" t="str">
        <f t="shared" si="5"/>
        <v>Met</v>
      </c>
      <c r="H110" s="15">
        <v>61.9</v>
      </c>
      <c r="I110" s="8" t="str">
        <f t="shared" si="6"/>
        <v>Met</v>
      </c>
      <c r="J110" s="14">
        <v>26.76</v>
      </c>
      <c r="K110" s="5" t="str">
        <f t="shared" si="7"/>
        <v>Not Met</v>
      </c>
    </row>
    <row r="111" spans="1:11" ht="14.5" x14ac:dyDescent="0.35">
      <c r="A111" s="17">
        <v>91170</v>
      </c>
      <c r="B111" s="12" t="s">
        <v>252</v>
      </c>
      <c r="C111" s="44" t="s">
        <v>253</v>
      </c>
      <c r="D111" s="41" t="s">
        <v>19</v>
      </c>
      <c r="E111" s="8" t="str">
        <f t="shared" si="4"/>
        <v>*</v>
      </c>
      <c r="F111" s="15" t="s">
        <v>19</v>
      </c>
      <c r="G111" s="8" t="str">
        <f t="shared" si="5"/>
        <v>*</v>
      </c>
      <c r="H111" s="15" t="s">
        <v>19</v>
      </c>
      <c r="I111" s="8" t="str">
        <f t="shared" si="6"/>
        <v>*</v>
      </c>
      <c r="J111" s="14" t="s">
        <v>19</v>
      </c>
      <c r="K111" s="5" t="str">
        <f t="shared" si="7"/>
        <v>*</v>
      </c>
    </row>
    <row r="112" spans="1:11" ht="14.5" x14ac:dyDescent="0.35">
      <c r="A112" s="17">
        <v>91938</v>
      </c>
      <c r="B112" s="12" t="s">
        <v>254</v>
      </c>
      <c r="C112" s="44" t="s">
        <v>255</v>
      </c>
      <c r="D112" s="41" t="s">
        <v>19</v>
      </c>
      <c r="E112" s="8" t="str">
        <f t="shared" si="4"/>
        <v>*</v>
      </c>
      <c r="F112" s="15" t="s">
        <v>19</v>
      </c>
      <c r="G112" s="8" t="str">
        <f t="shared" si="5"/>
        <v>*</v>
      </c>
      <c r="H112" s="15" t="s">
        <v>19</v>
      </c>
      <c r="I112" s="8" t="str">
        <f t="shared" si="6"/>
        <v>*</v>
      </c>
      <c r="J112" s="14" t="s">
        <v>19</v>
      </c>
      <c r="K112" s="5" t="str">
        <f t="shared" si="7"/>
        <v>*</v>
      </c>
    </row>
    <row r="113" spans="1:11" ht="14.5" x14ac:dyDescent="0.35">
      <c r="A113" s="17">
        <v>89850</v>
      </c>
      <c r="B113" s="12" t="s">
        <v>256</v>
      </c>
      <c r="C113" s="44" t="s">
        <v>257</v>
      </c>
      <c r="D113" s="41" t="s">
        <v>18</v>
      </c>
      <c r="E113" s="8" t="str">
        <f t="shared" si="4"/>
        <v>Met</v>
      </c>
      <c r="F113" s="15" t="s">
        <v>19</v>
      </c>
      <c r="G113" s="8" t="str">
        <f t="shared" si="5"/>
        <v>*</v>
      </c>
      <c r="H113" s="15" t="s">
        <v>19</v>
      </c>
      <c r="I113" s="8" t="str">
        <f t="shared" si="6"/>
        <v>*</v>
      </c>
      <c r="J113" s="14" t="s">
        <v>19</v>
      </c>
      <c r="K113" s="5" t="str">
        <f t="shared" si="7"/>
        <v>*</v>
      </c>
    </row>
    <row r="114" spans="1:11" ht="14.5" x14ac:dyDescent="0.35">
      <c r="A114" s="17">
        <v>743644</v>
      </c>
      <c r="B114" s="12" t="s">
        <v>262</v>
      </c>
      <c r="C114" s="44" t="s">
        <v>263</v>
      </c>
      <c r="D114" s="41" t="s">
        <v>19</v>
      </c>
      <c r="E114" s="8" t="str">
        <f t="shared" si="4"/>
        <v>*</v>
      </c>
      <c r="F114" s="15" t="s">
        <v>19</v>
      </c>
      <c r="G114" s="8" t="str">
        <f t="shared" si="5"/>
        <v>*</v>
      </c>
      <c r="H114" s="15" t="s">
        <v>19</v>
      </c>
      <c r="I114" s="8" t="str">
        <f t="shared" si="6"/>
        <v>*</v>
      </c>
      <c r="J114" s="14" t="s">
        <v>19</v>
      </c>
      <c r="K114" s="5" t="str">
        <f t="shared" si="7"/>
        <v>*</v>
      </c>
    </row>
    <row r="115" spans="1:11" ht="14.5" x14ac:dyDescent="0.35">
      <c r="A115" s="17">
        <v>6365</v>
      </c>
      <c r="B115" s="12" t="s">
        <v>264</v>
      </c>
      <c r="C115" s="44" t="s">
        <v>265</v>
      </c>
      <c r="D115" s="41" t="s">
        <v>19</v>
      </c>
      <c r="E115" s="8" t="str">
        <f t="shared" si="4"/>
        <v>*</v>
      </c>
      <c r="F115" s="15" t="s">
        <v>19</v>
      </c>
      <c r="G115" s="8" t="str">
        <f t="shared" si="5"/>
        <v>*</v>
      </c>
      <c r="H115" s="15" t="s">
        <v>19</v>
      </c>
      <c r="I115" s="8" t="str">
        <f t="shared" si="6"/>
        <v>*</v>
      </c>
      <c r="J115" s="14" t="s">
        <v>19</v>
      </c>
      <c r="K115" s="5" t="str">
        <f t="shared" si="7"/>
        <v>*</v>
      </c>
    </row>
    <row r="116" spans="1:11" ht="14.5" x14ac:dyDescent="0.35">
      <c r="A116" s="17">
        <v>85749</v>
      </c>
      <c r="B116" s="12" t="s">
        <v>266</v>
      </c>
      <c r="C116" s="44" t="s">
        <v>267</v>
      </c>
      <c r="D116" s="41" t="s">
        <v>19</v>
      </c>
      <c r="E116" s="8" t="str">
        <f t="shared" si="4"/>
        <v>*</v>
      </c>
      <c r="F116" s="15" t="s">
        <v>19</v>
      </c>
      <c r="G116" s="8" t="str">
        <f t="shared" si="5"/>
        <v>*</v>
      </c>
      <c r="H116" s="15" t="s">
        <v>19</v>
      </c>
      <c r="I116" s="8" t="str">
        <f t="shared" si="6"/>
        <v>*</v>
      </c>
      <c r="J116" s="14" t="s">
        <v>19</v>
      </c>
      <c r="K116" s="5" t="str">
        <f t="shared" si="7"/>
        <v>*</v>
      </c>
    </row>
    <row r="117" spans="1:11" ht="14.5" x14ac:dyDescent="0.35">
      <c r="A117" s="17">
        <v>79981</v>
      </c>
      <c r="B117" s="12" t="s">
        <v>903</v>
      </c>
      <c r="C117" s="44" t="s">
        <v>904</v>
      </c>
      <c r="D117" s="41" t="s">
        <v>19</v>
      </c>
      <c r="E117" s="8" t="str">
        <f t="shared" si="4"/>
        <v>*</v>
      </c>
      <c r="F117" s="15" t="s">
        <v>19</v>
      </c>
      <c r="G117" s="8" t="str">
        <f t="shared" si="5"/>
        <v>*</v>
      </c>
      <c r="H117" s="15" t="s">
        <v>19</v>
      </c>
      <c r="I117" s="8" t="str">
        <f t="shared" si="6"/>
        <v>*</v>
      </c>
      <c r="J117" s="14" t="s">
        <v>19</v>
      </c>
      <c r="K117" s="5" t="str">
        <f t="shared" si="7"/>
        <v>*</v>
      </c>
    </row>
    <row r="118" spans="1:11" ht="14.5" x14ac:dyDescent="0.35">
      <c r="A118" s="17">
        <v>81045</v>
      </c>
      <c r="B118" s="12" t="s">
        <v>268</v>
      </c>
      <c r="C118" s="44" t="s">
        <v>269</v>
      </c>
      <c r="D118" s="41" t="s">
        <v>19</v>
      </c>
      <c r="E118" s="8" t="str">
        <f t="shared" si="4"/>
        <v>*</v>
      </c>
      <c r="F118" s="15" t="s">
        <v>19</v>
      </c>
      <c r="G118" s="8" t="str">
        <f t="shared" si="5"/>
        <v>*</v>
      </c>
      <c r="H118" s="15" t="s">
        <v>19</v>
      </c>
      <c r="I118" s="8" t="str">
        <f t="shared" si="6"/>
        <v>*</v>
      </c>
      <c r="J118" s="14" t="s">
        <v>19</v>
      </c>
      <c r="K118" s="5" t="str">
        <f t="shared" si="7"/>
        <v>*</v>
      </c>
    </row>
    <row r="119" spans="1:11" ht="14.5" x14ac:dyDescent="0.35">
      <c r="A119" s="17">
        <v>6446</v>
      </c>
      <c r="B119" s="12" t="s">
        <v>272</v>
      </c>
      <c r="C119" s="44" t="s">
        <v>273</v>
      </c>
      <c r="D119" s="41" t="s">
        <v>18</v>
      </c>
      <c r="E119" s="8" t="str">
        <f t="shared" si="4"/>
        <v>Met</v>
      </c>
      <c r="F119" s="15" t="s">
        <v>37</v>
      </c>
      <c r="G119" s="8" t="str">
        <f t="shared" si="5"/>
        <v>Met</v>
      </c>
      <c r="H119" s="15" t="s">
        <v>19</v>
      </c>
      <c r="I119" s="8" t="str">
        <f t="shared" si="6"/>
        <v>*</v>
      </c>
      <c r="J119" s="14">
        <v>8.43</v>
      </c>
      <c r="K119" s="5" t="str">
        <f t="shared" si="7"/>
        <v>Met</v>
      </c>
    </row>
    <row r="120" spans="1:11" ht="14.5" x14ac:dyDescent="0.35">
      <c r="A120" s="17">
        <v>4329</v>
      </c>
      <c r="B120" s="12" t="s">
        <v>274</v>
      </c>
      <c r="C120" s="44" t="s">
        <v>275</v>
      </c>
      <c r="D120" s="41">
        <v>74.19</v>
      </c>
      <c r="E120" s="8" t="str">
        <f t="shared" si="4"/>
        <v>Not Met</v>
      </c>
      <c r="F120" s="15" t="s">
        <v>37</v>
      </c>
      <c r="G120" s="8" t="str">
        <f t="shared" si="5"/>
        <v>Met</v>
      </c>
      <c r="H120" s="15" t="s">
        <v>19</v>
      </c>
      <c r="I120" s="8" t="str">
        <f t="shared" si="6"/>
        <v>*</v>
      </c>
      <c r="J120" s="14">
        <v>26.93</v>
      </c>
      <c r="K120" s="5" t="str">
        <f t="shared" si="7"/>
        <v>Not Met</v>
      </c>
    </row>
    <row r="121" spans="1:11" ht="14.5" x14ac:dyDescent="0.35">
      <c r="A121" s="17">
        <v>92226</v>
      </c>
      <c r="B121" s="12" t="s">
        <v>276</v>
      </c>
      <c r="C121" s="44" t="s">
        <v>277</v>
      </c>
      <c r="D121" s="41" t="s">
        <v>19</v>
      </c>
      <c r="E121" s="8" t="str">
        <f t="shared" si="4"/>
        <v>*</v>
      </c>
      <c r="F121" s="15" t="s">
        <v>19</v>
      </c>
      <c r="G121" s="8" t="str">
        <f t="shared" si="5"/>
        <v>*</v>
      </c>
      <c r="H121" s="15" t="s">
        <v>19</v>
      </c>
      <c r="I121" s="8" t="str">
        <f t="shared" si="6"/>
        <v>*</v>
      </c>
      <c r="J121" s="14" t="s">
        <v>19</v>
      </c>
      <c r="K121" s="5" t="str">
        <f t="shared" si="7"/>
        <v>*</v>
      </c>
    </row>
    <row r="122" spans="1:11" ht="14.5" x14ac:dyDescent="0.35">
      <c r="A122" s="17">
        <v>81052</v>
      </c>
      <c r="B122" s="12" t="s">
        <v>278</v>
      </c>
      <c r="C122" s="44" t="s">
        <v>279</v>
      </c>
      <c r="D122" s="41" t="s">
        <v>19</v>
      </c>
      <c r="E122" s="8" t="str">
        <f t="shared" si="4"/>
        <v>*</v>
      </c>
      <c r="F122" s="15" t="s">
        <v>19</v>
      </c>
      <c r="G122" s="8" t="str">
        <f t="shared" si="5"/>
        <v>*</v>
      </c>
      <c r="H122" s="15" t="s">
        <v>19</v>
      </c>
      <c r="I122" s="8" t="str">
        <f t="shared" si="6"/>
        <v>*</v>
      </c>
      <c r="J122" s="14" t="s">
        <v>19</v>
      </c>
      <c r="K122" s="5" t="str">
        <f t="shared" si="7"/>
        <v>*</v>
      </c>
    </row>
    <row r="123" spans="1:11" ht="14.5" x14ac:dyDescent="0.35">
      <c r="A123" s="17">
        <v>81050</v>
      </c>
      <c r="B123" s="12" t="s">
        <v>280</v>
      </c>
      <c r="C123" s="44" t="s">
        <v>281</v>
      </c>
      <c r="D123" s="41" t="s">
        <v>19</v>
      </c>
      <c r="E123" s="8" t="str">
        <f t="shared" si="4"/>
        <v>*</v>
      </c>
      <c r="F123" s="15" t="s">
        <v>19</v>
      </c>
      <c r="G123" s="8" t="str">
        <f t="shared" si="5"/>
        <v>*</v>
      </c>
      <c r="H123" s="15" t="s">
        <v>19</v>
      </c>
      <c r="I123" s="8" t="str">
        <f t="shared" si="6"/>
        <v>*</v>
      </c>
      <c r="J123" s="14" t="s">
        <v>19</v>
      </c>
      <c r="K123" s="5" t="str">
        <f t="shared" si="7"/>
        <v>*</v>
      </c>
    </row>
    <row r="124" spans="1:11" ht="14.5" x14ac:dyDescent="0.35">
      <c r="A124" s="17">
        <v>79211</v>
      </c>
      <c r="B124" s="12" t="s">
        <v>282</v>
      </c>
      <c r="C124" s="44" t="s">
        <v>283</v>
      </c>
      <c r="D124" s="41" t="s">
        <v>19</v>
      </c>
      <c r="E124" s="8" t="str">
        <f t="shared" si="4"/>
        <v>*</v>
      </c>
      <c r="F124" s="15" t="s">
        <v>19</v>
      </c>
      <c r="G124" s="8" t="str">
        <f t="shared" si="5"/>
        <v>*</v>
      </c>
      <c r="H124" s="15" t="s">
        <v>19</v>
      </c>
      <c r="I124" s="8" t="str">
        <f t="shared" si="6"/>
        <v>*</v>
      </c>
      <c r="J124" s="14" t="s">
        <v>19</v>
      </c>
      <c r="K124" s="5" t="str">
        <f t="shared" si="7"/>
        <v>*</v>
      </c>
    </row>
    <row r="125" spans="1:11" ht="14.5" x14ac:dyDescent="0.35">
      <c r="A125" s="17">
        <v>81123</v>
      </c>
      <c r="B125" s="12" t="s">
        <v>284</v>
      </c>
      <c r="C125" s="44" t="s">
        <v>285</v>
      </c>
      <c r="D125" s="41" t="s">
        <v>19</v>
      </c>
      <c r="E125" s="8" t="str">
        <f t="shared" si="4"/>
        <v>*</v>
      </c>
      <c r="F125" s="15" t="s">
        <v>19</v>
      </c>
      <c r="G125" s="8" t="str">
        <f t="shared" si="5"/>
        <v>*</v>
      </c>
      <c r="H125" s="15" t="s">
        <v>19</v>
      </c>
      <c r="I125" s="8" t="str">
        <f t="shared" si="6"/>
        <v>*</v>
      </c>
      <c r="J125" s="14" t="s">
        <v>19</v>
      </c>
      <c r="K125" s="5" t="str">
        <f t="shared" si="7"/>
        <v>*</v>
      </c>
    </row>
    <row r="126" spans="1:11" ht="14.5" x14ac:dyDescent="0.35">
      <c r="A126" s="17">
        <v>89412</v>
      </c>
      <c r="B126" s="12" t="s">
        <v>288</v>
      </c>
      <c r="C126" s="44" t="s">
        <v>289</v>
      </c>
      <c r="D126" s="41" t="s">
        <v>18</v>
      </c>
      <c r="E126" s="8" t="str">
        <f t="shared" si="4"/>
        <v>Met</v>
      </c>
      <c r="F126" s="15">
        <v>13.04</v>
      </c>
      <c r="G126" s="8" t="str">
        <f t="shared" si="5"/>
        <v>Met</v>
      </c>
      <c r="H126" s="15" t="s">
        <v>19</v>
      </c>
      <c r="I126" s="8" t="str">
        <f t="shared" si="6"/>
        <v>*</v>
      </c>
      <c r="J126" s="14">
        <v>29.12</v>
      </c>
      <c r="K126" s="5" t="str">
        <f t="shared" si="7"/>
        <v>Not Met</v>
      </c>
    </row>
    <row r="127" spans="1:11" ht="14.5" x14ac:dyDescent="0.35">
      <c r="A127" s="17">
        <v>4185</v>
      </c>
      <c r="B127" s="12" t="s">
        <v>290</v>
      </c>
      <c r="C127" s="44" t="s">
        <v>291</v>
      </c>
      <c r="D127" s="41" t="s">
        <v>19</v>
      </c>
      <c r="E127" s="8" t="str">
        <f t="shared" si="4"/>
        <v>*</v>
      </c>
      <c r="F127" s="15" t="s">
        <v>19</v>
      </c>
      <c r="G127" s="8" t="str">
        <f t="shared" si="5"/>
        <v>*</v>
      </c>
      <c r="H127" s="15" t="s">
        <v>19</v>
      </c>
      <c r="I127" s="8" t="str">
        <f t="shared" si="6"/>
        <v>*</v>
      </c>
      <c r="J127" s="14" t="s">
        <v>19</v>
      </c>
      <c r="K127" s="5" t="str">
        <f t="shared" si="7"/>
        <v>*</v>
      </c>
    </row>
    <row r="128" spans="1:11" ht="14.5" x14ac:dyDescent="0.35">
      <c r="A128" s="17">
        <v>4448</v>
      </c>
      <c r="B128" s="12" t="s">
        <v>292</v>
      </c>
      <c r="C128" s="44" t="s">
        <v>293</v>
      </c>
      <c r="D128" s="41" t="s">
        <v>18</v>
      </c>
      <c r="E128" s="8" t="str">
        <f t="shared" si="4"/>
        <v>Met</v>
      </c>
      <c r="F128" s="15" t="s">
        <v>19</v>
      </c>
      <c r="G128" s="8" t="str">
        <f t="shared" si="5"/>
        <v>*</v>
      </c>
      <c r="H128" s="15" t="s">
        <v>19</v>
      </c>
      <c r="I128" s="8" t="str">
        <f t="shared" si="6"/>
        <v>*</v>
      </c>
      <c r="J128" s="14" t="s">
        <v>19</v>
      </c>
      <c r="K128" s="5" t="str">
        <f t="shared" si="7"/>
        <v>*</v>
      </c>
    </row>
    <row r="129" spans="1:11" ht="14.5" x14ac:dyDescent="0.35">
      <c r="A129" s="17">
        <v>91277</v>
      </c>
      <c r="B129" s="12" t="s">
        <v>294</v>
      </c>
      <c r="C129" s="44" t="s">
        <v>295</v>
      </c>
      <c r="D129" s="41" t="s">
        <v>18</v>
      </c>
      <c r="E129" s="8" t="str">
        <f t="shared" si="4"/>
        <v>Met</v>
      </c>
      <c r="F129" s="15" t="s">
        <v>37</v>
      </c>
      <c r="G129" s="8" t="str">
        <f t="shared" si="5"/>
        <v>Met</v>
      </c>
      <c r="H129" s="15" t="s">
        <v>19</v>
      </c>
      <c r="I129" s="8" t="str">
        <f t="shared" si="6"/>
        <v>*</v>
      </c>
      <c r="J129" s="14">
        <v>18.38</v>
      </c>
      <c r="K129" s="5" t="str">
        <f t="shared" si="7"/>
        <v>Met</v>
      </c>
    </row>
    <row r="130" spans="1:11" ht="14.5" x14ac:dyDescent="0.35">
      <c r="A130" s="17">
        <v>4335</v>
      </c>
      <c r="B130" s="12" t="s">
        <v>905</v>
      </c>
      <c r="C130" s="44" t="s">
        <v>297</v>
      </c>
      <c r="D130" s="41" t="s">
        <v>19</v>
      </c>
      <c r="E130" s="8" t="str">
        <f t="shared" si="4"/>
        <v>*</v>
      </c>
      <c r="F130" s="15" t="s">
        <v>19</v>
      </c>
      <c r="G130" s="8" t="str">
        <f t="shared" si="5"/>
        <v>*</v>
      </c>
      <c r="H130" s="15" t="s">
        <v>19</v>
      </c>
      <c r="I130" s="8" t="str">
        <f t="shared" si="6"/>
        <v>*</v>
      </c>
      <c r="J130" s="14" t="s">
        <v>19</v>
      </c>
      <c r="K130" s="5" t="str">
        <f t="shared" si="7"/>
        <v>*</v>
      </c>
    </row>
    <row r="131" spans="1:11" ht="14.5" x14ac:dyDescent="0.35">
      <c r="A131" s="17">
        <v>92902</v>
      </c>
      <c r="B131" s="12" t="s">
        <v>906</v>
      </c>
      <c r="C131" s="44" t="s">
        <v>907</v>
      </c>
      <c r="D131" s="41" t="s">
        <v>19</v>
      </c>
      <c r="E131" s="8" t="str">
        <f t="shared" ref="E131:E194" si="8">IF(D131="*","*",IF(D131&gt;=95,"Met","Not Met"))</f>
        <v>*</v>
      </c>
      <c r="F131" s="15" t="s">
        <v>19</v>
      </c>
      <c r="G131" s="8" t="str">
        <f t="shared" ref="G131:G194" si="9">IF(F131="*","*",IF(F131&gt;=4.86,"Met","Not Met"))</f>
        <v>*</v>
      </c>
      <c r="H131" s="15" t="s">
        <v>19</v>
      </c>
      <c r="I131" s="8" t="str">
        <f t="shared" ref="I131:I194" si="10">IF(H131="*","*",IF(H131&gt;=47.61,"Met","Not Met"))</f>
        <v>*</v>
      </c>
      <c r="J131" s="14" t="s">
        <v>19</v>
      </c>
      <c r="K131" s="5" t="str">
        <f t="shared" ref="K131:K194" si="11">IF(J131="*","*",IF(J131&lt;=21.89,"Met","Not Met"))</f>
        <v>*</v>
      </c>
    </row>
    <row r="132" spans="1:11" ht="14.5" x14ac:dyDescent="0.35">
      <c r="A132" s="17">
        <v>92379</v>
      </c>
      <c r="B132" s="12" t="s">
        <v>908</v>
      </c>
      <c r="C132" s="44" t="s">
        <v>909</v>
      </c>
      <c r="D132" s="41" t="s">
        <v>19</v>
      </c>
      <c r="E132" s="8" t="str">
        <f t="shared" si="8"/>
        <v>*</v>
      </c>
      <c r="F132" s="15" t="s">
        <v>19</v>
      </c>
      <c r="G132" s="8" t="str">
        <f t="shared" si="9"/>
        <v>*</v>
      </c>
      <c r="H132" s="15" t="s">
        <v>19</v>
      </c>
      <c r="I132" s="8" t="str">
        <f t="shared" si="10"/>
        <v>*</v>
      </c>
      <c r="J132" s="14" t="s">
        <v>19</v>
      </c>
      <c r="K132" s="5" t="str">
        <f t="shared" si="11"/>
        <v>*</v>
      </c>
    </row>
    <row r="133" spans="1:11" ht="14.5" x14ac:dyDescent="0.35">
      <c r="A133" s="17">
        <v>79214</v>
      </c>
      <c r="B133" s="12" t="s">
        <v>298</v>
      </c>
      <c r="C133" s="44" t="s">
        <v>299</v>
      </c>
      <c r="D133" s="41" t="s">
        <v>19</v>
      </c>
      <c r="E133" s="8" t="str">
        <f t="shared" si="8"/>
        <v>*</v>
      </c>
      <c r="F133" s="15" t="s">
        <v>19</v>
      </c>
      <c r="G133" s="8" t="str">
        <f t="shared" si="9"/>
        <v>*</v>
      </c>
      <c r="H133" s="15" t="s">
        <v>19</v>
      </c>
      <c r="I133" s="8" t="str">
        <f t="shared" si="10"/>
        <v>*</v>
      </c>
      <c r="J133" s="14" t="s">
        <v>19</v>
      </c>
      <c r="K133" s="5" t="str">
        <f t="shared" si="11"/>
        <v>*</v>
      </c>
    </row>
    <row r="134" spans="1:11" ht="14.5" x14ac:dyDescent="0.35">
      <c r="A134" s="17">
        <v>78783</v>
      </c>
      <c r="B134" s="12" t="s">
        <v>300</v>
      </c>
      <c r="C134" s="44" t="s">
        <v>301</v>
      </c>
      <c r="D134" s="41" t="s">
        <v>18</v>
      </c>
      <c r="E134" s="8" t="str">
        <f t="shared" si="8"/>
        <v>Met</v>
      </c>
      <c r="F134" s="15" t="s">
        <v>37</v>
      </c>
      <c r="G134" s="8" t="str">
        <f t="shared" si="9"/>
        <v>Met</v>
      </c>
      <c r="H134" s="15" t="s">
        <v>19</v>
      </c>
      <c r="I134" s="8" t="str">
        <f t="shared" si="10"/>
        <v>*</v>
      </c>
      <c r="J134" s="14">
        <v>27.41</v>
      </c>
      <c r="K134" s="5" t="str">
        <f t="shared" si="11"/>
        <v>Not Met</v>
      </c>
    </row>
    <row r="135" spans="1:11" ht="14.5" x14ac:dyDescent="0.35">
      <c r="A135" s="17">
        <v>4202</v>
      </c>
      <c r="B135" s="12" t="s">
        <v>910</v>
      </c>
      <c r="C135" s="44" t="s">
        <v>911</v>
      </c>
      <c r="D135" s="41" t="s">
        <v>19</v>
      </c>
      <c r="E135" s="8" t="str">
        <f t="shared" si="8"/>
        <v>*</v>
      </c>
      <c r="F135" s="15" t="s">
        <v>19</v>
      </c>
      <c r="G135" s="8" t="str">
        <f t="shared" si="9"/>
        <v>*</v>
      </c>
      <c r="H135" s="15" t="s">
        <v>19</v>
      </c>
      <c r="I135" s="8" t="str">
        <f t="shared" si="10"/>
        <v>*</v>
      </c>
      <c r="J135" s="14" t="s">
        <v>19</v>
      </c>
      <c r="K135" s="5" t="str">
        <f t="shared" si="11"/>
        <v>*</v>
      </c>
    </row>
    <row r="136" spans="1:11" ht="14.5" x14ac:dyDescent="0.35">
      <c r="A136" s="17">
        <v>4207</v>
      </c>
      <c r="B136" s="12" t="s">
        <v>302</v>
      </c>
      <c r="C136" s="44" t="s">
        <v>303</v>
      </c>
      <c r="D136" s="41" t="s">
        <v>19</v>
      </c>
      <c r="E136" s="8" t="str">
        <f t="shared" si="8"/>
        <v>*</v>
      </c>
      <c r="F136" s="15" t="s">
        <v>19</v>
      </c>
      <c r="G136" s="8" t="str">
        <f t="shared" si="9"/>
        <v>*</v>
      </c>
      <c r="H136" s="15" t="s">
        <v>19</v>
      </c>
      <c r="I136" s="8" t="str">
        <f t="shared" si="10"/>
        <v>*</v>
      </c>
      <c r="J136" s="14" t="s">
        <v>19</v>
      </c>
      <c r="K136" s="5" t="str">
        <f t="shared" si="11"/>
        <v>*</v>
      </c>
    </row>
    <row r="137" spans="1:11" ht="14.5" x14ac:dyDescent="0.35">
      <c r="A137" s="17">
        <v>4192</v>
      </c>
      <c r="B137" s="12" t="s">
        <v>306</v>
      </c>
      <c r="C137" s="44" t="s">
        <v>307</v>
      </c>
      <c r="D137" s="41">
        <v>97.75</v>
      </c>
      <c r="E137" s="8" t="str">
        <f t="shared" si="8"/>
        <v>Met</v>
      </c>
      <c r="F137" s="15" t="s">
        <v>37</v>
      </c>
      <c r="G137" s="8" t="str">
        <f t="shared" si="9"/>
        <v>Met</v>
      </c>
      <c r="H137" s="15" t="s">
        <v>19</v>
      </c>
      <c r="I137" s="8" t="str">
        <f t="shared" si="10"/>
        <v>*</v>
      </c>
      <c r="J137" s="14">
        <v>15.53</v>
      </c>
      <c r="K137" s="5" t="str">
        <f t="shared" si="11"/>
        <v>Met</v>
      </c>
    </row>
    <row r="138" spans="1:11" ht="14.5" x14ac:dyDescent="0.35">
      <c r="A138" s="17">
        <v>4437</v>
      </c>
      <c r="B138" s="12" t="s">
        <v>308</v>
      </c>
      <c r="C138" s="44" t="s">
        <v>309</v>
      </c>
      <c r="D138" s="41" t="s">
        <v>18</v>
      </c>
      <c r="E138" s="8" t="str">
        <f t="shared" si="8"/>
        <v>Met</v>
      </c>
      <c r="F138" s="15">
        <v>5.3</v>
      </c>
      <c r="G138" s="8" t="str">
        <f t="shared" si="9"/>
        <v>Met</v>
      </c>
      <c r="H138" s="15" t="s">
        <v>19</v>
      </c>
      <c r="I138" s="8" t="str">
        <f t="shared" si="10"/>
        <v>*</v>
      </c>
      <c r="J138" s="14">
        <v>15.05</v>
      </c>
      <c r="K138" s="5" t="str">
        <f t="shared" si="11"/>
        <v>Met</v>
      </c>
    </row>
    <row r="139" spans="1:11" ht="14.5" x14ac:dyDescent="0.35">
      <c r="A139" s="17">
        <v>4405</v>
      </c>
      <c r="B139" s="12" t="s">
        <v>310</v>
      </c>
      <c r="C139" s="44" t="s">
        <v>311</v>
      </c>
      <c r="D139" s="41" t="s">
        <v>18</v>
      </c>
      <c r="E139" s="8" t="str">
        <f t="shared" si="8"/>
        <v>Met</v>
      </c>
      <c r="F139" s="15">
        <v>7.84</v>
      </c>
      <c r="G139" s="8" t="str">
        <f t="shared" si="9"/>
        <v>Met</v>
      </c>
      <c r="H139" s="15" t="s">
        <v>19</v>
      </c>
      <c r="I139" s="8" t="str">
        <f t="shared" si="10"/>
        <v>*</v>
      </c>
      <c r="J139" s="14">
        <v>18.79</v>
      </c>
      <c r="K139" s="5" t="str">
        <f t="shared" si="11"/>
        <v>Met</v>
      </c>
    </row>
    <row r="140" spans="1:11" ht="14.5" x14ac:dyDescent="0.35">
      <c r="A140" s="17">
        <v>4167</v>
      </c>
      <c r="B140" s="12" t="s">
        <v>312</v>
      </c>
      <c r="C140" s="44" t="s">
        <v>313</v>
      </c>
      <c r="D140" s="41">
        <v>92.31</v>
      </c>
      <c r="E140" s="8" t="str">
        <f t="shared" si="8"/>
        <v>Not Met</v>
      </c>
      <c r="F140" s="15">
        <v>8.33</v>
      </c>
      <c r="G140" s="8" t="str">
        <f t="shared" si="9"/>
        <v>Met</v>
      </c>
      <c r="H140" s="15" t="s">
        <v>19</v>
      </c>
      <c r="I140" s="8" t="str">
        <f t="shared" si="10"/>
        <v>*</v>
      </c>
      <c r="J140" s="14">
        <v>34.520000000000003</v>
      </c>
      <c r="K140" s="5" t="str">
        <f t="shared" si="11"/>
        <v>Not Met</v>
      </c>
    </row>
    <row r="141" spans="1:11" ht="14.5" x14ac:dyDescent="0.35">
      <c r="A141" s="17">
        <v>4221</v>
      </c>
      <c r="B141" s="12" t="s">
        <v>314</v>
      </c>
      <c r="C141" s="44" t="s">
        <v>315</v>
      </c>
      <c r="D141" s="41" t="s">
        <v>18</v>
      </c>
      <c r="E141" s="8" t="str">
        <f t="shared" si="8"/>
        <v>Met</v>
      </c>
      <c r="F141" s="15" t="s">
        <v>37</v>
      </c>
      <c r="G141" s="8" t="str">
        <f t="shared" si="9"/>
        <v>Met</v>
      </c>
      <c r="H141" s="15" t="s">
        <v>19</v>
      </c>
      <c r="I141" s="8" t="str">
        <f t="shared" si="10"/>
        <v>*</v>
      </c>
      <c r="J141" s="14">
        <v>4.25</v>
      </c>
      <c r="K141" s="5" t="str">
        <f t="shared" si="11"/>
        <v>Met</v>
      </c>
    </row>
    <row r="142" spans="1:11" ht="14.5" x14ac:dyDescent="0.35">
      <c r="A142" s="17">
        <v>4247</v>
      </c>
      <c r="B142" s="12" t="s">
        <v>316</v>
      </c>
      <c r="C142" s="44" t="s">
        <v>317</v>
      </c>
      <c r="D142" s="41" t="s">
        <v>19</v>
      </c>
      <c r="E142" s="8" t="str">
        <f t="shared" si="8"/>
        <v>*</v>
      </c>
      <c r="F142" s="15" t="s">
        <v>19</v>
      </c>
      <c r="G142" s="8" t="str">
        <f t="shared" si="9"/>
        <v>*</v>
      </c>
      <c r="H142" s="15" t="s">
        <v>19</v>
      </c>
      <c r="I142" s="8" t="str">
        <f t="shared" si="10"/>
        <v>*</v>
      </c>
      <c r="J142" s="14" t="s">
        <v>19</v>
      </c>
      <c r="K142" s="5" t="str">
        <f t="shared" si="11"/>
        <v>*</v>
      </c>
    </row>
    <row r="143" spans="1:11" ht="14.5" x14ac:dyDescent="0.35">
      <c r="A143" s="17">
        <v>4273</v>
      </c>
      <c r="B143" s="12" t="s">
        <v>318</v>
      </c>
      <c r="C143" s="44" t="s">
        <v>319</v>
      </c>
      <c r="D143" s="41">
        <v>97.37</v>
      </c>
      <c r="E143" s="8" t="str">
        <f t="shared" si="8"/>
        <v>Met</v>
      </c>
      <c r="F143" s="15" t="s">
        <v>37</v>
      </c>
      <c r="G143" s="8" t="str">
        <f t="shared" si="9"/>
        <v>Met</v>
      </c>
      <c r="H143" s="15" t="s">
        <v>19</v>
      </c>
      <c r="I143" s="8" t="str">
        <f t="shared" si="10"/>
        <v>*</v>
      </c>
      <c r="J143" s="14">
        <v>15.09</v>
      </c>
      <c r="K143" s="5" t="str">
        <f t="shared" si="11"/>
        <v>Met</v>
      </c>
    </row>
    <row r="144" spans="1:11" ht="14.5" x14ac:dyDescent="0.35">
      <c r="A144" s="17">
        <v>4495</v>
      </c>
      <c r="B144" s="12" t="s">
        <v>320</v>
      </c>
      <c r="C144" s="44" t="s">
        <v>321</v>
      </c>
      <c r="D144" s="41" t="s">
        <v>19</v>
      </c>
      <c r="E144" s="8" t="str">
        <f t="shared" si="8"/>
        <v>*</v>
      </c>
      <c r="F144" s="15" t="s">
        <v>19</v>
      </c>
      <c r="G144" s="8" t="str">
        <f t="shared" si="9"/>
        <v>*</v>
      </c>
      <c r="H144" s="15" t="s">
        <v>19</v>
      </c>
      <c r="I144" s="8" t="str">
        <f t="shared" si="10"/>
        <v>*</v>
      </c>
      <c r="J144" s="14" t="s">
        <v>19</v>
      </c>
      <c r="K144" s="5" t="str">
        <f t="shared" si="11"/>
        <v>*</v>
      </c>
    </row>
    <row r="145" spans="1:11" ht="14.5" x14ac:dyDescent="0.35">
      <c r="A145" s="17">
        <v>4195</v>
      </c>
      <c r="B145" s="12" t="s">
        <v>323</v>
      </c>
      <c r="C145" s="44" t="s">
        <v>324</v>
      </c>
      <c r="D145" s="41" t="s">
        <v>19</v>
      </c>
      <c r="E145" s="8" t="str">
        <f t="shared" si="8"/>
        <v>*</v>
      </c>
      <c r="F145" s="15" t="s">
        <v>19</v>
      </c>
      <c r="G145" s="8" t="str">
        <f t="shared" si="9"/>
        <v>*</v>
      </c>
      <c r="H145" s="15" t="s">
        <v>19</v>
      </c>
      <c r="I145" s="8" t="str">
        <f t="shared" si="10"/>
        <v>*</v>
      </c>
      <c r="J145" s="14" t="s">
        <v>19</v>
      </c>
      <c r="K145" s="5" t="str">
        <f t="shared" si="11"/>
        <v>*</v>
      </c>
    </row>
    <row r="146" spans="1:11" ht="14.5" x14ac:dyDescent="0.35">
      <c r="A146" s="17">
        <v>89506</v>
      </c>
      <c r="B146" s="12" t="s">
        <v>325</v>
      </c>
      <c r="C146" s="44" t="s">
        <v>326</v>
      </c>
      <c r="D146" s="41" t="s">
        <v>19</v>
      </c>
      <c r="E146" s="8" t="str">
        <f t="shared" si="8"/>
        <v>*</v>
      </c>
      <c r="F146" s="15" t="s">
        <v>19</v>
      </c>
      <c r="G146" s="8" t="str">
        <f t="shared" si="9"/>
        <v>*</v>
      </c>
      <c r="H146" s="15" t="s">
        <v>19</v>
      </c>
      <c r="I146" s="8" t="str">
        <f t="shared" si="10"/>
        <v>*</v>
      </c>
      <c r="J146" s="14" t="s">
        <v>19</v>
      </c>
      <c r="K146" s="5" t="str">
        <f t="shared" si="11"/>
        <v>*</v>
      </c>
    </row>
    <row r="147" spans="1:11" ht="14.5" x14ac:dyDescent="0.35">
      <c r="A147" s="17">
        <v>1000979</v>
      </c>
      <c r="B147" s="12" t="s">
        <v>912</v>
      </c>
      <c r="C147" s="44" t="s">
        <v>913</v>
      </c>
      <c r="D147" s="41">
        <v>91.67</v>
      </c>
      <c r="E147" s="8" t="str">
        <f t="shared" si="8"/>
        <v>Not Met</v>
      </c>
      <c r="F147" s="15" t="s">
        <v>19</v>
      </c>
      <c r="G147" s="8" t="str">
        <f t="shared" si="9"/>
        <v>*</v>
      </c>
      <c r="H147" s="15" t="s">
        <v>19</v>
      </c>
      <c r="I147" s="8" t="str">
        <f t="shared" si="10"/>
        <v>*</v>
      </c>
      <c r="J147" s="14" t="s">
        <v>19</v>
      </c>
      <c r="K147" s="5" t="str">
        <f t="shared" si="11"/>
        <v>*</v>
      </c>
    </row>
    <row r="148" spans="1:11" ht="14.5" x14ac:dyDescent="0.35">
      <c r="A148" s="17">
        <v>4303</v>
      </c>
      <c r="B148" s="12" t="s">
        <v>327</v>
      </c>
      <c r="C148" s="44" t="s">
        <v>328</v>
      </c>
      <c r="D148" s="41" t="s">
        <v>19</v>
      </c>
      <c r="E148" s="8" t="str">
        <f t="shared" si="8"/>
        <v>*</v>
      </c>
      <c r="F148" s="15" t="s">
        <v>19</v>
      </c>
      <c r="G148" s="8" t="str">
        <f t="shared" si="9"/>
        <v>*</v>
      </c>
      <c r="H148" s="15" t="s">
        <v>19</v>
      </c>
      <c r="I148" s="8" t="str">
        <f t="shared" si="10"/>
        <v>*</v>
      </c>
      <c r="J148" s="14" t="s">
        <v>19</v>
      </c>
      <c r="K148" s="5" t="str">
        <f t="shared" si="11"/>
        <v>*</v>
      </c>
    </row>
    <row r="149" spans="1:11" ht="14.5" x14ac:dyDescent="0.35">
      <c r="A149" s="17">
        <v>4505</v>
      </c>
      <c r="B149" s="12" t="s">
        <v>329</v>
      </c>
      <c r="C149" s="44" t="s">
        <v>330</v>
      </c>
      <c r="D149" s="41" t="s">
        <v>18</v>
      </c>
      <c r="E149" s="8" t="str">
        <f t="shared" si="8"/>
        <v>Met</v>
      </c>
      <c r="F149" s="15" t="s">
        <v>37</v>
      </c>
      <c r="G149" s="8" t="str">
        <f t="shared" si="9"/>
        <v>Met</v>
      </c>
      <c r="H149" s="15" t="s">
        <v>19</v>
      </c>
      <c r="I149" s="8" t="str">
        <f t="shared" si="10"/>
        <v>*</v>
      </c>
      <c r="J149" s="14">
        <v>22.79</v>
      </c>
      <c r="K149" s="5" t="str">
        <f t="shared" si="11"/>
        <v>Not Met</v>
      </c>
    </row>
    <row r="150" spans="1:11" ht="14.5" x14ac:dyDescent="0.35">
      <c r="A150" s="17">
        <v>4157</v>
      </c>
      <c r="B150" s="12" t="s">
        <v>331</v>
      </c>
      <c r="C150" s="44" t="s">
        <v>332</v>
      </c>
      <c r="D150" s="41" t="s">
        <v>19</v>
      </c>
      <c r="E150" s="8" t="str">
        <f t="shared" si="8"/>
        <v>*</v>
      </c>
      <c r="F150" s="15" t="s">
        <v>19</v>
      </c>
      <c r="G150" s="8" t="str">
        <f t="shared" si="9"/>
        <v>*</v>
      </c>
      <c r="H150" s="15" t="s">
        <v>19</v>
      </c>
      <c r="I150" s="8" t="str">
        <f t="shared" si="10"/>
        <v>*</v>
      </c>
      <c r="J150" s="14" t="s">
        <v>19</v>
      </c>
      <c r="K150" s="5" t="str">
        <f t="shared" si="11"/>
        <v>*</v>
      </c>
    </row>
    <row r="151" spans="1:11" ht="14.5" x14ac:dyDescent="0.35">
      <c r="A151" s="17">
        <v>90884</v>
      </c>
      <c r="B151" s="12" t="s">
        <v>335</v>
      </c>
      <c r="C151" s="44" t="s">
        <v>336</v>
      </c>
      <c r="D151" s="41" t="s">
        <v>19</v>
      </c>
      <c r="E151" s="8" t="str">
        <f t="shared" si="8"/>
        <v>*</v>
      </c>
      <c r="F151" s="15" t="s">
        <v>19</v>
      </c>
      <c r="G151" s="8" t="str">
        <f t="shared" si="9"/>
        <v>*</v>
      </c>
      <c r="H151" s="15" t="s">
        <v>19</v>
      </c>
      <c r="I151" s="8" t="str">
        <f t="shared" si="10"/>
        <v>*</v>
      </c>
      <c r="J151" s="14" t="s">
        <v>19</v>
      </c>
      <c r="K151" s="5" t="str">
        <f t="shared" si="11"/>
        <v>*</v>
      </c>
    </row>
    <row r="152" spans="1:11" ht="14.5" x14ac:dyDescent="0.35">
      <c r="A152" s="17">
        <v>4238</v>
      </c>
      <c r="B152" s="12" t="s">
        <v>337</v>
      </c>
      <c r="C152" s="44" t="s">
        <v>338</v>
      </c>
      <c r="D152" s="41" t="s">
        <v>19</v>
      </c>
      <c r="E152" s="8" t="str">
        <f t="shared" si="8"/>
        <v>*</v>
      </c>
      <c r="F152" s="15" t="s">
        <v>19</v>
      </c>
      <c r="G152" s="8" t="str">
        <f t="shared" si="9"/>
        <v>*</v>
      </c>
      <c r="H152" s="15" t="s">
        <v>19</v>
      </c>
      <c r="I152" s="8" t="str">
        <f t="shared" si="10"/>
        <v>*</v>
      </c>
      <c r="J152" s="14" t="s">
        <v>19</v>
      </c>
      <c r="K152" s="5" t="str">
        <f t="shared" si="11"/>
        <v>*</v>
      </c>
    </row>
    <row r="153" spans="1:11" ht="14.5" x14ac:dyDescent="0.35">
      <c r="A153" s="17">
        <v>4239</v>
      </c>
      <c r="B153" s="12" t="s">
        <v>339</v>
      </c>
      <c r="C153" s="44" t="s">
        <v>340</v>
      </c>
      <c r="D153" s="41" t="s">
        <v>18</v>
      </c>
      <c r="E153" s="8" t="str">
        <f t="shared" si="8"/>
        <v>Met</v>
      </c>
      <c r="F153" s="15">
        <v>9</v>
      </c>
      <c r="G153" s="8" t="str">
        <f t="shared" si="9"/>
        <v>Met</v>
      </c>
      <c r="H153" s="15">
        <v>40</v>
      </c>
      <c r="I153" s="8" t="str">
        <f t="shared" si="10"/>
        <v>Not Met</v>
      </c>
      <c r="J153" s="14">
        <v>34.700000000000003</v>
      </c>
      <c r="K153" s="5" t="str">
        <f t="shared" si="11"/>
        <v>Not Met</v>
      </c>
    </row>
    <row r="154" spans="1:11" ht="14.5" x14ac:dyDescent="0.35">
      <c r="A154" s="17">
        <v>4271</v>
      </c>
      <c r="B154" s="12" t="s">
        <v>341</v>
      </c>
      <c r="C154" s="44" t="s">
        <v>342</v>
      </c>
      <c r="D154" s="41" t="s">
        <v>18</v>
      </c>
      <c r="E154" s="8" t="str">
        <f t="shared" si="8"/>
        <v>Met</v>
      </c>
      <c r="F154" s="15" t="s">
        <v>37</v>
      </c>
      <c r="G154" s="8" t="str">
        <f t="shared" si="9"/>
        <v>Met</v>
      </c>
      <c r="H154" s="15">
        <v>36.36</v>
      </c>
      <c r="I154" s="8" t="str">
        <f t="shared" si="10"/>
        <v>Not Met</v>
      </c>
      <c r="J154" s="14">
        <v>19.55</v>
      </c>
      <c r="K154" s="5" t="str">
        <f t="shared" si="11"/>
        <v>Met</v>
      </c>
    </row>
    <row r="155" spans="1:11" ht="14.5" x14ac:dyDescent="0.35">
      <c r="A155" s="17">
        <v>89829</v>
      </c>
      <c r="B155" s="12" t="s">
        <v>914</v>
      </c>
      <c r="C155" s="44" t="s">
        <v>915</v>
      </c>
      <c r="D155" s="41" t="s">
        <v>19</v>
      </c>
      <c r="E155" s="8" t="str">
        <f t="shared" si="8"/>
        <v>*</v>
      </c>
      <c r="F155" s="15" t="s">
        <v>19</v>
      </c>
      <c r="G155" s="8" t="str">
        <f t="shared" si="9"/>
        <v>*</v>
      </c>
      <c r="H155" s="15" t="s">
        <v>19</v>
      </c>
      <c r="I155" s="8" t="str">
        <f t="shared" si="10"/>
        <v>*</v>
      </c>
      <c r="J155" s="14" t="s">
        <v>19</v>
      </c>
      <c r="K155" s="5" t="str">
        <f t="shared" si="11"/>
        <v>*</v>
      </c>
    </row>
    <row r="156" spans="1:11" ht="14.5" x14ac:dyDescent="0.35">
      <c r="A156" s="17">
        <v>4208</v>
      </c>
      <c r="B156" s="12" t="s">
        <v>343</v>
      </c>
      <c r="C156" s="44" t="s">
        <v>344</v>
      </c>
      <c r="D156" s="41" t="s">
        <v>18</v>
      </c>
      <c r="E156" s="8" t="str">
        <f t="shared" si="8"/>
        <v>Met</v>
      </c>
      <c r="F156" s="15" t="s">
        <v>37</v>
      </c>
      <c r="G156" s="8" t="str">
        <f t="shared" si="9"/>
        <v>Met</v>
      </c>
      <c r="H156" s="15" t="s">
        <v>19</v>
      </c>
      <c r="I156" s="8" t="str">
        <f t="shared" si="10"/>
        <v>*</v>
      </c>
      <c r="J156" s="14">
        <v>16.39</v>
      </c>
      <c r="K156" s="5" t="str">
        <f t="shared" si="11"/>
        <v>Met</v>
      </c>
    </row>
    <row r="157" spans="1:11" ht="14.5" x14ac:dyDescent="0.35">
      <c r="A157" s="17">
        <v>4194</v>
      </c>
      <c r="B157" s="12" t="s">
        <v>345</v>
      </c>
      <c r="C157" s="44" t="s">
        <v>346</v>
      </c>
      <c r="D157" s="41" t="s">
        <v>19</v>
      </c>
      <c r="E157" s="8" t="str">
        <f t="shared" si="8"/>
        <v>*</v>
      </c>
      <c r="F157" s="15" t="s">
        <v>19</v>
      </c>
      <c r="G157" s="8" t="str">
        <f t="shared" si="9"/>
        <v>*</v>
      </c>
      <c r="H157" s="15" t="s">
        <v>19</v>
      </c>
      <c r="I157" s="8" t="str">
        <f t="shared" si="10"/>
        <v>*</v>
      </c>
      <c r="J157" s="14" t="s">
        <v>19</v>
      </c>
      <c r="K157" s="5" t="str">
        <f t="shared" si="11"/>
        <v>*</v>
      </c>
    </row>
    <row r="158" spans="1:11" ht="14.5" x14ac:dyDescent="0.35">
      <c r="A158" s="17">
        <v>79500</v>
      </c>
      <c r="B158" s="12" t="s">
        <v>349</v>
      </c>
      <c r="C158" s="44" t="s">
        <v>350</v>
      </c>
      <c r="D158" s="41" t="s">
        <v>19</v>
      </c>
      <c r="E158" s="8" t="str">
        <f t="shared" si="8"/>
        <v>*</v>
      </c>
      <c r="F158" s="15" t="s">
        <v>19</v>
      </c>
      <c r="G158" s="8" t="str">
        <f t="shared" si="9"/>
        <v>*</v>
      </c>
      <c r="H158" s="15" t="s">
        <v>19</v>
      </c>
      <c r="I158" s="8" t="str">
        <f t="shared" si="10"/>
        <v>*</v>
      </c>
      <c r="J158" s="14" t="s">
        <v>19</v>
      </c>
      <c r="K158" s="5" t="str">
        <f t="shared" si="11"/>
        <v>*</v>
      </c>
    </row>
    <row r="159" spans="1:11" ht="14.5" x14ac:dyDescent="0.35">
      <c r="A159" s="17">
        <v>79081</v>
      </c>
      <c r="B159" s="12" t="s">
        <v>355</v>
      </c>
      <c r="C159" s="44" t="s">
        <v>356</v>
      </c>
      <c r="D159" s="41" t="s">
        <v>19</v>
      </c>
      <c r="E159" s="8" t="str">
        <f t="shared" si="8"/>
        <v>*</v>
      </c>
      <c r="F159" s="15" t="s">
        <v>19</v>
      </c>
      <c r="G159" s="8" t="str">
        <f t="shared" si="9"/>
        <v>*</v>
      </c>
      <c r="H159" s="15" t="s">
        <v>19</v>
      </c>
      <c r="I159" s="8" t="str">
        <f t="shared" si="10"/>
        <v>*</v>
      </c>
      <c r="J159" s="14" t="s">
        <v>19</v>
      </c>
      <c r="K159" s="5" t="str">
        <f t="shared" si="11"/>
        <v>*</v>
      </c>
    </row>
    <row r="160" spans="1:11" ht="14.5" x14ac:dyDescent="0.35">
      <c r="A160" s="17">
        <v>79501</v>
      </c>
      <c r="B160" s="12" t="s">
        <v>357</v>
      </c>
      <c r="C160" s="44" t="s">
        <v>358</v>
      </c>
      <c r="D160" s="41" t="s">
        <v>19</v>
      </c>
      <c r="E160" s="8" t="str">
        <f t="shared" si="8"/>
        <v>*</v>
      </c>
      <c r="F160" s="15" t="s">
        <v>19</v>
      </c>
      <c r="G160" s="8" t="str">
        <f t="shared" si="9"/>
        <v>*</v>
      </c>
      <c r="H160" s="15" t="s">
        <v>19</v>
      </c>
      <c r="I160" s="8" t="str">
        <f t="shared" si="10"/>
        <v>*</v>
      </c>
      <c r="J160" s="14" t="s">
        <v>19</v>
      </c>
      <c r="K160" s="5" t="str">
        <f t="shared" si="11"/>
        <v>*</v>
      </c>
    </row>
    <row r="161" spans="1:11" ht="14.5" x14ac:dyDescent="0.35">
      <c r="A161" s="17">
        <v>4212</v>
      </c>
      <c r="B161" s="12" t="s">
        <v>361</v>
      </c>
      <c r="C161" s="44" t="s">
        <v>362</v>
      </c>
      <c r="D161" s="41" t="s">
        <v>19</v>
      </c>
      <c r="E161" s="8" t="str">
        <f t="shared" si="8"/>
        <v>*</v>
      </c>
      <c r="F161" s="15" t="s">
        <v>19</v>
      </c>
      <c r="G161" s="8" t="str">
        <f t="shared" si="9"/>
        <v>*</v>
      </c>
      <c r="H161" s="15" t="s">
        <v>19</v>
      </c>
      <c r="I161" s="8" t="str">
        <f t="shared" si="10"/>
        <v>*</v>
      </c>
      <c r="J161" s="14" t="s">
        <v>19</v>
      </c>
      <c r="K161" s="5" t="str">
        <f t="shared" si="11"/>
        <v>*</v>
      </c>
    </row>
    <row r="162" spans="1:11" ht="14.5" x14ac:dyDescent="0.35">
      <c r="A162" s="17">
        <v>4392</v>
      </c>
      <c r="B162" s="12" t="s">
        <v>363</v>
      </c>
      <c r="C162" s="44" t="s">
        <v>364</v>
      </c>
      <c r="D162" s="41" t="s">
        <v>19</v>
      </c>
      <c r="E162" s="8" t="str">
        <f t="shared" si="8"/>
        <v>*</v>
      </c>
      <c r="F162" s="15" t="s">
        <v>19</v>
      </c>
      <c r="G162" s="8" t="str">
        <f t="shared" si="9"/>
        <v>*</v>
      </c>
      <c r="H162" s="15" t="s">
        <v>19</v>
      </c>
      <c r="I162" s="8" t="str">
        <f t="shared" si="10"/>
        <v>*</v>
      </c>
      <c r="J162" s="14" t="s">
        <v>19</v>
      </c>
      <c r="K162" s="5" t="str">
        <f t="shared" si="11"/>
        <v>*</v>
      </c>
    </row>
    <row r="163" spans="1:11" ht="14.5" x14ac:dyDescent="0.35">
      <c r="A163" s="17">
        <v>92519</v>
      </c>
      <c r="B163" s="12" t="s">
        <v>916</v>
      </c>
      <c r="C163" s="44" t="s">
        <v>917</v>
      </c>
      <c r="D163" s="41" t="s">
        <v>19</v>
      </c>
      <c r="E163" s="8" t="str">
        <f t="shared" si="8"/>
        <v>*</v>
      </c>
      <c r="F163" s="15" t="s">
        <v>19</v>
      </c>
      <c r="G163" s="8" t="str">
        <f t="shared" si="9"/>
        <v>*</v>
      </c>
      <c r="H163" s="15" t="s">
        <v>19</v>
      </c>
      <c r="I163" s="8" t="str">
        <f t="shared" si="10"/>
        <v>*</v>
      </c>
      <c r="J163" s="14" t="s">
        <v>19</v>
      </c>
      <c r="K163" s="5" t="str">
        <f t="shared" si="11"/>
        <v>*</v>
      </c>
    </row>
    <row r="164" spans="1:11" ht="14.5" x14ac:dyDescent="0.35">
      <c r="A164" s="17">
        <v>92520</v>
      </c>
      <c r="B164" s="12" t="s">
        <v>918</v>
      </c>
      <c r="C164" s="44" t="s">
        <v>919</v>
      </c>
      <c r="D164" s="41" t="s">
        <v>19</v>
      </c>
      <c r="E164" s="8" t="str">
        <f t="shared" si="8"/>
        <v>*</v>
      </c>
      <c r="F164" s="15" t="s">
        <v>19</v>
      </c>
      <c r="G164" s="8" t="str">
        <f t="shared" si="9"/>
        <v>*</v>
      </c>
      <c r="H164" s="15" t="s">
        <v>19</v>
      </c>
      <c r="I164" s="8" t="str">
        <f t="shared" si="10"/>
        <v>*</v>
      </c>
      <c r="J164" s="14" t="s">
        <v>19</v>
      </c>
      <c r="K164" s="5" t="str">
        <f t="shared" si="11"/>
        <v>*</v>
      </c>
    </row>
    <row r="165" spans="1:11" ht="14.5" x14ac:dyDescent="0.35">
      <c r="A165" s="17">
        <v>4336</v>
      </c>
      <c r="B165" s="12" t="s">
        <v>920</v>
      </c>
      <c r="C165" s="44" t="s">
        <v>921</v>
      </c>
      <c r="D165" s="41" t="s">
        <v>18</v>
      </c>
      <c r="E165" s="8" t="str">
        <f t="shared" si="8"/>
        <v>Met</v>
      </c>
      <c r="F165" s="15">
        <v>9.09</v>
      </c>
      <c r="G165" s="8" t="str">
        <f t="shared" si="9"/>
        <v>Met</v>
      </c>
      <c r="H165" s="15" t="s">
        <v>19</v>
      </c>
      <c r="I165" s="8" t="str">
        <f t="shared" si="10"/>
        <v>*</v>
      </c>
      <c r="J165" s="14">
        <v>43.43</v>
      </c>
      <c r="K165" s="5" t="str">
        <f t="shared" si="11"/>
        <v>Not Met</v>
      </c>
    </row>
    <row r="166" spans="1:11" ht="14.5" x14ac:dyDescent="0.35">
      <c r="A166" s="17">
        <v>81076</v>
      </c>
      <c r="B166" s="12" t="s">
        <v>365</v>
      </c>
      <c r="C166" s="44" t="s">
        <v>366</v>
      </c>
      <c r="D166" s="41" t="s">
        <v>19</v>
      </c>
      <c r="E166" s="8" t="str">
        <f t="shared" si="8"/>
        <v>*</v>
      </c>
      <c r="F166" s="15" t="s">
        <v>19</v>
      </c>
      <c r="G166" s="8" t="str">
        <f t="shared" si="9"/>
        <v>*</v>
      </c>
      <c r="H166" s="15" t="s">
        <v>19</v>
      </c>
      <c r="I166" s="8" t="str">
        <f t="shared" si="10"/>
        <v>*</v>
      </c>
      <c r="J166" s="14" t="s">
        <v>19</v>
      </c>
      <c r="K166" s="5" t="str">
        <f t="shared" si="11"/>
        <v>*</v>
      </c>
    </row>
    <row r="167" spans="1:11" ht="14.5" x14ac:dyDescent="0.35">
      <c r="A167" s="17">
        <v>4426</v>
      </c>
      <c r="B167" s="12" t="s">
        <v>367</v>
      </c>
      <c r="C167" s="44" t="s">
        <v>368</v>
      </c>
      <c r="D167" s="41" t="s">
        <v>19</v>
      </c>
      <c r="E167" s="8" t="str">
        <f t="shared" si="8"/>
        <v>*</v>
      </c>
      <c r="F167" s="15" t="s">
        <v>19</v>
      </c>
      <c r="G167" s="8" t="str">
        <f t="shared" si="9"/>
        <v>*</v>
      </c>
      <c r="H167" s="15" t="s">
        <v>19</v>
      </c>
      <c r="I167" s="8" t="str">
        <f t="shared" si="10"/>
        <v>*</v>
      </c>
      <c r="J167" s="14" t="s">
        <v>19</v>
      </c>
      <c r="K167" s="5" t="str">
        <f t="shared" si="11"/>
        <v>*</v>
      </c>
    </row>
    <row r="168" spans="1:11" ht="14.5" x14ac:dyDescent="0.35">
      <c r="A168" s="17">
        <v>4248</v>
      </c>
      <c r="B168" s="12" t="s">
        <v>371</v>
      </c>
      <c r="C168" s="44" t="s">
        <v>372</v>
      </c>
      <c r="D168" s="41">
        <v>96.48</v>
      </c>
      <c r="E168" s="8" t="str">
        <f t="shared" si="8"/>
        <v>Met</v>
      </c>
      <c r="F168" s="15">
        <v>14.06</v>
      </c>
      <c r="G168" s="8" t="str">
        <f t="shared" si="9"/>
        <v>Met</v>
      </c>
      <c r="H168" s="15" t="s">
        <v>19</v>
      </c>
      <c r="I168" s="8" t="str">
        <f t="shared" si="10"/>
        <v>*</v>
      </c>
      <c r="J168" s="14">
        <v>31.35</v>
      </c>
      <c r="K168" s="5" t="str">
        <f t="shared" si="11"/>
        <v>Not Met</v>
      </c>
    </row>
    <row r="169" spans="1:11" ht="14.5" x14ac:dyDescent="0.35">
      <c r="A169" s="17">
        <v>4389</v>
      </c>
      <c r="B169" s="12" t="s">
        <v>375</v>
      </c>
      <c r="C169" s="44" t="s">
        <v>376</v>
      </c>
      <c r="D169" s="41" t="s">
        <v>18</v>
      </c>
      <c r="E169" s="8" t="str">
        <f t="shared" si="8"/>
        <v>Met</v>
      </c>
      <c r="F169" s="15" t="s">
        <v>37</v>
      </c>
      <c r="G169" s="8" t="str">
        <f t="shared" si="9"/>
        <v>Met</v>
      </c>
      <c r="H169" s="15" t="s">
        <v>19</v>
      </c>
      <c r="I169" s="8" t="str">
        <f t="shared" si="10"/>
        <v>*</v>
      </c>
      <c r="J169" s="14">
        <v>19.54</v>
      </c>
      <c r="K169" s="5" t="str">
        <f t="shared" si="11"/>
        <v>Met</v>
      </c>
    </row>
    <row r="170" spans="1:11" ht="14.5" x14ac:dyDescent="0.35">
      <c r="A170" s="17">
        <v>79264</v>
      </c>
      <c r="B170" s="12" t="s">
        <v>922</v>
      </c>
      <c r="C170" s="44" t="s">
        <v>378</v>
      </c>
      <c r="D170" s="41" t="s">
        <v>19</v>
      </c>
      <c r="E170" s="8" t="str">
        <f t="shared" si="8"/>
        <v>*</v>
      </c>
      <c r="F170" s="15" t="s">
        <v>19</v>
      </c>
      <c r="G170" s="8" t="str">
        <f t="shared" si="9"/>
        <v>*</v>
      </c>
      <c r="H170" s="15" t="s">
        <v>19</v>
      </c>
      <c r="I170" s="8" t="str">
        <f t="shared" si="10"/>
        <v>*</v>
      </c>
      <c r="J170" s="14" t="s">
        <v>19</v>
      </c>
      <c r="K170" s="5" t="str">
        <f t="shared" si="11"/>
        <v>*</v>
      </c>
    </row>
    <row r="171" spans="1:11" ht="14.5" x14ac:dyDescent="0.35">
      <c r="A171" s="17">
        <v>4469</v>
      </c>
      <c r="B171" s="12" t="s">
        <v>379</v>
      </c>
      <c r="C171" s="44" t="s">
        <v>380</v>
      </c>
      <c r="D171" s="41" t="s">
        <v>18</v>
      </c>
      <c r="E171" s="8" t="str">
        <f t="shared" si="8"/>
        <v>Met</v>
      </c>
      <c r="F171" s="15">
        <v>7.69</v>
      </c>
      <c r="G171" s="8" t="str">
        <f t="shared" si="9"/>
        <v>Met</v>
      </c>
      <c r="H171" s="15" t="s">
        <v>19</v>
      </c>
      <c r="I171" s="8" t="str">
        <f t="shared" si="10"/>
        <v>*</v>
      </c>
      <c r="J171" s="14">
        <v>24.78</v>
      </c>
      <c r="K171" s="5" t="str">
        <f t="shared" si="11"/>
        <v>Not Met</v>
      </c>
    </row>
    <row r="172" spans="1:11" ht="14.5" x14ac:dyDescent="0.35">
      <c r="A172" s="17">
        <v>4502</v>
      </c>
      <c r="B172" s="12" t="s">
        <v>381</v>
      </c>
      <c r="C172" s="44" t="s">
        <v>382</v>
      </c>
      <c r="D172" s="41" t="s">
        <v>19</v>
      </c>
      <c r="E172" s="8" t="str">
        <f t="shared" si="8"/>
        <v>*</v>
      </c>
      <c r="F172" s="15" t="s">
        <v>19</v>
      </c>
      <c r="G172" s="8" t="str">
        <f t="shared" si="9"/>
        <v>*</v>
      </c>
      <c r="H172" s="15" t="s">
        <v>19</v>
      </c>
      <c r="I172" s="8" t="str">
        <f t="shared" si="10"/>
        <v>*</v>
      </c>
      <c r="J172" s="14" t="s">
        <v>19</v>
      </c>
      <c r="K172" s="5" t="str">
        <f t="shared" si="11"/>
        <v>*</v>
      </c>
    </row>
    <row r="173" spans="1:11" ht="14.5" x14ac:dyDescent="0.35">
      <c r="A173" s="17">
        <v>90162</v>
      </c>
      <c r="B173" s="12" t="s">
        <v>923</v>
      </c>
      <c r="C173" s="44" t="s">
        <v>924</v>
      </c>
      <c r="D173" s="41" t="s">
        <v>19</v>
      </c>
      <c r="E173" s="8" t="str">
        <f t="shared" si="8"/>
        <v>*</v>
      </c>
      <c r="F173" s="15" t="s">
        <v>19</v>
      </c>
      <c r="G173" s="8" t="str">
        <f t="shared" si="9"/>
        <v>*</v>
      </c>
      <c r="H173" s="15" t="s">
        <v>19</v>
      </c>
      <c r="I173" s="8" t="str">
        <f t="shared" si="10"/>
        <v>*</v>
      </c>
      <c r="J173" s="14" t="s">
        <v>19</v>
      </c>
      <c r="K173" s="5" t="str">
        <f t="shared" si="11"/>
        <v>*</v>
      </c>
    </row>
    <row r="174" spans="1:11" ht="14.5" x14ac:dyDescent="0.35">
      <c r="A174" s="17">
        <v>89561</v>
      </c>
      <c r="B174" s="12" t="s">
        <v>925</v>
      </c>
      <c r="C174" s="44" t="s">
        <v>926</v>
      </c>
      <c r="D174" s="41" t="s">
        <v>19</v>
      </c>
      <c r="E174" s="8" t="str">
        <f t="shared" si="8"/>
        <v>*</v>
      </c>
      <c r="F174" s="15" t="s">
        <v>19</v>
      </c>
      <c r="G174" s="8" t="str">
        <f t="shared" si="9"/>
        <v>*</v>
      </c>
      <c r="H174" s="15" t="s">
        <v>19</v>
      </c>
      <c r="I174" s="8" t="str">
        <f t="shared" si="10"/>
        <v>*</v>
      </c>
      <c r="J174" s="14" t="s">
        <v>19</v>
      </c>
      <c r="K174" s="5" t="str">
        <f t="shared" si="11"/>
        <v>*</v>
      </c>
    </row>
    <row r="175" spans="1:11" ht="14.5" x14ac:dyDescent="0.35">
      <c r="A175" s="17">
        <v>89563</v>
      </c>
      <c r="B175" s="12" t="s">
        <v>927</v>
      </c>
      <c r="C175" s="44" t="s">
        <v>928</v>
      </c>
      <c r="D175" s="41" t="s">
        <v>18</v>
      </c>
      <c r="E175" s="8" t="str">
        <f t="shared" si="8"/>
        <v>Met</v>
      </c>
      <c r="F175" s="15">
        <v>7.14</v>
      </c>
      <c r="G175" s="8" t="str">
        <f t="shared" si="9"/>
        <v>Met</v>
      </c>
      <c r="H175" s="15" t="s">
        <v>19</v>
      </c>
      <c r="I175" s="8" t="str">
        <f t="shared" si="10"/>
        <v>*</v>
      </c>
      <c r="J175" s="14">
        <v>3.22</v>
      </c>
      <c r="K175" s="5" t="str">
        <f t="shared" si="11"/>
        <v>Met</v>
      </c>
    </row>
    <row r="176" spans="1:11" ht="14.5" x14ac:dyDescent="0.35">
      <c r="A176" s="17">
        <v>88369</v>
      </c>
      <c r="B176" s="12" t="s">
        <v>929</v>
      </c>
      <c r="C176" s="44" t="s">
        <v>930</v>
      </c>
      <c r="D176" s="41" t="s">
        <v>19</v>
      </c>
      <c r="E176" s="8" t="str">
        <f t="shared" si="8"/>
        <v>*</v>
      </c>
      <c r="F176" s="15" t="s">
        <v>19</v>
      </c>
      <c r="G176" s="8" t="str">
        <f t="shared" si="9"/>
        <v>*</v>
      </c>
      <c r="H176" s="15" t="s">
        <v>19</v>
      </c>
      <c r="I176" s="8" t="str">
        <f t="shared" si="10"/>
        <v>*</v>
      </c>
      <c r="J176" s="14" t="s">
        <v>19</v>
      </c>
      <c r="K176" s="5" t="str">
        <f t="shared" si="11"/>
        <v>*</v>
      </c>
    </row>
    <row r="177" spans="1:11" ht="14.5" x14ac:dyDescent="0.35">
      <c r="A177" s="17">
        <v>88372</v>
      </c>
      <c r="B177" s="12" t="s">
        <v>931</v>
      </c>
      <c r="C177" s="44" t="s">
        <v>932</v>
      </c>
      <c r="D177" s="41">
        <v>86.67</v>
      </c>
      <c r="E177" s="8" t="str">
        <f t="shared" si="8"/>
        <v>Not Met</v>
      </c>
      <c r="F177" s="15" t="s">
        <v>37</v>
      </c>
      <c r="G177" s="8" t="str">
        <f t="shared" si="9"/>
        <v>Met</v>
      </c>
      <c r="H177" s="15" t="s">
        <v>19</v>
      </c>
      <c r="I177" s="8" t="str">
        <f t="shared" si="10"/>
        <v>*</v>
      </c>
      <c r="J177" s="14">
        <v>30.94</v>
      </c>
      <c r="K177" s="5" t="str">
        <f t="shared" si="11"/>
        <v>Not Met</v>
      </c>
    </row>
    <row r="178" spans="1:11" ht="14.5" x14ac:dyDescent="0.35">
      <c r="A178" s="17">
        <v>90034</v>
      </c>
      <c r="B178" s="12" t="s">
        <v>933</v>
      </c>
      <c r="C178" s="44" t="s">
        <v>934</v>
      </c>
      <c r="D178" s="41" t="s">
        <v>19</v>
      </c>
      <c r="E178" s="8" t="str">
        <f t="shared" si="8"/>
        <v>*</v>
      </c>
      <c r="F178" s="15" t="s">
        <v>19</v>
      </c>
      <c r="G178" s="8" t="str">
        <f t="shared" si="9"/>
        <v>*</v>
      </c>
      <c r="H178" s="15" t="s">
        <v>19</v>
      </c>
      <c r="I178" s="8" t="str">
        <f t="shared" si="10"/>
        <v>*</v>
      </c>
      <c r="J178" s="14" t="s">
        <v>19</v>
      </c>
      <c r="K178" s="5" t="str">
        <f t="shared" si="11"/>
        <v>*</v>
      </c>
    </row>
    <row r="179" spans="1:11" ht="14.5" x14ac:dyDescent="0.35">
      <c r="A179" s="17">
        <v>90160</v>
      </c>
      <c r="B179" s="12" t="s">
        <v>935</v>
      </c>
      <c r="C179" s="44" t="s">
        <v>936</v>
      </c>
      <c r="D179" s="41" t="s">
        <v>19</v>
      </c>
      <c r="E179" s="8" t="str">
        <f t="shared" si="8"/>
        <v>*</v>
      </c>
      <c r="F179" s="15" t="s">
        <v>19</v>
      </c>
      <c r="G179" s="8" t="str">
        <f t="shared" si="9"/>
        <v>*</v>
      </c>
      <c r="H179" s="15" t="s">
        <v>19</v>
      </c>
      <c r="I179" s="8" t="str">
        <f t="shared" si="10"/>
        <v>*</v>
      </c>
      <c r="J179" s="14" t="s">
        <v>19</v>
      </c>
      <c r="K179" s="5" t="str">
        <f t="shared" si="11"/>
        <v>*</v>
      </c>
    </row>
    <row r="180" spans="1:11" ht="14.5" x14ac:dyDescent="0.35">
      <c r="A180" s="17">
        <v>91326</v>
      </c>
      <c r="B180" s="12" t="s">
        <v>391</v>
      </c>
      <c r="C180" s="44" t="s">
        <v>392</v>
      </c>
      <c r="D180" s="41" t="s">
        <v>19</v>
      </c>
      <c r="E180" s="8" t="str">
        <f t="shared" si="8"/>
        <v>*</v>
      </c>
      <c r="F180" s="15" t="s">
        <v>19</v>
      </c>
      <c r="G180" s="8" t="str">
        <f t="shared" si="9"/>
        <v>*</v>
      </c>
      <c r="H180" s="15" t="s">
        <v>19</v>
      </c>
      <c r="I180" s="8" t="str">
        <f t="shared" si="10"/>
        <v>*</v>
      </c>
      <c r="J180" s="14" t="s">
        <v>19</v>
      </c>
      <c r="K180" s="5" t="str">
        <f t="shared" si="11"/>
        <v>*</v>
      </c>
    </row>
    <row r="181" spans="1:11" ht="14.5" x14ac:dyDescent="0.35">
      <c r="A181" s="17">
        <v>4259</v>
      </c>
      <c r="B181" s="12" t="s">
        <v>393</v>
      </c>
      <c r="C181" s="44" t="s">
        <v>394</v>
      </c>
      <c r="D181" s="41" t="s">
        <v>18</v>
      </c>
      <c r="E181" s="8" t="str">
        <f t="shared" si="8"/>
        <v>Met</v>
      </c>
      <c r="F181" s="15" t="s">
        <v>37</v>
      </c>
      <c r="G181" s="8" t="str">
        <f t="shared" si="9"/>
        <v>Met</v>
      </c>
      <c r="H181" s="15" t="s">
        <v>19</v>
      </c>
      <c r="I181" s="8" t="str">
        <f t="shared" si="10"/>
        <v>*</v>
      </c>
      <c r="J181" s="14">
        <v>10.76</v>
      </c>
      <c r="K181" s="5" t="str">
        <f t="shared" si="11"/>
        <v>Met</v>
      </c>
    </row>
    <row r="182" spans="1:11" ht="14.5" x14ac:dyDescent="0.35">
      <c r="A182" s="17">
        <v>4445</v>
      </c>
      <c r="B182" s="12" t="s">
        <v>395</v>
      </c>
      <c r="C182" s="44" t="s">
        <v>396</v>
      </c>
      <c r="D182" s="41">
        <v>92.31</v>
      </c>
      <c r="E182" s="8" t="str">
        <f t="shared" si="8"/>
        <v>Not Met</v>
      </c>
      <c r="F182" s="15">
        <v>5.26</v>
      </c>
      <c r="G182" s="8" t="str">
        <f t="shared" si="9"/>
        <v>Met</v>
      </c>
      <c r="H182" s="15" t="s">
        <v>19</v>
      </c>
      <c r="I182" s="8" t="str">
        <f t="shared" si="10"/>
        <v>*</v>
      </c>
      <c r="J182" s="14">
        <v>17.96</v>
      </c>
      <c r="K182" s="5" t="str">
        <f t="shared" si="11"/>
        <v>Met</v>
      </c>
    </row>
    <row r="183" spans="1:11" ht="14.5" x14ac:dyDescent="0.35">
      <c r="A183" s="17">
        <v>79063</v>
      </c>
      <c r="B183" s="12" t="s">
        <v>937</v>
      </c>
      <c r="C183" s="44" t="s">
        <v>938</v>
      </c>
      <c r="D183" s="41" t="s">
        <v>19</v>
      </c>
      <c r="E183" s="8" t="str">
        <f t="shared" si="8"/>
        <v>*</v>
      </c>
      <c r="F183" s="15" t="s">
        <v>19</v>
      </c>
      <c r="G183" s="8" t="str">
        <f t="shared" si="9"/>
        <v>*</v>
      </c>
      <c r="H183" s="15" t="s">
        <v>19</v>
      </c>
      <c r="I183" s="8" t="str">
        <f t="shared" si="10"/>
        <v>*</v>
      </c>
      <c r="J183" s="14" t="s">
        <v>19</v>
      </c>
      <c r="K183" s="5" t="str">
        <f t="shared" si="11"/>
        <v>*</v>
      </c>
    </row>
    <row r="184" spans="1:11" ht="14.5" x14ac:dyDescent="0.35">
      <c r="A184" s="17">
        <v>4388</v>
      </c>
      <c r="B184" s="12" t="s">
        <v>397</v>
      </c>
      <c r="C184" s="44" t="s">
        <v>398</v>
      </c>
      <c r="D184" s="41" t="s">
        <v>19</v>
      </c>
      <c r="E184" s="8" t="str">
        <f t="shared" si="8"/>
        <v>*</v>
      </c>
      <c r="F184" s="15" t="s">
        <v>19</v>
      </c>
      <c r="G184" s="8" t="str">
        <f t="shared" si="9"/>
        <v>*</v>
      </c>
      <c r="H184" s="15" t="s">
        <v>19</v>
      </c>
      <c r="I184" s="8" t="str">
        <f t="shared" si="10"/>
        <v>*</v>
      </c>
      <c r="J184" s="14" t="s">
        <v>19</v>
      </c>
      <c r="K184" s="5" t="str">
        <f t="shared" si="11"/>
        <v>*</v>
      </c>
    </row>
    <row r="185" spans="1:11" ht="14.5" x14ac:dyDescent="0.35">
      <c r="A185" s="17">
        <v>90333</v>
      </c>
      <c r="B185" s="12" t="s">
        <v>405</v>
      </c>
      <c r="C185" s="44" t="s">
        <v>406</v>
      </c>
      <c r="D185" s="41" t="s">
        <v>19</v>
      </c>
      <c r="E185" s="8" t="str">
        <f t="shared" si="8"/>
        <v>*</v>
      </c>
      <c r="F185" s="15" t="s">
        <v>19</v>
      </c>
      <c r="G185" s="8" t="str">
        <f t="shared" si="9"/>
        <v>*</v>
      </c>
      <c r="H185" s="15" t="s">
        <v>19</v>
      </c>
      <c r="I185" s="8" t="str">
        <f t="shared" si="10"/>
        <v>*</v>
      </c>
      <c r="J185" s="14" t="s">
        <v>19</v>
      </c>
      <c r="K185" s="5" t="str">
        <f t="shared" si="11"/>
        <v>*</v>
      </c>
    </row>
    <row r="186" spans="1:11" ht="14.5" x14ac:dyDescent="0.35">
      <c r="A186" s="17">
        <v>90535</v>
      </c>
      <c r="B186" s="12" t="s">
        <v>407</v>
      </c>
      <c r="C186" s="44" t="s">
        <v>408</v>
      </c>
      <c r="D186" s="41" t="s">
        <v>19</v>
      </c>
      <c r="E186" s="8" t="str">
        <f t="shared" si="8"/>
        <v>*</v>
      </c>
      <c r="F186" s="15" t="s">
        <v>19</v>
      </c>
      <c r="G186" s="8" t="str">
        <f t="shared" si="9"/>
        <v>*</v>
      </c>
      <c r="H186" s="15" t="s">
        <v>19</v>
      </c>
      <c r="I186" s="8" t="str">
        <f t="shared" si="10"/>
        <v>*</v>
      </c>
      <c r="J186" s="14" t="s">
        <v>19</v>
      </c>
      <c r="K186" s="5" t="str">
        <f t="shared" si="11"/>
        <v>*</v>
      </c>
    </row>
    <row r="187" spans="1:11" ht="14.5" x14ac:dyDescent="0.35">
      <c r="A187" s="17">
        <v>90334</v>
      </c>
      <c r="B187" s="12" t="s">
        <v>409</v>
      </c>
      <c r="C187" s="44" t="s">
        <v>410</v>
      </c>
      <c r="D187" s="41" t="s">
        <v>19</v>
      </c>
      <c r="E187" s="8" t="str">
        <f t="shared" si="8"/>
        <v>*</v>
      </c>
      <c r="F187" s="15" t="s">
        <v>19</v>
      </c>
      <c r="G187" s="8" t="str">
        <f t="shared" si="9"/>
        <v>*</v>
      </c>
      <c r="H187" s="15" t="s">
        <v>19</v>
      </c>
      <c r="I187" s="8" t="str">
        <f t="shared" si="10"/>
        <v>*</v>
      </c>
      <c r="J187" s="14" t="s">
        <v>19</v>
      </c>
      <c r="K187" s="5" t="str">
        <f t="shared" si="11"/>
        <v>*</v>
      </c>
    </row>
    <row r="188" spans="1:11" ht="14.5" x14ac:dyDescent="0.35">
      <c r="A188" s="17">
        <v>78965</v>
      </c>
      <c r="B188" s="12" t="s">
        <v>939</v>
      </c>
      <c r="C188" s="44" t="s">
        <v>940</v>
      </c>
      <c r="D188" s="41" t="s">
        <v>19</v>
      </c>
      <c r="E188" s="8" t="str">
        <f t="shared" si="8"/>
        <v>*</v>
      </c>
      <c r="F188" s="15" t="s">
        <v>19</v>
      </c>
      <c r="G188" s="8" t="str">
        <f t="shared" si="9"/>
        <v>*</v>
      </c>
      <c r="H188" s="15" t="s">
        <v>19</v>
      </c>
      <c r="I188" s="8" t="str">
        <f t="shared" si="10"/>
        <v>*</v>
      </c>
      <c r="J188" s="14" t="s">
        <v>19</v>
      </c>
      <c r="K188" s="5" t="str">
        <f t="shared" si="11"/>
        <v>*</v>
      </c>
    </row>
    <row r="189" spans="1:11" ht="14.5" x14ac:dyDescent="0.35">
      <c r="A189" s="17">
        <v>79871</v>
      </c>
      <c r="B189" s="12" t="s">
        <v>941</v>
      </c>
      <c r="C189" s="44" t="s">
        <v>942</v>
      </c>
      <c r="D189" s="41" t="s">
        <v>19</v>
      </c>
      <c r="E189" s="8" t="str">
        <f t="shared" si="8"/>
        <v>*</v>
      </c>
      <c r="F189" s="15" t="s">
        <v>19</v>
      </c>
      <c r="G189" s="8" t="str">
        <f t="shared" si="9"/>
        <v>*</v>
      </c>
      <c r="H189" s="15" t="s">
        <v>19</v>
      </c>
      <c r="I189" s="8" t="str">
        <f t="shared" si="10"/>
        <v>*</v>
      </c>
      <c r="J189" s="14" t="s">
        <v>19</v>
      </c>
      <c r="K189" s="5" t="str">
        <f t="shared" si="11"/>
        <v>*</v>
      </c>
    </row>
    <row r="190" spans="1:11" ht="14.5" x14ac:dyDescent="0.35">
      <c r="A190" s="17">
        <v>4396</v>
      </c>
      <c r="B190" s="12" t="s">
        <v>417</v>
      </c>
      <c r="C190" s="44" t="s">
        <v>418</v>
      </c>
      <c r="D190" s="41" t="s">
        <v>18</v>
      </c>
      <c r="E190" s="8" t="str">
        <f t="shared" si="8"/>
        <v>Met</v>
      </c>
      <c r="F190" s="15" t="s">
        <v>37</v>
      </c>
      <c r="G190" s="8" t="str">
        <f t="shared" si="9"/>
        <v>Met</v>
      </c>
      <c r="H190" s="15" t="s">
        <v>19</v>
      </c>
      <c r="I190" s="8" t="str">
        <f t="shared" si="10"/>
        <v>*</v>
      </c>
      <c r="J190" s="14">
        <v>13.26</v>
      </c>
      <c r="K190" s="5" t="str">
        <f t="shared" si="11"/>
        <v>Met</v>
      </c>
    </row>
    <row r="191" spans="1:11" ht="14.5" x14ac:dyDescent="0.35">
      <c r="A191" s="17">
        <v>10878</v>
      </c>
      <c r="B191" s="12" t="s">
        <v>419</v>
      </c>
      <c r="C191" s="44" t="s">
        <v>420</v>
      </c>
      <c r="D191" s="41" t="s">
        <v>19</v>
      </c>
      <c r="E191" s="8" t="str">
        <f t="shared" si="8"/>
        <v>*</v>
      </c>
      <c r="F191" s="15" t="s">
        <v>19</v>
      </c>
      <c r="G191" s="8" t="str">
        <f t="shared" si="9"/>
        <v>*</v>
      </c>
      <c r="H191" s="15" t="s">
        <v>19</v>
      </c>
      <c r="I191" s="8" t="str">
        <f t="shared" si="10"/>
        <v>*</v>
      </c>
      <c r="J191" s="14" t="s">
        <v>19</v>
      </c>
      <c r="K191" s="5" t="str">
        <f t="shared" si="11"/>
        <v>*</v>
      </c>
    </row>
    <row r="192" spans="1:11" ht="14.5" x14ac:dyDescent="0.35">
      <c r="A192" s="17">
        <v>79420</v>
      </c>
      <c r="B192" s="12" t="s">
        <v>421</v>
      </c>
      <c r="C192" s="44" t="s">
        <v>422</v>
      </c>
      <c r="D192" s="41" t="s">
        <v>19</v>
      </c>
      <c r="E192" s="8" t="str">
        <f t="shared" si="8"/>
        <v>*</v>
      </c>
      <c r="F192" s="15" t="s">
        <v>19</v>
      </c>
      <c r="G192" s="8" t="str">
        <f t="shared" si="9"/>
        <v>*</v>
      </c>
      <c r="H192" s="15" t="s">
        <v>19</v>
      </c>
      <c r="I192" s="8" t="str">
        <f t="shared" si="10"/>
        <v>*</v>
      </c>
      <c r="J192" s="14" t="s">
        <v>19</v>
      </c>
      <c r="K192" s="5" t="str">
        <f t="shared" si="11"/>
        <v>*</v>
      </c>
    </row>
    <row r="193" spans="1:11" ht="14.5" x14ac:dyDescent="0.35">
      <c r="A193" s="17">
        <v>4383</v>
      </c>
      <c r="B193" s="12" t="s">
        <v>425</v>
      </c>
      <c r="C193" s="44" t="s">
        <v>426</v>
      </c>
      <c r="D193" s="41" t="s">
        <v>19</v>
      </c>
      <c r="E193" s="8" t="str">
        <f t="shared" si="8"/>
        <v>*</v>
      </c>
      <c r="F193" s="15" t="s">
        <v>19</v>
      </c>
      <c r="G193" s="8" t="str">
        <f t="shared" si="9"/>
        <v>*</v>
      </c>
      <c r="H193" s="15" t="s">
        <v>19</v>
      </c>
      <c r="I193" s="8" t="str">
        <f t="shared" si="10"/>
        <v>*</v>
      </c>
      <c r="J193" s="14" t="s">
        <v>19</v>
      </c>
      <c r="K193" s="5" t="str">
        <f t="shared" si="11"/>
        <v>*</v>
      </c>
    </row>
    <row r="194" spans="1:11" ht="14.5" x14ac:dyDescent="0.35">
      <c r="A194" s="17">
        <v>79598</v>
      </c>
      <c r="B194" s="12" t="s">
        <v>427</v>
      </c>
      <c r="C194" s="44" t="s">
        <v>428</v>
      </c>
      <c r="D194" s="41">
        <v>94</v>
      </c>
      <c r="E194" s="8" t="str">
        <f t="shared" si="8"/>
        <v>Not Met</v>
      </c>
      <c r="F194" s="15">
        <v>2.2999999999999998</v>
      </c>
      <c r="G194" s="8" t="str">
        <f t="shared" si="9"/>
        <v>Not Met</v>
      </c>
      <c r="H194" s="15" t="s">
        <v>19</v>
      </c>
      <c r="I194" s="8" t="str">
        <f t="shared" si="10"/>
        <v>*</v>
      </c>
      <c r="J194" s="14">
        <v>17.170000000000002</v>
      </c>
      <c r="K194" s="5" t="str">
        <f t="shared" si="11"/>
        <v>Met</v>
      </c>
    </row>
    <row r="195" spans="1:11" ht="14.5" x14ac:dyDescent="0.35">
      <c r="A195" s="17">
        <v>4480</v>
      </c>
      <c r="B195" s="12" t="s">
        <v>429</v>
      </c>
      <c r="C195" s="44" t="s">
        <v>430</v>
      </c>
      <c r="D195" s="41" t="s">
        <v>19</v>
      </c>
      <c r="E195" s="8" t="str">
        <f t="shared" ref="E195:E258" si="12">IF(D195="*","*",IF(D195&gt;=95,"Met","Not Met"))</f>
        <v>*</v>
      </c>
      <c r="F195" s="15" t="s">
        <v>19</v>
      </c>
      <c r="G195" s="8" t="str">
        <f t="shared" ref="G195:G258" si="13">IF(F195="*","*",IF(F195&gt;=4.86,"Met","Not Met"))</f>
        <v>*</v>
      </c>
      <c r="H195" s="15" t="s">
        <v>19</v>
      </c>
      <c r="I195" s="8" t="str">
        <f t="shared" ref="I195:I258" si="14">IF(H195="*","*",IF(H195&gt;=47.61,"Met","Not Met"))</f>
        <v>*</v>
      </c>
      <c r="J195" s="14" t="s">
        <v>19</v>
      </c>
      <c r="K195" s="5" t="str">
        <f t="shared" ref="K195:K258" si="15">IF(J195="*","*",IF(J195&lt;=21.89,"Met","Not Met"))</f>
        <v>*</v>
      </c>
    </row>
    <row r="196" spans="1:11" ht="14.5" x14ac:dyDescent="0.35">
      <c r="A196" s="17">
        <v>4267</v>
      </c>
      <c r="B196" s="12" t="s">
        <v>943</v>
      </c>
      <c r="C196" s="44" t="s">
        <v>944</v>
      </c>
      <c r="D196" s="41" t="s">
        <v>18</v>
      </c>
      <c r="E196" s="8" t="str">
        <f t="shared" si="12"/>
        <v>Met</v>
      </c>
      <c r="F196" s="15">
        <v>23.33</v>
      </c>
      <c r="G196" s="8" t="str">
        <f t="shared" si="13"/>
        <v>Met</v>
      </c>
      <c r="H196" s="15" t="s">
        <v>19</v>
      </c>
      <c r="I196" s="8" t="str">
        <f t="shared" si="14"/>
        <v>*</v>
      </c>
      <c r="J196" s="14">
        <v>24.49</v>
      </c>
      <c r="K196" s="5" t="str">
        <f t="shared" si="15"/>
        <v>Not Met</v>
      </c>
    </row>
    <row r="197" spans="1:11" ht="14.5" x14ac:dyDescent="0.35">
      <c r="A197" s="17">
        <v>4368</v>
      </c>
      <c r="B197" s="12" t="s">
        <v>433</v>
      </c>
      <c r="C197" s="44" t="s">
        <v>434</v>
      </c>
      <c r="D197" s="41" t="s">
        <v>18</v>
      </c>
      <c r="E197" s="8" t="str">
        <f t="shared" si="12"/>
        <v>Met</v>
      </c>
      <c r="F197" s="15">
        <v>3.77</v>
      </c>
      <c r="G197" s="8" t="str">
        <f t="shared" si="13"/>
        <v>Not Met</v>
      </c>
      <c r="H197" s="15" t="s">
        <v>19</v>
      </c>
      <c r="I197" s="8" t="str">
        <f t="shared" si="14"/>
        <v>*</v>
      </c>
      <c r="J197" s="14">
        <v>26.24</v>
      </c>
      <c r="K197" s="5" t="str">
        <f t="shared" si="15"/>
        <v>Not Met</v>
      </c>
    </row>
    <row r="198" spans="1:11" ht="14.5" x14ac:dyDescent="0.35">
      <c r="A198" s="17">
        <v>4276</v>
      </c>
      <c r="B198" s="12" t="s">
        <v>435</v>
      </c>
      <c r="C198" s="44" t="s">
        <v>436</v>
      </c>
      <c r="D198" s="41" t="s">
        <v>18</v>
      </c>
      <c r="E198" s="8" t="str">
        <f t="shared" si="12"/>
        <v>Met</v>
      </c>
      <c r="F198" s="15">
        <v>5.0999999999999996</v>
      </c>
      <c r="G198" s="8" t="str">
        <f t="shared" si="13"/>
        <v>Met</v>
      </c>
      <c r="H198" s="15" t="s">
        <v>19</v>
      </c>
      <c r="I198" s="8" t="str">
        <f t="shared" si="14"/>
        <v>*</v>
      </c>
      <c r="J198" s="14">
        <v>25.49</v>
      </c>
      <c r="K198" s="5" t="str">
        <f t="shared" si="15"/>
        <v>Not Met</v>
      </c>
    </row>
    <row r="199" spans="1:11" ht="14.5" x14ac:dyDescent="0.35">
      <c r="A199" s="17">
        <v>79967</v>
      </c>
      <c r="B199" s="12" t="s">
        <v>437</v>
      </c>
      <c r="C199" s="44" t="s">
        <v>438</v>
      </c>
      <c r="D199" s="41" t="s">
        <v>18</v>
      </c>
      <c r="E199" s="8" t="str">
        <f t="shared" si="12"/>
        <v>Met</v>
      </c>
      <c r="F199" s="15">
        <v>7.69</v>
      </c>
      <c r="G199" s="8" t="str">
        <f t="shared" si="13"/>
        <v>Met</v>
      </c>
      <c r="H199" s="15" t="s">
        <v>19</v>
      </c>
      <c r="I199" s="8" t="str">
        <f t="shared" si="14"/>
        <v>*</v>
      </c>
      <c r="J199" s="14">
        <v>12.74</v>
      </c>
      <c r="K199" s="5" t="str">
        <f t="shared" si="15"/>
        <v>Met</v>
      </c>
    </row>
    <row r="200" spans="1:11" ht="14.5" x14ac:dyDescent="0.35">
      <c r="A200" s="17">
        <v>90637</v>
      </c>
      <c r="B200" s="12" t="s">
        <v>439</v>
      </c>
      <c r="C200" s="44" t="s">
        <v>440</v>
      </c>
      <c r="D200" s="41" t="s">
        <v>19</v>
      </c>
      <c r="E200" s="8" t="str">
        <f t="shared" si="12"/>
        <v>*</v>
      </c>
      <c r="F200" s="15" t="s">
        <v>19</v>
      </c>
      <c r="G200" s="8" t="str">
        <f t="shared" si="13"/>
        <v>*</v>
      </c>
      <c r="H200" s="15" t="s">
        <v>19</v>
      </c>
      <c r="I200" s="8" t="str">
        <f t="shared" si="14"/>
        <v>*</v>
      </c>
      <c r="J200" s="14" t="s">
        <v>19</v>
      </c>
      <c r="K200" s="5" t="str">
        <f t="shared" si="15"/>
        <v>*</v>
      </c>
    </row>
    <row r="201" spans="1:11" ht="14.5" x14ac:dyDescent="0.35">
      <c r="A201" s="17">
        <v>91174</v>
      </c>
      <c r="B201" s="12" t="s">
        <v>441</v>
      </c>
      <c r="C201" s="44" t="s">
        <v>442</v>
      </c>
      <c r="D201" s="41" t="s">
        <v>19</v>
      </c>
      <c r="E201" s="8" t="str">
        <f t="shared" si="12"/>
        <v>*</v>
      </c>
      <c r="F201" s="15" t="s">
        <v>19</v>
      </c>
      <c r="G201" s="8" t="str">
        <f t="shared" si="13"/>
        <v>*</v>
      </c>
      <c r="H201" s="15" t="s">
        <v>19</v>
      </c>
      <c r="I201" s="8" t="str">
        <f t="shared" si="14"/>
        <v>*</v>
      </c>
      <c r="J201" s="14" t="s">
        <v>19</v>
      </c>
      <c r="K201" s="5" t="str">
        <f t="shared" si="15"/>
        <v>*</v>
      </c>
    </row>
    <row r="202" spans="1:11" ht="14.5" x14ac:dyDescent="0.35">
      <c r="A202" s="17">
        <v>91135</v>
      </c>
      <c r="B202" s="12" t="s">
        <v>443</v>
      </c>
      <c r="C202" s="44" t="s">
        <v>444</v>
      </c>
      <c r="D202" s="41" t="s">
        <v>19</v>
      </c>
      <c r="E202" s="8" t="str">
        <f t="shared" si="12"/>
        <v>*</v>
      </c>
      <c r="F202" s="15" t="s">
        <v>19</v>
      </c>
      <c r="G202" s="8" t="str">
        <f t="shared" si="13"/>
        <v>*</v>
      </c>
      <c r="H202" s="15" t="s">
        <v>19</v>
      </c>
      <c r="I202" s="8" t="str">
        <f t="shared" si="14"/>
        <v>*</v>
      </c>
      <c r="J202" s="14" t="s">
        <v>19</v>
      </c>
      <c r="K202" s="5" t="str">
        <f t="shared" si="15"/>
        <v>*</v>
      </c>
    </row>
    <row r="203" spans="1:11" ht="14.5" x14ac:dyDescent="0.35">
      <c r="A203" s="17">
        <v>92199</v>
      </c>
      <c r="B203" s="12" t="s">
        <v>445</v>
      </c>
      <c r="C203" s="44" t="s">
        <v>446</v>
      </c>
      <c r="D203" s="41" t="s">
        <v>18</v>
      </c>
      <c r="E203" s="8" t="str">
        <f t="shared" si="12"/>
        <v>Met</v>
      </c>
      <c r="F203" s="15">
        <v>14.29</v>
      </c>
      <c r="G203" s="8" t="str">
        <f t="shared" si="13"/>
        <v>Met</v>
      </c>
      <c r="H203" s="15" t="s">
        <v>19</v>
      </c>
      <c r="I203" s="8" t="str">
        <f t="shared" si="14"/>
        <v>*</v>
      </c>
      <c r="J203" s="14">
        <v>42.48</v>
      </c>
      <c r="K203" s="5" t="str">
        <f t="shared" si="15"/>
        <v>Not Met</v>
      </c>
    </row>
    <row r="204" spans="1:11" ht="14.5" x14ac:dyDescent="0.35">
      <c r="A204" s="17">
        <v>91133</v>
      </c>
      <c r="B204" s="12" t="s">
        <v>447</v>
      </c>
      <c r="C204" s="44" t="s">
        <v>448</v>
      </c>
      <c r="D204" s="41" t="s">
        <v>19</v>
      </c>
      <c r="E204" s="8" t="str">
        <f t="shared" si="12"/>
        <v>*</v>
      </c>
      <c r="F204" s="15" t="s">
        <v>19</v>
      </c>
      <c r="G204" s="8" t="str">
        <f t="shared" si="13"/>
        <v>*</v>
      </c>
      <c r="H204" s="15" t="s">
        <v>19</v>
      </c>
      <c r="I204" s="8" t="str">
        <f t="shared" si="14"/>
        <v>*</v>
      </c>
      <c r="J204" s="14" t="s">
        <v>19</v>
      </c>
      <c r="K204" s="5" t="str">
        <f t="shared" si="15"/>
        <v>*</v>
      </c>
    </row>
    <row r="205" spans="1:11" ht="14.5" x14ac:dyDescent="0.35">
      <c r="A205" s="17">
        <v>834265</v>
      </c>
      <c r="B205" s="12" t="s">
        <v>451</v>
      </c>
      <c r="C205" s="44" t="s">
        <v>452</v>
      </c>
      <c r="D205" s="41" t="s">
        <v>19</v>
      </c>
      <c r="E205" s="8" t="str">
        <f t="shared" si="12"/>
        <v>*</v>
      </c>
      <c r="F205" s="15" t="s">
        <v>19</v>
      </c>
      <c r="G205" s="8" t="str">
        <f t="shared" si="13"/>
        <v>*</v>
      </c>
      <c r="H205" s="15" t="s">
        <v>19</v>
      </c>
      <c r="I205" s="8" t="str">
        <f t="shared" si="14"/>
        <v>*</v>
      </c>
      <c r="J205" s="14" t="s">
        <v>19</v>
      </c>
      <c r="K205" s="5" t="str">
        <f t="shared" si="15"/>
        <v>*</v>
      </c>
    </row>
    <row r="206" spans="1:11" ht="14.5" x14ac:dyDescent="0.35">
      <c r="A206" s="17">
        <v>92047</v>
      </c>
      <c r="B206" s="12" t="s">
        <v>455</v>
      </c>
      <c r="C206" s="44" t="s">
        <v>456</v>
      </c>
      <c r="D206" s="41" t="s">
        <v>19</v>
      </c>
      <c r="E206" s="8" t="str">
        <f t="shared" si="12"/>
        <v>*</v>
      </c>
      <c r="F206" s="15" t="s">
        <v>19</v>
      </c>
      <c r="G206" s="8" t="str">
        <f t="shared" si="13"/>
        <v>*</v>
      </c>
      <c r="H206" s="15" t="s">
        <v>19</v>
      </c>
      <c r="I206" s="8" t="str">
        <f t="shared" si="14"/>
        <v>*</v>
      </c>
      <c r="J206" s="14" t="s">
        <v>19</v>
      </c>
      <c r="K206" s="5" t="str">
        <f t="shared" si="15"/>
        <v>*</v>
      </c>
    </row>
    <row r="207" spans="1:11" ht="14.5" x14ac:dyDescent="0.35">
      <c r="A207" s="17">
        <v>850100</v>
      </c>
      <c r="B207" s="12" t="s">
        <v>457</v>
      </c>
      <c r="C207" s="44" t="s">
        <v>458</v>
      </c>
      <c r="D207" s="41" t="s">
        <v>19</v>
      </c>
      <c r="E207" s="8" t="str">
        <f t="shared" si="12"/>
        <v>*</v>
      </c>
      <c r="F207" s="15" t="s">
        <v>19</v>
      </c>
      <c r="G207" s="8" t="str">
        <f t="shared" si="13"/>
        <v>*</v>
      </c>
      <c r="H207" s="15" t="s">
        <v>19</v>
      </c>
      <c r="I207" s="8" t="str">
        <f t="shared" si="14"/>
        <v>*</v>
      </c>
      <c r="J207" s="14" t="s">
        <v>19</v>
      </c>
      <c r="K207" s="5" t="str">
        <f t="shared" si="15"/>
        <v>*</v>
      </c>
    </row>
    <row r="208" spans="1:11" ht="14.5" x14ac:dyDescent="0.35">
      <c r="A208" s="17">
        <v>91763</v>
      </c>
      <c r="B208" s="12" t="s">
        <v>461</v>
      </c>
      <c r="C208" s="44" t="s">
        <v>462</v>
      </c>
      <c r="D208" s="41" t="s">
        <v>19</v>
      </c>
      <c r="E208" s="8" t="str">
        <f t="shared" si="12"/>
        <v>*</v>
      </c>
      <c r="F208" s="15" t="s">
        <v>19</v>
      </c>
      <c r="G208" s="8" t="str">
        <f t="shared" si="13"/>
        <v>*</v>
      </c>
      <c r="H208" s="15" t="s">
        <v>19</v>
      </c>
      <c r="I208" s="8" t="str">
        <f t="shared" si="14"/>
        <v>*</v>
      </c>
      <c r="J208" s="14" t="s">
        <v>19</v>
      </c>
      <c r="K208" s="5" t="str">
        <f t="shared" si="15"/>
        <v>*</v>
      </c>
    </row>
    <row r="209" spans="1:11" ht="14.5" x14ac:dyDescent="0.35">
      <c r="A209" s="17">
        <v>88360</v>
      </c>
      <c r="B209" s="12" t="s">
        <v>463</v>
      </c>
      <c r="C209" s="44" t="s">
        <v>464</v>
      </c>
      <c r="D209" s="41" t="s">
        <v>19</v>
      </c>
      <c r="E209" s="8" t="str">
        <f t="shared" si="12"/>
        <v>*</v>
      </c>
      <c r="F209" s="15" t="s">
        <v>19</v>
      </c>
      <c r="G209" s="8" t="str">
        <f t="shared" si="13"/>
        <v>*</v>
      </c>
      <c r="H209" s="15" t="s">
        <v>19</v>
      </c>
      <c r="I209" s="8" t="str">
        <f t="shared" si="14"/>
        <v>*</v>
      </c>
      <c r="J209" s="14" t="s">
        <v>19</v>
      </c>
      <c r="K209" s="5" t="str">
        <f t="shared" si="15"/>
        <v>*</v>
      </c>
    </row>
    <row r="210" spans="1:11" ht="14.5" x14ac:dyDescent="0.35">
      <c r="A210" s="17">
        <v>850101</v>
      </c>
      <c r="B210" s="12" t="s">
        <v>467</v>
      </c>
      <c r="C210" s="44" t="s">
        <v>468</v>
      </c>
      <c r="D210" s="41" t="s">
        <v>19</v>
      </c>
      <c r="E210" s="8" t="str">
        <f t="shared" si="12"/>
        <v>*</v>
      </c>
      <c r="F210" s="15" t="s">
        <v>19</v>
      </c>
      <c r="G210" s="8" t="str">
        <f t="shared" si="13"/>
        <v>*</v>
      </c>
      <c r="H210" s="15" t="s">
        <v>19</v>
      </c>
      <c r="I210" s="8" t="str">
        <f t="shared" si="14"/>
        <v>*</v>
      </c>
      <c r="J210" s="14" t="s">
        <v>19</v>
      </c>
      <c r="K210" s="5" t="str">
        <f t="shared" si="15"/>
        <v>*</v>
      </c>
    </row>
    <row r="211" spans="1:11" ht="14.5" x14ac:dyDescent="0.35">
      <c r="A211" s="17">
        <v>1000568</v>
      </c>
      <c r="B211" s="12" t="s">
        <v>945</v>
      </c>
      <c r="C211" s="44" t="s">
        <v>946</v>
      </c>
      <c r="D211" s="41" t="s">
        <v>18</v>
      </c>
      <c r="E211" s="8" t="str">
        <f t="shared" si="12"/>
        <v>Met</v>
      </c>
      <c r="F211" s="15" t="s">
        <v>37</v>
      </c>
      <c r="G211" s="8" t="str">
        <f t="shared" si="13"/>
        <v>Met</v>
      </c>
      <c r="H211" s="15" t="s">
        <v>19</v>
      </c>
      <c r="I211" s="8" t="str">
        <f t="shared" si="14"/>
        <v>*</v>
      </c>
      <c r="J211" s="14">
        <v>42.01</v>
      </c>
      <c r="K211" s="5" t="str">
        <f t="shared" si="15"/>
        <v>Not Met</v>
      </c>
    </row>
    <row r="212" spans="1:11" ht="14.5" x14ac:dyDescent="0.35">
      <c r="A212" s="17">
        <v>91137</v>
      </c>
      <c r="B212" s="12" t="s">
        <v>469</v>
      </c>
      <c r="C212" s="44" t="s">
        <v>470</v>
      </c>
      <c r="D212" s="41" t="s">
        <v>18</v>
      </c>
      <c r="E212" s="8" t="str">
        <f t="shared" si="12"/>
        <v>Met</v>
      </c>
      <c r="F212" s="15" t="s">
        <v>19</v>
      </c>
      <c r="G212" s="8" t="str">
        <f t="shared" si="13"/>
        <v>*</v>
      </c>
      <c r="H212" s="15" t="s">
        <v>19</v>
      </c>
      <c r="I212" s="8" t="str">
        <f t="shared" si="14"/>
        <v>*</v>
      </c>
      <c r="J212" s="14" t="s">
        <v>19</v>
      </c>
      <c r="K212" s="5" t="str">
        <f t="shared" si="15"/>
        <v>*</v>
      </c>
    </row>
    <row r="213" spans="1:11" ht="14.5" x14ac:dyDescent="0.35">
      <c r="A213" s="17">
        <v>850099</v>
      </c>
      <c r="B213" s="12" t="s">
        <v>471</v>
      </c>
      <c r="C213" s="44" t="s">
        <v>472</v>
      </c>
      <c r="D213" s="41" t="s">
        <v>19</v>
      </c>
      <c r="E213" s="8" t="str">
        <f t="shared" si="12"/>
        <v>*</v>
      </c>
      <c r="F213" s="15" t="s">
        <v>19</v>
      </c>
      <c r="G213" s="8" t="str">
        <f t="shared" si="13"/>
        <v>*</v>
      </c>
      <c r="H213" s="15" t="s">
        <v>19</v>
      </c>
      <c r="I213" s="8" t="str">
        <f t="shared" si="14"/>
        <v>*</v>
      </c>
      <c r="J213" s="14" t="s">
        <v>19</v>
      </c>
      <c r="K213" s="5" t="str">
        <f t="shared" si="15"/>
        <v>*</v>
      </c>
    </row>
    <row r="214" spans="1:11" ht="14.5" x14ac:dyDescent="0.35">
      <c r="A214" s="17">
        <v>92610</v>
      </c>
      <c r="B214" s="12" t="s">
        <v>475</v>
      </c>
      <c r="C214" s="44" t="s">
        <v>476</v>
      </c>
      <c r="D214" s="41" t="s">
        <v>18</v>
      </c>
      <c r="E214" s="8" t="str">
        <f t="shared" si="12"/>
        <v>Met</v>
      </c>
      <c r="F214" s="15" t="s">
        <v>37</v>
      </c>
      <c r="G214" s="8" t="str">
        <f t="shared" si="13"/>
        <v>Met</v>
      </c>
      <c r="H214" s="15" t="s">
        <v>19</v>
      </c>
      <c r="I214" s="8" t="str">
        <f t="shared" si="14"/>
        <v>*</v>
      </c>
      <c r="J214" s="14">
        <v>45.16</v>
      </c>
      <c r="K214" s="5" t="str">
        <f t="shared" si="15"/>
        <v>Not Met</v>
      </c>
    </row>
    <row r="215" spans="1:11" ht="14.5" x14ac:dyDescent="0.35">
      <c r="A215" s="17">
        <v>92879</v>
      </c>
      <c r="B215" s="12" t="s">
        <v>477</v>
      </c>
      <c r="C215" s="44" t="s">
        <v>478</v>
      </c>
      <c r="D215" s="41" t="s">
        <v>18</v>
      </c>
      <c r="E215" s="8" t="str">
        <f t="shared" si="12"/>
        <v>Met</v>
      </c>
      <c r="F215" s="15">
        <v>15.38</v>
      </c>
      <c r="G215" s="8" t="str">
        <f t="shared" si="13"/>
        <v>Met</v>
      </c>
      <c r="H215" s="15" t="s">
        <v>19</v>
      </c>
      <c r="I215" s="8" t="str">
        <f t="shared" si="14"/>
        <v>*</v>
      </c>
      <c r="J215" s="14">
        <v>42.54</v>
      </c>
      <c r="K215" s="5" t="str">
        <f t="shared" si="15"/>
        <v>Not Met</v>
      </c>
    </row>
    <row r="216" spans="1:11" ht="14.5" x14ac:dyDescent="0.35">
      <c r="A216" s="17">
        <v>1000560</v>
      </c>
      <c r="B216" s="12" t="s">
        <v>479</v>
      </c>
      <c r="C216" s="44" t="s">
        <v>480</v>
      </c>
      <c r="D216" s="41" t="s">
        <v>19</v>
      </c>
      <c r="E216" s="8" t="str">
        <f t="shared" si="12"/>
        <v>*</v>
      </c>
      <c r="F216" s="15" t="s">
        <v>19</v>
      </c>
      <c r="G216" s="8" t="str">
        <f t="shared" si="13"/>
        <v>*</v>
      </c>
      <c r="H216" s="15" t="s">
        <v>19</v>
      </c>
      <c r="I216" s="8" t="str">
        <f t="shared" si="14"/>
        <v>*</v>
      </c>
      <c r="J216" s="14" t="s">
        <v>19</v>
      </c>
      <c r="K216" s="5" t="str">
        <f t="shared" si="15"/>
        <v>*</v>
      </c>
    </row>
    <row r="217" spans="1:11" ht="14.5" x14ac:dyDescent="0.35">
      <c r="A217" s="17">
        <v>92730</v>
      </c>
      <c r="B217" s="12" t="s">
        <v>481</v>
      </c>
      <c r="C217" s="44" t="s">
        <v>482</v>
      </c>
      <c r="D217" s="41">
        <v>93.94</v>
      </c>
      <c r="E217" s="8" t="str">
        <f t="shared" si="12"/>
        <v>Not Met</v>
      </c>
      <c r="F217" s="15">
        <v>16.670000000000002</v>
      </c>
      <c r="G217" s="8" t="str">
        <f t="shared" si="13"/>
        <v>Met</v>
      </c>
      <c r="H217" s="15" t="s">
        <v>19</v>
      </c>
      <c r="I217" s="8" t="str">
        <f t="shared" si="14"/>
        <v>*</v>
      </c>
      <c r="J217" s="14">
        <v>35.33</v>
      </c>
      <c r="K217" s="5" t="str">
        <f t="shared" si="15"/>
        <v>Not Met</v>
      </c>
    </row>
    <row r="218" spans="1:11" ht="14.5" x14ac:dyDescent="0.35">
      <c r="A218" s="17">
        <v>4266</v>
      </c>
      <c r="B218" s="12" t="s">
        <v>483</v>
      </c>
      <c r="C218" s="44" t="s">
        <v>484</v>
      </c>
      <c r="D218" s="41">
        <v>94.2</v>
      </c>
      <c r="E218" s="8" t="str">
        <f t="shared" si="12"/>
        <v>Not Met</v>
      </c>
      <c r="F218" s="15">
        <v>9.8000000000000007</v>
      </c>
      <c r="G218" s="8" t="str">
        <f t="shared" si="13"/>
        <v>Met</v>
      </c>
      <c r="H218" s="15">
        <v>81.819999999999993</v>
      </c>
      <c r="I218" s="8" t="str">
        <f t="shared" si="14"/>
        <v>Met</v>
      </c>
      <c r="J218" s="14">
        <v>17.920000000000002</v>
      </c>
      <c r="K218" s="5" t="str">
        <f t="shared" si="15"/>
        <v>Met</v>
      </c>
    </row>
    <row r="219" spans="1:11" ht="14.5" x14ac:dyDescent="0.35">
      <c r="A219" s="17">
        <v>10968</v>
      </c>
      <c r="B219" s="12" t="s">
        <v>487</v>
      </c>
      <c r="C219" s="44" t="s">
        <v>488</v>
      </c>
      <c r="D219" s="41" t="s">
        <v>19</v>
      </c>
      <c r="E219" s="8" t="str">
        <f t="shared" si="12"/>
        <v>*</v>
      </c>
      <c r="F219" s="15" t="s">
        <v>19</v>
      </c>
      <c r="G219" s="8" t="str">
        <f t="shared" si="13"/>
        <v>*</v>
      </c>
      <c r="H219" s="15" t="s">
        <v>19</v>
      </c>
      <c r="I219" s="8" t="str">
        <f t="shared" si="14"/>
        <v>*</v>
      </c>
      <c r="J219" s="14" t="s">
        <v>19</v>
      </c>
      <c r="K219" s="5" t="str">
        <f t="shared" si="15"/>
        <v>*</v>
      </c>
    </row>
    <row r="220" spans="1:11" ht="14.5" x14ac:dyDescent="0.35">
      <c r="A220" s="17">
        <v>92657</v>
      </c>
      <c r="B220" s="12" t="s">
        <v>947</v>
      </c>
      <c r="C220" s="44" t="s">
        <v>948</v>
      </c>
      <c r="D220" s="41" t="s">
        <v>19</v>
      </c>
      <c r="E220" s="8" t="str">
        <f t="shared" si="12"/>
        <v>*</v>
      </c>
      <c r="F220" s="15" t="s">
        <v>19</v>
      </c>
      <c r="G220" s="8" t="str">
        <f t="shared" si="13"/>
        <v>*</v>
      </c>
      <c r="H220" s="15" t="s">
        <v>19</v>
      </c>
      <c r="I220" s="8" t="str">
        <f t="shared" si="14"/>
        <v>*</v>
      </c>
      <c r="J220" s="14" t="s">
        <v>19</v>
      </c>
      <c r="K220" s="5" t="str">
        <f t="shared" si="15"/>
        <v>*</v>
      </c>
    </row>
    <row r="221" spans="1:11" ht="14.5" x14ac:dyDescent="0.35">
      <c r="A221" s="17">
        <v>4281</v>
      </c>
      <c r="B221" s="12" t="s">
        <v>489</v>
      </c>
      <c r="C221" s="44" t="s">
        <v>490</v>
      </c>
      <c r="D221" s="41">
        <v>96.86</v>
      </c>
      <c r="E221" s="8" t="str">
        <f t="shared" si="12"/>
        <v>Met</v>
      </c>
      <c r="F221" s="15">
        <v>6.94</v>
      </c>
      <c r="G221" s="8" t="str">
        <f t="shared" si="13"/>
        <v>Met</v>
      </c>
      <c r="H221" s="15" t="s">
        <v>19</v>
      </c>
      <c r="I221" s="8" t="str">
        <f t="shared" si="14"/>
        <v>*</v>
      </c>
      <c r="J221" s="14">
        <v>38.28</v>
      </c>
      <c r="K221" s="5" t="str">
        <f t="shared" si="15"/>
        <v>Not Met</v>
      </c>
    </row>
    <row r="222" spans="1:11" ht="14.5" x14ac:dyDescent="0.35">
      <c r="A222" s="17">
        <v>4374</v>
      </c>
      <c r="B222" s="12" t="s">
        <v>493</v>
      </c>
      <c r="C222" s="44" t="s">
        <v>494</v>
      </c>
      <c r="D222" s="41" t="s">
        <v>19</v>
      </c>
      <c r="E222" s="8" t="str">
        <f t="shared" si="12"/>
        <v>*</v>
      </c>
      <c r="F222" s="15" t="s">
        <v>19</v>
      </c>
      <c r="G222" s="8" t="str">
        <f t="shared" si="13"/>
        <v>*</v>
      </c>
      <c r="H222" s="15" t="s">
        <v>19</v>
      </c>
      <c r="I222" s="8" t="str">
        <f t="shared" si="14"/>
        <v>*</v>
      </c>
      <c r="J222" s="14" t="s">
        <v>19</v>
      </c>
      <c r="K222" s="5" t="str">
        <f t="shared" si="15"/>
        <v>*</v>
      </c>
    </row>
    <row r="223" spans="1:11" ht="14.5" x14ac:dyDescent="0.35">
      <c r="A223" s="17">
        <v>4278</v>
      </c>
      <c r="B223" s="12" t="s">
        <v>495</v>
      </c>
      <c r="C223" s="44" t="s">
        <v>496</v>
      </c>
      <c r="D223" s="41" t="s">
        <v>18</v>
      </c>
      <c r="E223" s="8" t="str">
        <f t="shared" si="12"/>
        <v>Met</v>
      </c>
      <c r="F223" s="15">
        <v>4.49</v>
      </c>
      <c r="G223" s="8" t="str">
        <f t="shared" si="13"/>
        <v>Not Met</v>
      </c>
      <c r="H223" s="15" t="s">
        <v>19</v>
      </c>
      <c r="I223" s="8" t="str">
        <f t="shared" si="14"/>
        <v>*</v>
      </c>
      <c r="J223" s="14">
        <v>19.63</v>
      </c>
      <c r="K223" s="5" t="str">
        <f t="shared" si="15"/>
        <v>Met</v>
      </c>
    </row>
    <row r="224" spans="1:11" ht="14.5" x14ac:dyDescent="0.35">
      <c r="A224" s="17">
        <v>4270</v>
      </c>
      <c r="B224" s="12" t="s">
        <v>497</v>
      </c>
      <c r="C224" s="44" t="s">
        <v>498</v>
      </c>
      <c r="D224" s="41" t="s">
        <v>18</v>
      </c>
      <c r="E224" s="8" t="str">
        <f t="shared" si="12"/>
        <v>Met</v>
      </c>
      <c r="F224" s="15">
        <v>9.68</v>
      </c>
      <c r="G224" s="8" t="str">
        <f t="shared" si="13"/>
        <v>Met</v>
      </c>
      <c r="H224" s="15" t="s">
        <v>19</v>
      </c>
      <c r="I224" s="8" t="str">
        <f t="shared" si="14"/>
        <v>*</v>
      </c>
      <c r="J224" s="14">
        <v>30.39</v>
      </c>
      <c r="K224" s="5" t="str">
        <f t="shared" si="15"/>
        <v>Not Met</v>
      </c>
    </row>
    <row r="225" spans="1:11" ht="14.5" x14ac:dyDescent="0.35">
      <c r="A225" s="17">
        <v>4439</v>
      </c>
      <c r="B225" s="12" t="s">
        <v>501</v>
      </c>
      <c r="C225" s="44" t="s">
        <v>502</v>
      </c>
      <c r="D225" s="41" t="s">
        <v>18</v>
      </c>
      <c r="E225" s="8" t="str">
        <f t="shared" si="12"/>
        <v>Met</v>
      </c>
      <c r="F225" s="15" t="s">
        <v>37</v>
      </c>
      <c r="G225" s="8" t="str">
        <f t="shared" si="13"/>
        <v>Met</v>
      </c>
      <c r="H225" s="15" t="s">
        <v>19</v>
      </c>
      <c r="I225" s="8" t="str">
        <f t="shared" si="14"/>
        <v>*</v>
      </c>
      <c r="J225" s="14">
        <v>9.18</v>
      </c>
      <c r="K225" s="5" t="str">
        <f t="shared" si="15"/>
        <v>Met</v>
      </c>
    </row>
    <row r="226" spans="1:11" ht="14.5" x14ac:dyDescent="0.35">
      <c r="A226" s="17">
        <v>4404</v>
      </c>
      <c r="B226" s="12" t="s">
        <v>503</v>
      </c>
      <c r="C226" s="44" t="s">
        <v>504</v>
      </c>
      <c r="D226" s="41">
        <v>92.86</v>
      </c>
      <c r="E226" s="8" t="str">
        <f t="shared" si="12"/>
        <v>Not Met</v>
      </c>
      <c r="F226" s="15">
        <v>6.9</v>
      </c>
      <c r="G226" s="8" t="str">
        <f t="shared" si="13"/>
        <v>Met</v>
      </c>
      <c r="H226" s="15" t="s">
        <v>19</v>
      </c>
      <c r="I226" s="8" t="str">
        <f t="shared" si="14"/>
        <v>*</v>
      </c>
      <c r="J226" s="14">
        <v>23.52</v>
      </c>
      <c r="K226" s="5" t="str">
        <f t="shared" si="15"/>
        <v>Not Met</v>
      </c>
    </row>
    <row r="227" spans="1:11" ht="14.5" x14ac:dyDescent="0.35">
      <c r="A227" s="17">
        <v>4234</v>
      </c>
      <c r="B227" s="12" t="s">
        <v>505</v>
      </c>
      <c r="C227" s="44" t="s">
        <v>506</v>
      </c>
      <c r="D227" s="41" t="s">
        <v>19</v>
      </c>
      <c r="E227" s="8" t="str">
        <f t="shared" si="12"/>
        <v>*</v>
      </c>
      <c r="F227" s="15" t="s">
        <v>19</v>
      </c>
      <c r="G227" s="8" t="str">
        <f t="shared" si="13"/>
        <v>*</v>
      </c>
      <c r="H227" s="15" t="s">
        <v>19</v>
      </c>
      <c r="I227" s="8" t="str">
        <f t="shared" si="14"/>
        <v>*</v>
      </c>
      <c r="J227" s="14" t="s">
        <v>19</v>
      </c>
      <c r="K227" s="5" t="str">
        <f t="shared" si="15"/>
        <v>*</v>
      </c>
    </row>
    <row r="228" spans="1:11" ht="14.5" x14ac:dyDescent="0.35">
      <c r="A228" s="17">
        <v>4441</v>
      </c>
      <c r="B228" s="12" t="s">
        <v>507</v>
      </c>
      <c r="C228" s="44" t="s">
        <v>508</v>
      </c>
      <c r="D228" s="41">
        <v>96.74</v>
      </c>
      <c r="E228" s="8" t="str">
        <f t="shared" si="12"/>
        <v>Met</v>
      </c>
      <c r="F228" s="15">
        <v>4.88</v>
      </c>
      <c r="G228" s="8" t="str">
        <f t="shared" si="13"/>
        <v>Met</v>
      </c>
      <c r="H228" s="15" t="s">
        <v>19</v>
      </c>
      <c r="I228" s="8" t="str">
        <f t="shared" si="14"/>
        <v>*</v>
      </c>
      <c r="J228" s="14">
        <v>19.88</v>
      </c>
      <c r="K228" s="5" t="str">
        <f t="shared" si="15"/>
        <v>Met</v>
      </c>
    </row>
    <row r="229" spans="1:11" ht="14.5" x14ac:dyDescent="0.35">
      <c r="A229" s="17">
        <v>10965</v>
      </c>
      <c r="B229" s="12" t="s">
        <v>949</v>
      </c>
      <c r="C229" s="44" t="s">
        <v>950</v>
      </c>
      <c r="D229" s="41" t="s">
        <v>19</v>
      </c>
      <c r="E229" s="8" t="str">
        <f t="shared" si="12"/>
        <v>*</v>
      </c>
      <c r="F229" s="15" t="s">
        <v>19</v>
      </c>
      <c r="G229" s="8" t="str">
        <f t="shared" si="13"/>
        <v>*</v>
      </c>
      <c r="H229" s="15" t="s">
        <v>19</v>
      </c>
      <c r="I229" s="8" t="str">
        <f t="shared" si="14"/>
        <v>*</v>
      </c>
      <c r="J229" s="14" t="s">
        <v>19</v>
      </c>
      <c r="K229" s="5" t="str">
        <f t="shared" si="15"/>
        <v>*</v>
      </c>
    </row>
    <row r="230" spans="1:11" ht="14.5" x14ac:dyDescent="0.35">
      <c r="A230" s="17">
        <v>90861</v>
      </c>
      <c r="B230" s="12" t="s">
        <v>511</v>
      </c>
      <c r="C230" s="44" t="s">
        <v>512</v>
      </c>
      <c r="D230" s="41" t="s">
        <v>19</v>
      </c>
      <c r="E230" s="8" t="str">
        <f t="shared" si="12"/>
        <v>*</v>
      </c>
      <c r="F230" s="15" t="s">
        <v>19</v>
      </c>
      <c r="G230" s="8" t="str">
        <f t="shared" si="13"/>
        <v>*</v>
      </c>
      <c r="H230" s="15" t="s">
        <v>19</v>
      </c>
      <c r="I230" s="8" t="str">
        <f t="shared" si="14"/>
        <v>*</v>
      </c>
      <c r="J230" s="14" t="s">
        <v>19</v>
      </c>
      <c r="K230" s="5" t="str">
        <f t="shared" si="15"/>
        <v>*</v>
      </c>
    </row>
    <row r="231" spans="1:11" ht="14.5" x14ac:dyDescent="0.35">
      <c r="A231" s="17">
        <v>79499</v>
      </c>
      <c r="B231" s="12" t="s">
        <v>513</v>
      </c>
      <c r="C231" s="44" t="s">
        <v>514</v>
      </c>
      <c r="D231" s="41" t="s">
        <v>18</v>
      </c>
      <c r="E231" s="8" t="str">
        <f t="shared" si="12"/>
        <v>Met</v>
      </c>
      <c r="F231" s="15">
        <v>16.670000000000002</v>
      </c>
      <c r="G231" s="8" t="str">
        <f t="shared" si="13"/>
        <v>Met</v>
      </c>
      <c r="H231" s="15" t="s">
        <v>19</v>
      </c>
      <c r="I231" s="8" t="str">
        <f t="shared" si="14"/>
        <v>*</v>
      </c>
      <c r="J231" s="14">
        <v>36.58</v>
      </c>
      <c r="K231" s="5" t="str">
        <f t="shared" si="15"/>
        <v>Not Met</v>
      </c>
    </row>
    <row r="232" spans="1:11" ht="14.5" x14ac:dyDescent="0.35">
      <c r="A232" s="17">
        <v>89852</v>
      </c>
      <c r="B232" s="12" t="s">
        <v>515</v>
      </c>
      <c r="C232" s="44" t="s">
        <v>516</v>
      </c>
      <c r="D232" s="41" t="s">
        <v>19</v>
      </c>
      <c r="E232" s="8" t="str">
        <f t="shared" si="12"/>
        <v>*</v>
      </c>
      <c r="F232" s="15" t="s">
        <v>19</v>
      </c>
      <c r="G232" s="8" t="str">
        <f t="shared" si="13"/>
        <v>*</v>
      </c>
      <c r="H232" s="15" t="s">
        <v>19</v>
      </c>
      <c r="I232" s="8" t="str">
        <f t="shared" si="14"/>
        <v>*</v>
      </c>
      <c r="J232" s="14" t="s">
        <v>19</v>
      </c>
      <c r="K232" s="5" t="str">
        <f t="shared" si="15"/>
        <v>*</v>
      </c>
    </row>
    <row r="233" spans="1:11" ht="14.5" x14ac:dyDescent="0.35">
      <c r="A233" s="17">
        <v>4473</v>
      </c>
      <c r="B233" s="12" t="s">
        <v>517</v>
      </c>
      <c r="C233" s="44" t="s">
        <v>518</v>
      </c>
      <c r="D233" s="41" t="s">
        <v>18</v>
      </c>
      <c r="E233" s="8" t="str">
        <f t="shared" si="12"/>
        <v>Met</v>
      </c>
      <c r="F233" s="15" t="s">
        <v>37</v>
      </c>
      <c r="G233" s="8" t="str">
        <f t="shared" si="13"/>
        <v>Met</v>
      </c>
      <c r="H233" s="15" t="s">
        <v>19</v>
      </c>
      <c r="I233" s="8" t="str">
        <f t="shared" si="14"/>
        <v>*</v>
      </c>
      <c r="J233" s="14">
        <v>23.93</v>
      </c>
      <c r="K233" s="5" t="str">
        <f t="shared" si="15"/>
        <v>Not Met</v>
      </c>
    </row>
    <row r="234" spans="1:11" ht="14.5" x14ac:dyDescent="0.35">
      <c r="A234" s="17">
        <v>4163</v>
      </c>
      <c r="B234" s="12" t="s">
        <v>519</v>
      </c>
      <c r="C234" s="44" t="s">
        <v>520</v>
      </c>
      <c r="D234" s="41" t="s">
        <v>19</v>
      </c>
      <c r="E234" s="8" t="str">
        <f t="shared" si="12"/>
        <v>*</v>
      </c>
      <c r="F234" s="15" t="s">
        <v>19</v>
      </c>
      <c r="G234" s="8" t="str">
        <f t="shared" si="13"/>
        <v>*</v>
      </c>
      <c r="H234" s="15" t="s">
        <v>19</v>
      </c>
      <c r="I234" s="8" t="str">
        <f t="shared" si="14"/>
        <v>*</v>
      </c>
      <c r="J234" s="14" t="s">
        <v>19</v>
      </c>
      <c r="K234" s="5" t="str">
        <f t="shared" si="15"/>
        <v>*</v>
      </c>
    </row>
    <row r="235" spans="1:11" ht="14.5" x14ac:dyDescent="0.35">
      <c r="A235" s="17">
        <v>4235</v>
      </c>
      <c r="B235" s="12" t="s">
        <v>523</v>
      </c>
      <c r="C235" s="44" t="s">
        <v>524</v>
      </c>
      <c r="D235" s="41">
        <v>94.64</v>
      </c>
      <c r="E235" s="8" t="str">
        <f t="shared" si="12"/>
        <v>Not Met</v>
      </c>
      <c r="F235" s="15">
        <v>7.32</v>
      </c>
      <c r="G235" s="8" t="str">
        <f t="shared" si="13"/>
        <v>Met</v>
      </c>
      <c r="H235" s="15">
        <v>38.299999999999997</v>
      </c>
      <c r="I235" s="8" t="str">
        <f t="shared" si="14"/>
        <v>Not Met</v>
      </c>
      <c r="J235" s="14">
        <v>18.12</v>
      </c>
      <c r="K235" s="5" t="str">
        <f t="shared" si="15"/>
        <v>Met</v>
      </c>
    </row>
    <row r="236" spans="1:11" ht="14.5" x14ac:dyDescent="0.35">
      <c r="A236" s="17">
        <v>5181</v>
      </c>
      <c r="B236" s="12" t="s">
        <v>951</v>
      </c>
      <c r="C236" s="44" t="s">
        <v>952</v>
      </c>
      <c r="D236" s="41" t="s">
        <v>19</v>
      </c>
      <c r="E236" s="8" t="str">
        <f t="shared" si="12"/>
        <v>*</v>
      </c>
      <c r="F236" s="15" t="s">
        <v>19</v>
      </c>
      <c r="G236" s="8" t="str">
        <f t="shared" si="13"/>
        <v>*</v>
      </c>
      <c r="H236" s="15" t="s">
        <v>19</v>
      </c>
      <c r="I236" s="8" t="str">
        <f t="shared" si="14"/>
        <v>*</v>
      </c>
      <c r="J236" s="14" t="s">
        <v>19</v>
      </c>
      <c r="K236" s="5" t="str">
        <f t="shared" si="15"/>
        <v>*</v>
      </c>
    </row>
    <row r="237" spans="1:11" ht="14.5" x14ac:dyDescent="0.35">
      <c r="A237" s="17">
        <v>4211</v>
      </c>
      <c r="B237" s="12" t="s">
        <v>527</v>
      </c>
      <c r="C237" s="44" t="s">
        <v>528</v>
      </c>
      <c r="D237" s="41">
        <v>94.44</v>
      </c>
      <c r="E237" s="8" t="str">
        <f t="shared" si="12"/>
        <v>Not Met</v>
      </c>
      <c r="F237" s="15" t="s">
        <v>37</v>
      </c>
      <c r="G237" s="8" t="str">
        <f t="shared" si="13"/>
        <v>Met</v>
      </c>
      <c r="H237" s="15" t="s">
        <v>19</v>
      </c>
      <c r="I237" s="8" t="str">
        <f t="shared" si="14"/>
        <v>*</v>
      </c>
      <c r="J237" s="14">
        <v>15.29</v>
      </c>
      <c r="K237" s="5" t="str">
        <f t="shared" si="15"/>
        <v>Met</v>
      </c>
    </row>
    <row r="238" spans="1:11" ht="14.5" x14ac:dyDescent="0.35">
      <c r="A238" s="17">
        <v>79207</v>
      </c>
      <c r="B238" s="12" t="s">
        <v>531</v>
      </c>
      <c r="C238" s="44" t="s">
        <v>532</v>
      </c>
      <c r="D238" s="41" t="s">
        <v>19</v>
      </c>
      <c r="E238" s="8" t="str">
        <f t="shared" si="12"/>
        <v>*</v>
      </c>
      <c r="F238" s="15" t="s">
        <v>19</v>
      </c>
      <c r="G238" s="8" t="str">
        <f t="shared" si="13"/>
        <v>*</v>
      </c>
      <c r="H238" s="15" t="s">
        <v>19</v>
      </c>
      <c r="I238" s="8" t="str">
        <f t="shared" si="14"/>
        <v>*</v>
      </c>
      <c r="J238" s="14" t="s">
        <v>19</v>
      </c>
      <c r="K238" s="5" t="str">
        <f t="shared" si="15"/>
        <v>*</v>
      </c>
    </row>
    <row r="239" spans="1:11" ht="14.5" x14ac:dyDescent="0.35">
      <c r="A239" s="17">
        <v>79498</v>
      </c>
      <c r="B239" s="12" t="s">
        <v>953</v>
      </c>
      <c r="C239" s="44" t="s">
        <v>954</v>
      </c>
      <c r="D239" s="41" t="s">
        <v>19</v>
      </c>
      <c r="E239" s="8" t="str">
        <f t="shared" si="12"/>
        <v>*</v>
      </c>
      <c r="F239" s="15" t="s">
        <v>19</v>
      </c>
      <c r="G239" s="8" t="str">
        <f t="shared" si="13"/>
        <v>*</v>
      </c>
      <c r="H239" s="15" t="s">
        <v>19</v>
      </c>
      <c r="I239" s="8" t="str">
        <f t="shared" si="14"/>
        <v>*</v>
      </c>
      <c r="J239" s="14" t="s">
        <v>19</v>
      </c>
      <c r="K239" s="5" t="str">
        <f t="shared" si="15"/>
        <v>*</v>
      </c>
    </row>
    <row r="240" spans="1:11" ht="14.5" x14ac:dyDescent="0.35">
      <c r="A240" s="17">
        <v>4379</v>
      </c>
      <c r="B240" s="12" t="s">
        <v>537</v>
      </c>
      <c r="C240" s="44" t="s">
        <v>538</v>
      </c>
      <c r="D240" s="41" t="s">
        <v>18</v>
      </c>
      <c r="E240" s="8" t="str">
        <f t="shared" si="12"/>
        <v>Met</v>
      </c>
      <c r="F240" s="15" t="s">
        <v>37</v>
      </c>
      <c r="G240" s="8" t="str">
        <f t="shared" si="13"/>
        <v>Met</v>
      </c>
      <c r="H240" s="15" t="s">
        <v>19</v>
      </c>
      <c r="I240" s="8" t="str">
        <f t="shared" si="14"/>
        <v>*</v>
      </c>
      <c r="J240" s="14">
        <v>36.28</v>
      </c>
      <c r="K240" s="5" t="str">
        <f t="shared" si="15"/>
        <v>Not Met</v>
      </c>
    </row>
    <row r="241" spans="1:11" ht="14.5" x14ac:dyDescent="0.35">
      <c r="A241" s="17">
        <v>4503</v>
      </c>
      <c r="B241" s="12" t="s">
        <v>539</v>
      </c>
      <c r="C241" s="44" t="s">
        <v>540</v>
      </c>
      <c r="D241" s="41" t="s">
        <v>19</v>
      </c>
      <c r="E241" s="8" t="str">
        <f t="shared" si="12"/>
        <v>*</v>
      </c>
      <c r="F241" s="15" t="s">
        <v>19</v>
      </c>
      <c r="G241" s="8" t="str">
        <f t="shared" si="13"/>
        <v>*</v>
      </c>
      <c r="H241" s="15" t="s">
        <v>19</v>
      </c>
      <c r="I241" s="8" t="str">
        <f t="shared" si="14"/>
        <v>*</v>
      </c>
      <c r="J241" s="14" t="s">
        <v>19</v>
      </c>
      <c r="K241" s="5" t="str">
        <f t="shared" si="15"/>
        <v>*</v>
      </c>
    </row>
    <row r="242" spans="1:11" ht="14.5" x14ac:dyDescent="0.35">
      <c r="A242" s="17">
        <v>80011</v>
      </c>
      <c r="B242" s="12" t="s">
        <v>541</v>
      </c>
      <c r="C242" s="44" t="s">
        <v>542</v>
      </c>
      <c r="D242" s="41" t="s">
        <v>19</v>
      </c>
      <c r="E242" s="8" t="str">
        <f t="shared" si="12"/>
        <v>*</v>
      </c>
      <c r="F242" s="15" t="s">
        <v>19</v>
      </c>
      <c r="G242" s="8" t="str">
        <f t="shared" si="13"/>
        <v>*</v>
      </c>
      <c r="H242" s="15" t="s">
        <v>19</v>
      </c>
      <c r="I242" s="8" t="str">
        <f t="shared" si="14"/>
        <v>*</v>
      </c>
      <c r="J242" s="14" t="s">
        <v>19</v>
      </c>
      <c r="K242" s="5" t="str">
        <f t="shared" si="15"/>
        <v>*</v>
      </c>
    </row>
    <row r="243" spans="1:11" ht="14.5" x14ac:dyDescent="0.35">
      <c r="A243" s="17">
        <v>4230</v>
      </c>
      <c r="B243" s="12" t="s">
        <v>545</v>
      </c>
      <c r="C243" s="44" t="s">
        <v>546</v>
      </c>
      <c r="D243" s="41" t="s">
        <v>19</v>
      </c>
      <c r="E243" s="8" t="str">
        <f t="shared" si="12"/>
        <v>*</v>
      </c>
      <c r="F243" s="15" t="s">
        <v>19</v>
      </c>
      <c r="G243" s="8" t="str">
        <f t="shared" si="13"/>
        <v>*</v>
      </c>
      <c r="H243" s="15" t="s">
        <v>19</v>
      </c>
      <c r="I243" s="8" t="str">
        <f t="shared" si="14"/>
        <v>*</v>
      </c>
      <c r="J243" s="14" t="s">
        <v>19</v>
      </c>
      <c r="K243" s="5" t="str">
        <f t="shared" si="15"/>
        <v>*</v>
      </c>
    </row>
    <row r="244" spans="1:11" ht="14.5" x14ac:dyDescent="0.35">
      <c r="A244" s="17">
        <v>90192</v>
      </c>
      <c r="B244" s="12" t="s">
        <v>547</v>
      </c>
      <c r="C244" s="44" t="s">
        <v>548</v>
      </c>
      <c r="D244" s="41" t="s">
        <v>19</v>
      </c>
      <c r="E244" s="8" t="str">
        <f t="shared" si="12"/>
        <v>*</v>
      </c>
      <c r="F244" s="15" t="s">
        <v>19</v>
      </c>
      <c r="G244" s="8" t="str">
        <f t="shared" si="13"/>
        <v>*</v>
      </c>
      <c r="H244" s="15" t="s">
        <v>19</v>
      </c>
      <c r="I244" s="8" t="str">
        <f t="shared" si="14"/>
        <v>*</v>
      </c>
      <c r="J244" s="14" t="s">
        <v>19</v>
      </c>
      <c r="K244" s="5" t="str">
        <f t="shared" si="15"/>
        <v>*</v>
      </c>
    </row>
    <row r="245" spans="1:11" ht="14.5" x14ac:dyDescent="0.35">
      <c r="A245" s="17">
        <v>1001157</v>
      </c>
      <c r="B245" s="12" t="s">
        <v>549</v>
      </c>
      <c r="C245" s="44" t="s">
        <v>548</v>
      </c>
      <c r="D245" s="41" t="s">
        <v>19</v>
      </c>
      <c r="E245" s="8" t="str">
        <f t="shared" si="12"/>
        <v>*</v>
      </c>
      <c r="F245" s="15" t="s">
        <v>19</v>
      </c>
      <c r="G245" s="8" t="str">
        <f t="shared" si="13"/>
        <v>*</v>
      </c>
      <c r="H245" s="15" t="s">
        <v>19</v>
      </c>
      <c r="I245" s="8" t="str">
        <f t="shared" si="14"/>
        <v>*</v>
      </c>
      <c r="J245" s="14" t="s">
        <v>19</v>
      </c>
      <c r="K245" s="5" t="str">
        <f t="shared" si="15"/>
        <v>*</v>
      </c>
    </row>
    <row r="246" spans="1:11" ht="14.5" x14ac:dyDescent="0.35">
      <c r="A246" s="17">
        <v>4251</v>
      </c>
      <c r="B246" s="12" t="s">
        <v>550</v>
      </c>
      <c r="C246" s="44" t="s">
        <v>551</v>
      </c>
      <c r="D246" s="41" t="s">
        <v>19</v>
      </c>
      <c r="E246" s="8" t="str">
        <f t="shared" si="12"/>
        <v>*</v>
      </c>
      <c r="F246" s="15" t="s">
        <v>19</v>
      </c>
      <c r="G246" s="8" t="str">
        <f t="shared" si="13"/>
        <v>*</v>
      </c>
      <c r="H246" s="15" t="s">
        <v>19</v>
      </c>
      <c r="I246" s="8" t="str">
        <f t="shared" si="14"/>
        <v>*</v>
      </c>
      <c r="J246" s="14" t="s">
        <v>19</v>
      </c>
      <c r="K246" s="5" t="str">
        <f t="shared" si="15"/>
        <v>*</v>
      </c>
    </row>
    <row r="247" spans="1:11" ht="14.5" x14ac:dyDescent="0.35">
      <c r="A247" s="17">
        <v>4265</v>
      </c>
      <c r="B247" s="12" t="s">
        <v>556</v>
      </c>
      <c r="C247" s="44" t="s">
        <v>557</v>
      </c>
      <c r="D247" s="41" t="s">
        <v>18</v>
      </c>
      <c r="E247" s="8" t="str">
        <f t="shared" si="12"/>
        <v>Met</v>
      </c>
      <c r="F247" s="15" t="s">
        <v>37</v>
      </c>
      <c r="G247" s="8" t="str">
        <f t="shared" si="13"/>
        <v>Met</v>
      </c>
      <c r="H247" s="15" t="s">
        <v>19</v>
      </c>
      <c r="I247" s="8" t="str">
        <f t="shared" si="14"/>
        <v>*</v>
      </c>
      <c r="J247" s="14">
        <v>12.35</v>
      </c>
      <c r="K247" s="5" t="str">
        <f t="shared" si="15"/>
        <v>Met</v>
      </c>
    </row>
    <row r="248" spans="1:11" ht="14.5" x14ac:dyDescent="0.35">
      <c r="A248" s="17">
        <v>4176</v>
      </c>
      <c r="B248" s="12" t="s">
        <v>558</v>
      </c>
      <c r="C248" s="44" t="s">
        <v>559</v>
      </c>
      <c r="D248" s="41" t="s">
        <v>19</v>
      </c>
      <c r="E248" s="8" t="str">
        <f t="shared" si="12"/>
        <v>*</v>
      </c>
      <c r="F248" s="15" t="s">
        <v>19</v>
      </c>
      <c r="G248" s="8" t="str">
        <f t="shared" si="13"/>
        <v>*</v>
      </c>
      <c r="H248" s="15" t="s">
        <v>19</v>
      </c>
      <c r="I248" s="8" t="str">
        <f t="shared" si="14"/>
        <v>*</v>
      </c>
      <c r="J248" s="14" t="s">
        <v>19</v>
      </c>
      <c r="K248" s="5" t="str">
        <f t="shared" si="15"/>
        <v>*</v>
      </c>
    </row>
    <row r="249" spans="1:11" ht="14.5" x14ac:dyDescent="0.35">
      <c r="A249" s="17">
        <v>4252</v>
      </c>
      <c r="B249" s="12" t="s">
        <v>560</v>
      </c>
      <c r="C249" s="44" t="s">
        <v>561</v>
      </c>
      <c r="D249" s="41" t="s">
        <v>18</v>
      </c>
      <c r="E249" s="8" t="str">
        <f t="shared" si="12"/>
        <v>Met</v>
      </c>
      <c r="F249" s="15">
        <v>6.67</v>
      </c>
      <c r="G249" s="8" t="str">
        <f t="shared" si="13"/>
        <v>Met</v>
      </c>
      <c r="H249" s="15" t="s">
        <v>19</v>
      </c>
      <c r="I249" s="8" t="str">
        <f t="shared" si="14"/>
        <v>*</v>
      </c>
      <c r="J249" s="14">
        <v>29.95</v>
      </c>
      <c r="K249" s="5" t="str">
        <f t="shared" si="15"/>
        <v>Not Met</v>
      </c>
    </row>
    <row r="250" spans="1:11" ht="14.5" x14ac:dyDescent="0.35">
      <c r="A250" s="17">
        <v>80985</v>
      </c>
      <c r="B250" s="12" t="s">
        <v>955</v>
      </c>
      <c r="C250" s="44" t="s">
        <v>956</v>
      </c>
      <c r="D250" s="41" t="s">
        <v>19</v>
      </c>
      <c r="E250" s="8" t="str">
        <f t="shared" si="12"/>
        <v>*</v>
      </c>
      <c r="F250" s="15" t="s">
        <v>19</v>
      </c>
      <c r="G250" s="8" t="str">
        <f t="shared" si="13"/>
        <v>*</v>
      </c>
      <c r="H250" s="15" t="s">
        <v>19</v>
      </c>
      <c r="I250" s="8" t="str">
        <f t="shared" si="14"/>
        <v>*</v>
      </c>
      <c r="J250" s="14" t="s">
        <v>19</v>
      </c>
      <c r="K250" s="5" t="str">
        <f t="shared" si="15"/>
        <v>*</v>
      </c>
    </row>
    <row r="251" spans="1:11" ht="14.5" x14ac:dyDescent="0.35">
      <c r="A251" s="17">
        <v>78882</v>
      </c>
      <c r="B251" s="12" t="s">
        <v>566</v>
      </c>
      <c r="C251" s="44" t="s">
        <v>567</v>
      </c>
      <c r="D251" s="41" t="s">
        <v>19</v>
      </c>
      <c r="E251" s="8" t="str">
        <f t="shared" si="12"/>
        <v>*</v>
      </c>
      <c r="F251" s="15" t="s">
        <v>19</v>
      </c>
      <c r="G251" s="8" t="str">
        <f t="shared" si="13"/>
        <v>*</v>
      </c>
      <c r="H251" s="15" t="s">
        <v>19</v>
      </c>
      <c r="I251" s="8" t="str">
        <f t="shared" si="14"/>
        <v>*</v>
      </c>
      <c r="J251" s="14" t="s">
        <v>19</v>
      </c>
      <c r="K251" s="5" t="str">
        <f t="shared" si="15"/>
        <v>*</v>
      </c>
    </row>
    <row r="252" spans="1:11" ht="14.5" x14ac:dyDescent="0.35">
      <c r="A252" s="17">
        <v>4457</v>
      </c>
      <c r="B252" s="12" t="s">
        <v>572</v>
      </c>
      <c r="C252" s="44" t="s">
        <v>573</v>
      </c>
      <c r="D252" s="41" t="s">
        <v>18</v>
      </c>
      <c r="E252" s="8" t="str">
        <f t="shared" si="12"/>
        <v>Met</v>
      </c>
      <c r="F252" s="15">
        <v>5.88</v>
      </c>
      <c r="G252" s="8" t="str">
        <f t="shared" si="13"/>
        <v>Met</v>
      </c>
      <c r="H252" s="15" t="s">
        <v>19</v>
      </c>
      <c r="I252" s="8" t="str">
        <f t="shared" si="14"/>
        <v>*</v>
      </c>
      <c r="J252" s="14">
        <v>20.43</v>
      </c>
      <c r="K252" s="5" t="str">
        <f t="shared" si="15"/>
        <v>Met</v>
      </c>
    </row>
    <row r="253" spans="1:11" ht="14.5" x14ac:dyDescent="0.35">
      <c r="A253" s="17">
        <v>90879</v>
      </c>
      <c r="B253" s="12" t="s">
        <v>957</v>
      </c>
      <c r="C253" s="44" t="s">
        <v>958</v>
      </c>
      <c r="D253" s="41" t="s">
        <v>19</v>
      </c>
      <c r="E253" s="8" t="str">
        <f t="shared" si="12"/>
        <v>*</v>
      </c>
      <c r="F253" s="15" t="s">
        <v>19</v>
      </c>
      <c r="G253" s="8" t="str">
        <f t="shared" si="13"/>
        <v>*</v>
      </c>
      <c r="H253" s="15" t="s">
        <v>19</v>
      </c>
      <c r="I253" s="8" t="str">
        <f t="shared" si="14"/>
        <v>*</v>
      </c>
      <c r="J253" s="14" t="s">
        <v>19</v>
      </c>
      <c r="K253" s="5" t="str">
        <f t="shared" si="15"/>
        <v>*</v>
      </c>
    </row>
    <row r="254" spans="1:11" ht="14.5" x14ac:dyDescent="0.35">
      <c r="A254" s="17">
        <v>4204</v>
      </c>
      <c r="B254" s="12" t="s">
        <v>959</v>
      </c>
      <c r="C254" s="44" t="s">
        <v>960</v>
      </c>
      <c r="D254" s="41" t="s">
        <v>19</v>
      </c>
      <c r="E254" s="8" t="str">
        <f t="shared" si="12"/>
        <v>*</v>
      </c>
      <c r="F254" s="15" t="s">
        <v>19</v>
      </c>
      <c r="G254" s="8" t="str">
        <f t="shared" si="13"/>
        <v>*</v>
      </c>
      <c r="H254" s="15" t="s">
        <v>19</v>
      </c>
      <c r="I254" s="8" t="str">
        <f t="shared" si="14"/>
        <v>*</v>
      </c>
      <c r="J254" s="14" t="s">
        <v>19</v>
      </c>
      <c r="K254" s="5" t="str">
        <f t="shared" si="15"/>
        <v>*</v>
      </c>
    </row>
    <row r="255" spans="1:11" ht="14.5" x14ac:dyDescent="0.35">
      <c r="A255" s="17">
        <v>79881</v>
      </c>
      <c r="B255" s="12" t="s">
        <v>574</v>
      </c>
      <c r="C255" s="44" t="s">
        <v>575</v>
      </c>
      <c r="D255" s="41" t="s">
        <v>19</v>
      </c>
      <c r="E255" s="8" t="str">
        <f t="shared" si="12"/>
        <v>*</v>
      </c>
      <c r="F255" s="15" t="s">
        <v>19</v>
      </c>
      <c r="G255" s="8" t="str">
        <f t="shared" si="13"/>
        <v>*</v>
      </c>
      <c r="H255" s="15" t="s">
        <v>19</v>
      </c>
      <c r="I255" s="8" t="str">
        <f t="shared" si="14"/>
        <v>*</v>
      </c>
      <c r="J255" s="14" t="s">
        <v>19</v>
      </c>
      <c r="K255" s="5" t="str">
        <f t="shared" si="15"/>
        <v>*</v>
      </c>
    </row>
    <row r="256" spans="1:11" ht="14.5" x14ac:dyDescent="0.35">
      <c r="A256" s="17">
        <v>91238</v>
      </c>
      <c r="B256" s="12" t="s">
        <v>576</v>
      </c>
      <c r="C256" s="44" t="s">
        <v>577</v>
      </c>
      <c r="D256" s="41" t="s">
        <v>19</v>
      </c>
      <c r="E256" s="8" t="str">
        <f t="shared" si="12"/>
        <v>*</v>
      </c>
      <c r="F256" s="15" t="s">
        <v>19</v>
      </c>
      <c r="G256" s="8" t="str">
        <f t="shared" si="13"/>
        <v>*</v>
      </c>
      <c r="H256" s="15" t="s">
        <v>19</v>
      </c>
      <c r="I256" s="8" t="str">
        <f t="shared" si="14"/>
        <v>*</v>
      </c>
      <c r="J256" s="14" t="s">
        <v>19</v>
      </c>
      <c r="K256" s="5" t="str">
        <f t="shared" si="15"/>
        <v>*</v>
      </c>
    </row>
    <row r="257" spans="1:11" ht="14.5" x14ac:dyDescent="0.35">
      <c r="A257" s="17">
        <v>4444</v>
      </c>
      <c r="B257" s="12" t="s">
        <v>578</v>
      </c>
      <c r="C257" s="44" t="s">
        <v>579</v>
      </c>
      <c r="D257" s="41" t="s">
        <v>19</v>
      </c>
      <c r="E257" s="8" t="str">
        <f t="shared" si="12"/>
        <v>*</v>
      </c>
      <c r="F257" s="15" t="s">
        <v>19</v>
      </c>
      <c r="G257" s="8" t="str">
        <f t="shared" si="13"/>
        <v>*</v>
      </c>
      <c r="H257" s="15" t="s">
        <v>19</v>
      </c>
      <c r="I257" s="8" t="str">
        <f t="shared" si="14"/>
        <v>*</v>
      </c>
      <c r="J257" s="14" t="s">
        <v>19</v>
      </c>
      <c r="K257" s="5" t="str">
        <f t="shared" si="15"/>
        <v>*</v>
      </c>
    </row>
    <row r="258" spans="1:11" ht="14.5" x14ac:dyDescent="0.35">
      <c r="A258" s="17">
        <v>4262</v>
      </c>
      <c r="B258" s="12" t="s">
        <v>580</v>
      </c>
      <c r="C258" s="44" t="s">
        <v>581</v>
      </c>
      <c r="D258" s="41">
        <v>91.3</v>
      </c>
      <c r="E258" s="8" t="str">
        <f t="shared" si="12"/>
        <v>Not Met</v>
      </c>
      <c r="F258" s="15">
        <v>4.88</v>
      </c>
      <c r="G258" s="8" t="str">
        <f t="shared" si="13"/>
        <v>Met</v>
      </c>
      <c r="H258" s="15" t="s">
        <v>19</v>
      </c>
      <c r="I258" s="8" t="str">
        <f t="shared" si="14"/>
        <v>*</v>
      </c>
      <c r="J258" s="14">
        <v>18.559999999999999</v>
      </c>
      <c r="K258" s="5" t="str">
        <f t="shared" si="15"/>
        <v>Met</v>
      </c>
    </row>
    <row r="259" spans="1:11" ht="14.5" x14ac:dyDescent="0.35">
      <c r="A259" s="17">
        <v>6235</v>
      </c>
      <c r="B259" s="12" t="s">
        <v>582</v>
      </c>
      <c r="C259" s="44" t="s">
        <v>583</v>
      </c>
      <c r="D259" s="41" t="s">
        <v>18</v>
      </c>
      <c r="E259" s="8" t="str">
        <f t="shared" ref="E259:E322" si="16">IF(D259="*","*",IF(D259&gt;=95,"Met","Not Met"))</f>
        <v>Met</v>
      </c>
      <c r="F259" s="15" t="s">
        <v>19</v>
      </c>
      <c r="G259" s="8" t="str">
        <f t="shared" ref="G259:G322" si="17">IF(F259="*","*",IF(F259&gt;=4.86,"Met","Not Met"))</f>
        <v>*</v>
      </c>
      <c r="H259" s="15" t="s">
        <v>19</v>
      </c>
      <c r="I259" s="8" t="str">
        <f t="shared" ref="I259:I322" si="18">IF(H259="*","*",IF(H259&gt;=47.61,"Met","Not Met"))</f>
        <v>*</v>
      </c>
      <c r="J259" s="14" t="s">
        <v>19</v>
      </c>
      <c r="K259" s="5" t="str">
        <f t="shared" ref="K259:K322" si="19">IF(J259="*","*",IF(J259&lt;=21.89,"Met","Not Met"))</f>
        <v>*</v>
      </c>
    </row>
    <row r="260" spans="1:11" ht="14.5" x14ac:dyDescent="0.35">
      <c r="A260" s="17">
        <v>4196</v>
      </c>
      <c r="B260" s="12" t="s">
        <v>584</v>
      </c>
      <c r="C260" s="44" t="s">
        <v>585</v>
      </c>
      <c r="D260" s="41">
        <v>91.67</v>
      </c>
      <c r="E260" s="8" t="str">
        <f t="shared" si="16"/>
        <v>Not Met</v>
      </c>
      <c r="F260" s="15" t="s">
        <v>37</v>
      </c>
      <c r="G260" s="8" t="str">
        <f t="shared" si="17"/>
        <v>Met</v>
      </c>
      <c r="H260" s="15" t="s">
        <v>19</v>
      </c>
      <c r="I260" s="8" t="str">
        <f t="shared" si="18"/>
        <v>*</v>
      </c>
      <c r="J260" s="14">
        <v>17.71</v>
      </c>
      <c r="K260" s="5" t="str">
        <f t="shared" si="19"/>
        <v>Met</v>
      </c>
    </row>
    <row r="261" spans="1:11" ht="14.5" x14ac:dyDescent="0.35">
      <c r="A261" s="17">
        <v>79086</v>
      </c>
      <c r="B261" s="12" t="s">
        <v>586</v>
      </c>
      <c r="C261" s="44" t="s">
        <v>587</v>
      </c>
      <c r="D261" s="41" t="s">
        <v>19</v>
      </c>
      <c r="E261" s="8" t="str">
        <f t="shared" si="16"/>
        <v>*</v>
      </c>
      <c r="F261" s="15" t="s">
        <v>19</v>
      </c>
      <c r="G261" s="8" t="str">
        <f t="shared" si="17"/>
        <v>*</v>
      </c>
      <c r="H261" s="15" t="s">
        <v>19</v>
      </c>
      <c r="I261" s="8" t="str">
        <f t="shared" si="18"/>
        <v>*</v>
      </c>
      <c r="J261" s="14" t="s">
        <v>19</v>
      </c>
      <c r="K261" s="5" t="str">
        <f t="shared" si="19"/>
        <v>*</v>
      </c>
    </row>
    <row r="262" spans="1:11" ht="14.5" x14ac:dyDescent="0.35">
      <c r="A262" s="17">
        <v>4275</v>
      </c>
      <c r="B262" s="12" t="s">
        <v>590</v>
      </c>
      <c r="C262" s="44" t="s">
        <v>591</v>
      </c>
      <c r="D262" s="41" t="s">
        <v>19</v>
      </c>
      <c r="E262" s="8" t="str">
        <f t="shared" si="16"/>
        <v>*</v>
      </c>
      <c r="F262" s="15" t="s">
        <v>19</v>
      </c>
      <c r="G262" s="8" t="str">
        <f t="shared" si="17"/>
        <v>*</v>
      </c>
      <c r="H262" s="15" t="s">
        <v>19</v>
      </c>
      <c r="I262" s="8" t="str">
        <f t="shared" si="18"/>
        <v>*</v>
      </c>
      <c r="J262" s="14" t="s">
        <v>19</v>
      </c>
      <c r="K262" s="5" t="str">
        <f t="shared" si="19"/>
        <v>*</v>
      </c>
    </row>
    <row r="263" spans="1:11" ht="14.5" x14ac:dyDescent="0.35">
      <c r="A263" s="17">
        <v>4255</v>
      </c>
      <c r="B263" s="12" t="s">
        <v>592</v>
      </c>
      <c r="C263" s="44" t="s">
        <v>593</v>
      </c>
      <c r="D263" s="41" t="s">
        <v>19</v>
      </c>
      <c r="E263" s="8" t="str">
        <f t="shared" si="16"/>
        <v>*</v>
      </c>
      <c r="F263" s="15" t="s">
        <v>19</v>
      </c>
      <c r="G263" s="8" t="str">
        <f t="shared" si="17"/>
        <v>*</v>
      </c>
      <c r="H263" s="15" t="s">
        <v>19</v>
      </c>
      <c r="I263" s="8" t="str">
        <f t="shared" si="18"/>
        <v>*</v>
      </c>
      <c r="J263" s="14" t="s">
        <v>19</v>
      </c>
      <c r="K263" s="5" t="str">
        <f t="shared" si="19"/>
        <v>*</v>
      </c>
    </row>
    <row r="264" spans="1:11" ht="14.5" x14ac:dyDescent="0.35">
      <c r="A264" s="17">
        <v>4180</v>
      </c>
      <c r="B264" s="12" t="s">
        <v>594</v>
      </c>
      <c r="C264" s="44" t="s">
        <v>595</v>
      </c>
      <c r="D264" s="41" t="s">
        <v>18</v>
      </c>
      <c r="E264" s="8" t="str">
        <f t="shared" si="16"/>
        <v>Met</v>
      </c>
      <c r="F264" s="15" t="s">
        <v>37</v>
      </c>
      <c r="G264" s="8" t="str">
        <f t="shared" si="17"/>
        <v>Met</v>
      </c>
      <c r="H264" s="15" t="s">
        <v>19</v>
      </c>
      <c r="I264" s="8" t="str">
        <f t="shared" si="18"/>
        <v>*</v>
      </c>
      <c r="J264" s="14">
        <v>32.340000000000003</v>
      </c>
      <c r="K264" s="5" t="str">
        <f t="shared" si="19"/>
        <v>Not Met</v>
      </c>
    </row>
    <row r="265" spans="1:11" ht="14.5" x14ac:dyDescent="0.35">
      <c r="A265" s="17">
        <v>79578</v>
      </c>
      <c r="B265" s="12" t="s">
        <v>596</v>
      </c>
      <c r="C265" s="44" t="s">
        <v>597</v>
      </c>
      <c r="D265" s="41" t="s">
        <v>19</v>
      </c>
      <c r="E265" s="8" t="str">
        <f t="shared" si="16"/>
        <v>*</v>
      </c>
      <c r="F265" s="15" t="s">
        <v>19</v>
      </c>
      <c r="G265" s="8" t="str">
        <f t="shared" si="17"/>
        <v>*</v>
      </c>
      <c r="H265" s="15" t="s">
        <v>19</v>
      </c>
      <c r="I265" s="8" t="str">
        <f t="shared" si="18"/>
        <v>*</v>
      </c>
      <c r="J265" s="14" t="s">
        <v>19</v>
      </c>
      <c r="K265" s="5" t="str">
        <f t="shared" si="19"/>
        <v>*</v>
      </c>
    </row>
    <row r="266" spans="1:11" ht="14.5" x14ac:dyDescent="0.35">
      <c r="A266" s="17">
        <v>4241</v>
      </c>
      <c r="B266" s="12" t="s">
        <v>598</v>
      </c>
      <c r="C266" s="44" t="s">
        <v>599</v>
      </c>
      <c r="D266" s="41">
        <v>94.78</v>
      </c>
      <c r="E266" s="8" t="str">
        <f t="shared" si="16"/>
        <v>Not Met</v>
      </c>
      <c r="F266" s="15">
        <v>7.07</v>
      </c>
      <c r="G266" s="8" t="str">
        <f t="shared" si="17"/>
        <v>Met</v>
      </c>
      <c r="H266" s="15">
        <v>50</v>
      </c>
      <c r="I266" s="8" t="str">
        <f t="shared" si="18"/>
        <v>Met</v>
      </c>
      <c r="J266" s="14">
        <v>28.74</v>
      </c>
      <c r="K266" s="5" t="str">
        <f t="shared" si="19"/>
        <v>Not Met</v>
      </c>
    </row>
    <row r="267" spans="1:11" ht="14.5" x14ac:dyDescent="0.35">
      <c r="A267" s="17">
        <v>5180</v>
      </c>
      <c r="B267" s="12" t="s">
        <v>600</v>
      </c>
      <c r="C267" s="44" t="s">
        <v>601</v>
      </c>
      <c r="D267" s="41" t="s">
        <v>18</v>
      </c>
      <c r="E267" s="8" t="str">
        <f t="shared" si="16"/>
        <v>Met</v>
      </c>
      <c r="F267" s="15">
        <v>3.7</v>
      </c>
      <c r="G267" s="8" t="str">
        <f t="shared" si="17"/>
        <v>Not Met</v>
      </c>
      <c r="H267" s="15" t="s">
        <v>19</v>
      </c>
      <c r="I267" s="8" t="str">
        <f t="shared" si="18"/>
        <v>*</v>
      </c>
      <c r="J267" s="14">
        <v>37.56</v>
      </c>
      <c r="K267" s="5" t="str">
        <f t="shared" si="19"/>
        <v>Not Met</v>
      </c>
    </row>
    <row r="268" spans="1:11" ht="14.5" x14ac:dyDescent="0.35">
      <c r="A268" s="17">
        <v>4510</v>
      </c>
      <c r="B268" s="12" t="s">
        <v>602</v>
      </c>
      <c r="C268" s="44" t="s">
        <v>603</v>
      </c>
      <c r="D268" s="41" t="s">
        <v>18</v>
      </c>
      <c r="E268" s="8" t="str">
        <f t="shared" si="16"/>
        <v>Met</v>
      </c>
      <c r="F268" s="15">
        <v>6.25</v>
      </c>
      <c r="G268" s="8" t="str">
        <f t="shared" si="17"/>
        <v>Met</v>
      </c>
      <c r="H268" s="15" t="s">
        <v>19</v>
      </c>
      <c r="I268" s="8" t="str">
        <f t="shared" si="18"/>
        <v>*</v>
      </c>
      <c r="J268" s="14">
        <v>10.17</v>
      </c>
      <c r="K268" s="5" t="str">
        <f t="shared" si="19"/>
        <v>Met</v>
      </c>
    </row>
    <row r="269" spans="1:11" ht="14.5" x14ac:dyDescent="0.35">
      <c r="A269" s="17">
        <v>4460</v>
      </c>
      <c r="B269" s="12" t="s">
        <v>604</v>
      </c>
      <c r="C269" s="44" t="s">
        <v>605</v>
      </c>
      <c r="D269" s="41" t="s">
        <v>19</v>
      </c>
      <c r="E269" s="8" t="str">
        <f t="shared" si="16"/>
        <v>*</v>
      </c>
      <c r="F269" s="15" t="s">
        <v>19</v>
      </c>
      <c r="G269" s="8" t="str">
        <f t="shared" si="17"/>
        <v>*</v>
      </c>
      <c r="H269" s="15" t="s">
        <v>19</v>
      </c>
      <c r="I269" s="8" t="str">
        <f t="shared" si="18"/>
        <v>*</v>
      </c>
      <c r="J269" s="14" t="s">
        <v>19</v>
      </c>
      <c r="K269" s="5" t="str">
        <f t="shared" si="19"/>
        <v>*</v>
      </c>
    </row>
    <row r="270" spans="1:11" ht="14.5" x14ac:dyDescent="0.35">
      <c r="A270" s="17">
        <v>4209</v>
      </c>
      <c r="B270" s="12" t="s">
        <v>608</v>
      </c>
      <c r="C270" s="44" t="s">
        <v>609</v>
      </c>
      <c r="D270" s="41">
        <v>95.65</v>
      </c>
      <c r="E270" s="8" t="str">
        <f t="shared" si="16"/>
        <v>Met</v>
      </c>
      <c r="F270" s="15">
        <v>5.26</v>
      </c>
      <c r="G270" s="8" t="str">
        <f t="shared" si="17"/>
        <v>Met</v>
      </c>
      <c r="H270" s="15" t="s">
        <v>19</v>
      </c>
      <c r="I270" s="8" t="str">
        <f t="shared" si="18"/>
        <v>*</v>
      </c>
      <c r="J270" s="14">
        <v>32.049999999999997</v>
      </c>
      <c r="K270" s="5" t="str">
        <f t="shared" si="19"/>
        <v>Not Met</v>
      </c>
    </row>
    <row r="271" spans="1:11" ht="14.5" x14ac:dyDescent="0.35">
      <c r="A271" s="17">
        <v>4186</v>
      </c>
      <c r="B271" s="12" t="s">
        <v>614</v>
      </c>
      <c r="C271" s="44" t="s">
        <v>615</v>
      </c>
      <c r="D271" s="41" t="s">
        <v>19</v>
      </c>
      <c r="E271" s="8" t="str">
        <f t="shared" si="16"/>
        <v>*</v>
      </c>
      <c r="F271" s="15" t="s">
        <v>19</v>
      </c>
      <c r="G271" s="8" t="str">
        <f t="shared" si="17"/>
        <v>*</v>
      </c>
      <c r="H271" s="15" t="s">
        <v>19</v>
      </c>
      <c r="I271" s="8" t="str">
        <f t="shared" si="18"/>
        <v>*</v>
      </c>
      <c r="J271" s="14" t="s">
        <v>19</v>
      </c>
      <c r="K271" s="5" t="str">
        <f t="shared" si="19"/>
        <v>*</v>
      </c>
    </row>
    <row r="272" spans="1:11" ht="14.5" x14ac:dyDescent="0.35">
      <c r="A272" s="17">
        <v>4283</v>
      </c>
      <c r="B272" s="12" t="s">
        <v>616</v>
      </c>
      <c r="C272" s="44" t="s">
        <v>617</v>
      </c>
      <c r="D272" s="41" t="s">
        <v>18</v>
      </c>
      <c r="E272" s="8" t="str">
        <f t="shared" si="16"/>
        <v>Met</v>
      </c>
      <c r="F272" s="15">
        <v>5.98</v>
      </c>
      <c r="G272" s="8" t="str">
        <f t="shared" si="17"/>
        <v>Met</v>
      </c>
      <c r="H272" s="15" t="s">
        <v>19</v>
      </c>
      <c r="I272" s="8" t="str">
        <f t="shared" si="18"/>
        <v>*</v>
      </c>
      <c r="J272" s="14">
        <v>16.32</v>
      </c>
      <c r="K272" s="5" t="str">
        <f t="shared" si="19"/>
        <v>Met</v>
      </c>
    </row>
    <row r="273" spans="1:11" ht="14.5" x14ac:dyDescent="0.35">
      <c r="A273" s="17">
        <v>92972</v>
      </c>
      <c r="B273" s="12" t="s">
        <v>618</v>
      </c>
      <c r="C273" s="44" t="s">
        <v>619</v>
      </c>
      <c r="D273" s="41" t="s">
        <v>19</v>
      </c>
      <c r="E273" s="8" t="str">
        <f t="shared" si="16"/>
        <v>*</v>
      </c>
      <c r="F273" s="15" t="s">
        <v>19</v>
      </c>
      <c r="G273" s="8" t="str">
        <f t="shared" si="17"/>
        <v>*</v>
      </c>
      <c r="H273" s="15" t="s">
        <v>19</v>
      </c>
      <c r="I273" s="8" t="str">
        <f t="shared" si="18"/>
        <v>*</v>
      </c>
      <c r="J273" s="14" t="s">
        <v>19</v>
      </c>
      <c r="K273" s="5" t="str">
        <f t="shared" si="19"/>
        <v>*</v>
      </c>
    </row>
    <row r="274" spans="1:11" ht="14.5" x14ac:dyDescent="0.35">
      <c r="A274" s="17">
        <v>4237</v>
      </c>
      <c r="B274" s="12" t="s">
        <v>620</v>
      </c>
      <c r="C274" s="44" t="s">
        <v>621</v>
      </c>
      <c r="D274" s="41" t="s">
        <v>18</v>
      </c>
      <c r="E274" s="8" t="str">
        <f t="shared" si="16"/>
        <v>Met</v>
      </c>
      <c r="F274" s="15">
        <v>8.36</v>
      </c>
      <c r="G274" s="8" t="str">
        <f t="shared" si="17"/>
        <v>Met</v>
      </c>
      <c r="H274" s="15">
        <v>30.77</v>
      </c>
      <c r="I274" s="8" t="str">
        <f t="shared" si="18"/>
        <v>Not Met</v>
      </c>
      <c r="J274" s="14">
        <v>30.75</v>
      </c>
      <c r="K274" s="5" t="str">
        <f t="shared" si="19"/>
        <v>Not Met</v>
      </c>
    </row>
    <row r="275" spans="1:11" ht="14.5" x14ac:dyDescent="0.35">
      <c r="A275" s="17">
        <v>4338</v>
      </c>
      <c r="B275" s="12" t="s">
        <v>622</v>
      </c>
      <c r="C275" s="44" t="s">
        <v>623</v>
      </c>
      <c r="D275" s="41" t="s">
        <v>19</v>
      </c>
      <c r="E275" s="8" t="str">
        <f t="shared" si="16"/>
        <v>*</v>
      </c>
      <c r="F275" s="15" t="s">
        <v>19</v>
      </c>
      <c r="G275" s="8" t="str">
        <f t="shared" si="17"/>
        <v>*</v>
      </c>
      <c r="H275" s="15" t="s">
        <v>19</v>
      </c>
      <c r="I275" s="8" t="str">
        <f t="shared" si="18"/>
        <v>*</v>
      </c>
      <c r="J275" s="14" t="s">
        <v>19</v>
      </c>
      <c r="K275" s="5" t="str">
        <f t="shared" si="19"/>
        <v>*</v>
      </c>
    </row>
    <row r="276" spans="1:11" ht="14.5" x14ac:dyDescent="0.35">
      <c r="A276" s="17">
        <v>4256</v>
      </c>
      <c r="B276" s="12" t="s">
        <v>626</v>
      </c>
      <c r="C276" s="44" t="s">
        <v>627</v>
      </c>
      <c r="D276" s="41" t="s">
        <v>18</v>
      </c>
      <c r="E276" s="8" t="str">
        <f t="shared" si="16"/>
        <v>Met</v>
      </c>
      <c r="F276" s="15">
        <v>2.7</v>
      </c>
      <c r="G276" s="8" t="str">
        <f t="shared" si="17"/>
        <v>Not Met</v>
      </c>
      <c r="H276" s="15" t="s">
        <v>19</v>
      </c>
      <c r="I276" s="8" t="str">
        <f t="shared" si="18"/>
        <v>*</v>
      </c>
      <c r="J276" s="14">
        <v>19.71</v>
      </c>
      <c r="K276" s="5" t="str">
        <f t="shared" si="19"/>
        <v>Met</v>
      </c>
    </row>
    <row r="277" spans="1:11" ht="14.5" x14ac:dyDescent="0.35">
      <c r="A277" s="17">
        <v>903484</v>
      </c>
      <c r="B277" s="12" t="s">
        <v>628</v>
      </c>
      <c r="C277" s="44" t="s">
        <v>629</v>
      </c>
      <c r="D277" s="41" t="s">
        <v>19</v>
      </c>
      <c r="E277" s="8" t="str">
        <f t="shared" si="16"/>
        <v>*</v>
      </c>
      <c r="F277" s="15" t="s">
        <v>19</v>
      </c>
      <c r="G277" s="8" t="str">
        <f t="shared" si="17"/>
        <v>*</v>
      </c>
      <c r="H277" s="15" t="s">
        <v>19</v>
      </c>
      <c r="I277" s="8" t="str">
        <f t="shared" si="18"/>
        <v>*</v>
      </c>
      <c r="J277" s="14" t="s">
        <v>19</v>
      </c>
      <c r="K277" s="5" t="str">
        <f t="shared" si="19"/>
        <v>*</v>
      </c>
    </row>
    <row r="278" spans="1:11" ht="14.5" x14ac:dyDescent="0.35">
      <c r="A278" s="17">
        <v>4452</v>
      </c>
      <c r="B278" s="12" t="s">
        <v>630</v>
      </c>
      <c r="C278" s="44" t="s">
        <v>631</v>
      </c>
      <c r="D278" s="41" t="s">
        <v>19</v>
      </c>
      <c r="E278" s="8" t="str">
        <f t="shared" si="16"/>
        <v>*</v>
      </c>
      <c r="F278" s="15" t="s">
        <v>19</v>
      </c>
      <c r="G278" s="8" t="str">
        <f t="shared" si="17"/>
        <v>*</v>
      </c>
      <c r="H278" s="15" t="s">
        <v>19</v>
      </c>
      <c r="I278" s="8" t="str">
        <f t="shared" si="18"/>
        <v>*</v>
      </c>
      <c r="J278" s="14" t="s">
        <v>19</v>
      </c>
      <c r="K278" s="5" t="str">
        <f t="shared" si="19"/>
        <v>*</v>
      </c>
    </row>
    <row r="279" spans="1:11" ht="14.5" x14ac:dyDescent="0.35">
      <c r="A279" s="17">
        <v>89864</v>
      </c>
      <c r="B279" s="12" t="s">
        <v>961</v>
      </c>
      <c r="C279" s="44" t="s">
        <v>962</v>
      </c>
      <c r="D279" s="41" t="s">
        <v>19</v>
      </c>
      <c r="E279" s="8" t="str">
        <f t="shared" si="16"/>
        <v>*</v>
      </c>
      <c r="F279" s="15" t="s">
        <v>19</v>
      </c>
      <c r="G279" s="8" t="str">
        <f t="shared" si="17"/>
        <v>*</v>
      </c>
      <c r="H279" s="15" t="s">
        <v>19</v>
      </c>
      <c r="I279" s="8" t="str">
        <f t="shared" si="18"/>
        <v>*</v>
      </c>
      <c r="J279" s="14" t="s">
        <v>19</v>
      </c>
      <c r="K279" s="5" t="str">
        <f t="shared" si="19"/>
        <v>*</v>
      </c>
    </row>
    <row r="280" spans="1:11" ht="14.5" x14ac:dyDescent="0.35">
      <c r="A280" s="17">
        <v>4220</v>
      </c>
      <c r="B280" s="12" t="s">
        <v>632</v>
      </c>
      <c r="C280" s="44" t="s">
        <v>633</v>
      </c>
      <c r="D280" s="41">
        <v>94.44</v>
      </c>
      <c r="E280" s="8" t="str">
        <f t="shared" si="16"/>
        <v>Not Met</v>
      </c>
      <c r="F280" s="15" t="s">
        <v>37</v>
      </c>
      <c r="G280" s="8" t="str">
        <f t="shared" si="17"/>
        <v>Met</v>
      </c>
      <c r="H280" s="15" t="s">
        <v>19</v>
      </c>
      <c r="I280" s="8" t="str">
        <f t="shared" si="18"/>
        <v>*</v>
      </c>
      <c r="J280" s="14">
        <v>18.78</v>
      </c>
      <c r="K280" s="5" t="str">
        <f t="shared" si="19"/>
        <v>Met</v>
      </c>
    </row>
    <row r="281" spans="1:11" ht="14.5" x14ac:dyDescent="0.35">
      <c r="A281" s="17">
        <v>4201</v>
      </c>
      <c r="B281" s="12" t="s">
        <v>634</v>
      </c>
      <c r="C281" s="44" t="s">
        <v>635</v>
      </c>
      <c r="D281" s="41" t="s">
        <v>19</v>
      </c>
      <c r="E281" s="8" t="str">
        <f t="shared" si="16"/>
        <v>*</v>
      </c>
      <c r="F281" s="15" t="s">
        <v>19</v>
      </c>
      <c r="G281" s="8" t="str">
        <f t="shared" si="17"/>
        <v>*</v>
      </c>
      <c r="H281" s="15" t="s">
        <v>19</v>
      </c>
      <c r="I281" s="8" t="str">
        <f t="shared" si="18"/>
        <v>*</v>
      </c>
      <c r="J281" s="14" t="s">
        <v>19</v>
      </c>
      <c r="K281" s="5" t="str">
        <f t="shared" si="19"/>
        <v>*</v>
      </c>
    </row>
    <row r="282" spans="1:11" ht="14.5" x14ac:dyDescent="0.35">
      <c r="A282" s="17">
        <v>4214</v>
      </c>
      <c r="B282" s="12" t="s">
        <v>636</v>
      </c>
      <c r="C282" s="44" t="s">
        <v>637</v>
      </c>
      <c r="D282" s="41" t="s">
        <v>19</v>
      </c>
      <c r="E282" s="8" t="str">
        <f t="shared" si="16"/>
        <v>*</v>
      </c>
      <c r="F282" s="15" t="s">
        <v>19</v>
      </c>
      <c r="G282" s="8" t="str">
        <f t="shared" si="17"/>
        <v>*</v>
      </c>
      <c r="H282" s="15" t="s">
        <v>19</v>
      </c>
      <c r="I282" s="8" t="str">
        <f t="shared" si="18"/>
        <v>*</v>
      </c>
      <c r="J282" s="14" t="s">
        <v>19</v>
      </c>
      <c r="K282" s="5" t="str">
        <f t="shared" si="19"/>
        <v>*</v>
      </c>
    </row>
    <row r="283" spans="1:11" ht="14.5" x14ac:dyDescent="0.35">
      <c r="A283" s="17">
        <v>81001</v>
      </c>
      <c r="B283" s="12" t="s">
        <v>963</v>
      </c>
      <c r="C283" s="44" t="s">
        <v>964</v>
      </c>
      <c r="D283" s="41" t="s">
        <v>19</v>
      </c>
      <c r="E283" s="8" t="str">
        <f t="shared" si="16"/>
        <v>*</v>
      </c>
      <c r="F283" s="15" t="s">
        <v>19</v>
      </c>
      <c r="G283" s="8" t="str">
        <f t="shared" si="17"/>
        <v>*</v>
      </c>
      <c r="H283" s="15" t="s">
        <v>19</v>
      </c>
      <c r="I283" s="8" t="str">
        <f t="shared" si="18"/>
        <v>*</v>
      </c>
      <c r="J283" s="14" t="s">
        <v>19</v>
      </c>
      <c r="K283" s="5" t="str">
        <f t="shared" si="19"/>
        <v>*</v>
      </c>
    </row>
    <row r="284" spans="1:11" ht="14.5" x14ac:dyDescent="0.35">
      <c r="A284" s="17">
        <v>4390</v>
      </c>
      <c r="B284" s="12" t="s">
        <v>638</v>
      </c>
      <c r="C284" s="44" t="s">
        <v>639</v>
      </c>
      <c r="D284" s="41">
        <v>89.47</v>
      </c>
      <c r="E284" s="8" t="str">
        <f t="shared" si="16"/>
        <v>Not Met</v>
      </c>
      <c r="F284" s="15" t="s">
        <v>37</v>
      </c>
      <c r="G284" s="8" t="str">
        <f t="shared" si="17"/>
        <v>Met</v>
      </c>
      <c r="H284" s="15" t="s">
        <v>19</v>
      </c>
      <c r="I284" s="8" t="str">
        <f t="shared" si="18"/>
        <v>*</v>
      </c>
      <c r="J284" s="14">
        <v>7.14</v>
      </c>
      <c r="K284" s="5" t="str">
        <f t="shared" si="19"/>
        <v>Met</v>
      </c>
    </row>
    <row r="285" spans="1:11" ht="14.5" x14ac:dyDescent="0.35">
      <c r="A285" s="17">
        <v>79455</v>
      </c>
      <c r="B285" s="12" t="s">
        <v>642</v>
      </c>
      <c r="C285" s="44" t="s">
        <v>643</v>
      </c>
      <c r="D285" s="41" t="s">
        <v>19</v>
      </c>
      <c r="E285" s="8" t="str">
        <f t="shared" si="16"/>
        <v>*</v>
      </c>
      <c r="F285" s="15" t="s">
        <v>19</v>
      </c>
      <c r="G285" s="8" t="str">
        <f t="shared" si="17"/>
        <v>*</v>
      </c>
      <c r="H285" s="15" t="s">
        <v>19</v>
      </c>
      <c r="I285" s="8" t="str">
        <f t="shared" si="18"/>
        <v>*</v>
      </c>
      <c r="J285" s="14" t="s">
        <v>19</v>
      </c>
      <c r="K285" s="5" t="str">
        <f t="shared" si="19"/>
        <v>*</v>
      </c>
    </row>
    <row r="286" spans="1:11" ht="14.5" x14ac:dyDescent="0.35">
      <c r="A286" s="17">
        <v>87405</v>
      </c>
      <c r="B286" s="12" t="s">
        <v>644</v>
      </c>
      <c r="C286" s="44" t="s">
        <v>645</v>
      </c>
      <c r="D286" s="41">
        <v>83.22</v>
      </c>
      <c r="E286" s="8" t="str">
        <f t="shared" si="16"/>
        <v>Not Met</v>
      </c>
      <c r="F286" s="15">
        <v>4.76</v>
      </c>
      <c r="G286" s="8" t="str">
        <f t="shared" si="17"/>
        <v>Not Met</v>
      </c>
      <c r="H286" s="15">
        <v>42.11</v>
      </c>
      <c r="I286" s="8" t="str">
        <f t="shared" si="18"/>
        <v>Not Met</v>
      </c>
      <c r="J286" s="14">
        <v>18.34</v>
      </c>
      <c r="K286" s="5" t="str">
        <f t="shared" si="19"/>
        <v>Met</v>
      </c>
    </row>
    <row r="287" spans="1:11" ht="14.5" x14ac:dyDescent="0.35">
      <c r="A287" s="17">
        <v>4466</v>
      </c>
      <c r="B287" s="12" t="s">
        <v>646</v>
      </c>
      <c r="C287" s="44" t="s">
        <v>647</v>
      </c>
      <c r="D287" s="41">
        <v>92.86</v>
      </c>
      <c r="E287" s="8" t="str">
        <f t="shared" si="16"/>
        <v>Not Met</v>
      </c>
      <c r="F287" s="15">
        <v>4.3499999999999996</v>
      </c>
      <c r="G287" s="8" t="str">
        <f t="shared" si="17"/>
        <v>Not Met</v>
      </c>
      <c r="H287" s="15" t="s">
        <v>19</v>
      </c>
      <c r="I287" s="8" t="str">
        <f t="shared" si="18"/>
        <v>*</v>
      </c>
      <c r="J287" s="14">
        <v>34.04</v>
      </c>
      <c r="K287" s="5" t="str">
        <f t="shared" si="19"/>
        <v>Not Met</v>
      </c>
    </row>
    <row r="288" spans="1:11" ht="14.5" x14ac:dyDescent="0.35">
      <c r="A288" s="17">
        <v>88317</v>
      </c>
      <c r="B288" s="12" t="s">
        <v>648</v>
      </c>
      <c r="C288" s="44" t="s">
        <v>649</v>
      </c>
      <c r="D288" s="41" t="s">
        <v>19</v>
      </c>
      <c r="E288" s="8" t="str">
        <f t="shared" si="16"/>
        <v>*</v>
      </c>
      <c r="F288" s="15" t="s">
        <v>19</v>
      </c>
      <c r="G288" s="8" t="str">
        <f t="shared" si="17"/>
        <v>*</v>
      </c>
      <c r="H288" s="15" t="s">
        <v>19</v>
      </c>
      <c r="I288" s="8" t="str">
        <f t="shared" si="18"/>
        <v>*</v>
      </c>
      <c r="J288" s="14" t="s">
        <v>19</v>
      </c>
      <c r="K288" s="5" t="str">
        <f t="shared" si="19"/>
        <v>*</v>
      </c>
    </row>
    <row r="289" spans="1:11" ht="14.5" x14ac:dyDescent="0.35">
      <c r="A289" s="17">
        <v>4425</v>
      </c>
      <c r="B289" s="12" t="s">
        <v>650</v>
      </c>
      <c r="C289" s="44" t="s">
        <v>651</v>
      </c>
      <c r="D289" s="41" t="s">
        <v>19</v>
      </c>
      <c r="E289" s="8" t="str">
        <f t="shared" si="16"/>
        <v>*</v>
      </c>
      <c r="F289" s="15" t="s">
        <v>19</v>
      </c>
      <c r="G289" s="8" t="str">
        <f t="shared" si="17"/>
        <v>*</v>
      </c>
      <c r="H289" s="15" t="s">
        <v>19</v>
      </c>
      <c r="I289" s="8" t="str">
        <f t="shared" si="18"/>
        <v>*</v>
      </c>
      <c r="J289" s="14" t="s">
        <v>19</v>
      </c>
      <c r="K289" s="5" t="str">
        <f t="shared" si="19"/>
        <v>*</v>
      </c>
    </row>
    <row r="290" spans="1:11" ht="14.5" x14ac:dyDescent="0.35">
      <c r="A290" s="17">
        <v>4511</v>
      </c>
      <c r="B290" s="12" t="s">
        <v>652</v>
      </c>
      <c r="C290" s="44" t="s">
        <v>653</v>
      </c>
      <c r="D290" s="41" t="s">
        <v>19</v>
      </c>
      <c r="E290" s="8" t="str">
        <f t="shared" si="16"/>
        <v>*</v>
      </c>
      <c r="F290" s="15" t="s">
        <v>19</v>
      </c>
      <c r="G290" s="8" t="str">
        <f t="shared" si="17"/>
        <v>*</v>
      </c>
      <c r="H290" s="15" t="s">
        <v>19</v>
      </c>
      <c r="I290" s="8" t="str">
        <f t="shared" si="18"/>
        <v>*</v>
      </c>
      <c r="J290" s="14" t="s">
        <v>19</v>
      </c>
      <c r="K290" s="5" t="str">
        <f t="shared" si="19"/>
        <v>*</v>
      </c>
    </row>
    <row r="291" spans="1:11" ht="14.5" x14ac:dyDescent="0.35">
      <c r="A291" s="17">
        <v>4245</v>
      </c>
      <c r="B291" s="12" t="s">
        <v>654</v>
      </c>
      <c r="C291" s="44" t="s">
        <v>655</v>
      </c>
      <c r="D291" s="41">
        <v>94.23</v>
      </c>
      <c r="E291" s="8" t="str">
        <f t="shared" si="16"/>
        <v>Not Met</v>
      </c>
      <c r="F291" s="15">
        <v>8.89</v>
      </c>
      <c r="G291" s="8" t="str">
        <f t="shared" si="17"/>
        <v>Met</v>
      </c>
      <c r="H291" s="15" t="s">
        <v>19</v>
      </c>
      <c r="I291" s="8" t="str">
        <f t="shared" si="18"/>
        <v>*</v>
      </c>
      <c r="J291" s="14">
        <v>31.4</v>
      </c>
      <c r="K291" s="5" t="str">
        <f t="shared" si="19"/>
        <v>Not Met</v>
      </c>
    </row>
    <row r="292" spans="1:11" ht="14.5" x14ac:dyDescent="0.35">
      <c r="A292" s="17">
        <v>4438</v>
      </c>
      <c r="B292" s="12" t="s">
        <v>656</v>
      </c>
      <c r="C292" s="44" t="s">
        <v>657</v>
      </c>
      <c r="D292" s="41" t="s">
        <v>19</v>
      </c>
      <c r="E292" s="8" t="str">
        <f t="shared" si="16"/>
        <v>*</v>
      </c>
      <c r="F292" s="15" t="s">
        <v>19</v>
      </c>
      <c r="G292" s="8" t="str">
        <f t="shared" si="17"/>
        <v>*</v>
      </c>
      <c r="H292" s="15" t="s">
        <v>19</v>
      </c>
      <c r="I292" s="8" t="str">
        <f t="shared" si="18"/>
        <v>*</v>
      </c>
      <c r="J292" s="14" t="s">
        <v>19</v>
      </c>
      <c r="K292" s="5" t="str">
        <f t="shared" si="19"/>
        <v>*</v>
      </c>
    </row>
    <row r="293" spans="1:11" ht="14.5" x14ac:dyDescent="0.35">
      <c r="A293" s="17">
        <v>4159</v>
      </c>
      <c r="B293" s="12" t="s">
        <v>658</v>
      </c>
      <c r="C293" s="44" t="s">
        <v>659</v>
      </c>
      <c r="D293" s="41" t="s">
        <v>19</v>
      </c>
      <c r="E293" s="8" t="str">
        <f t="shared" si="16"/>
        <v>*</v>
      </c>
      <c r="F293" s="15" t="s">
        <v>19</v>
      </c>
      <c r="G293" s="8" t="str">
        <f t="shared" si="17"/>
        <v>*</v>
      </c>
      <c r="H293" s="15" t="s">
        <v>19</v>
      </c>
      <c r="I293" s="8" t="str">
        <f t="shared" si="18"/>
        <v>*</v>
      </c>
      <c r="J293" s="14" t="s">
        <v>19</v>
      </c>
      <c r="K293" s="5" t="str">
        <f t="shared" si="19"/>
        <v>*</v>
      </c>
    </row>
    <row r="294" spans="1:11" ht="14.5" x14ac:dyDescent="0.35">
      <c r="A294" s="17">
        <v>4447</v>
      </c>
      <c r="B294" s="12" t="s">
        <v>660</v>
      </c>
      <c r="C294" s="44" t="s">
        <v>661</v>
      </c>
      <c r="D294" s="41" t="s">
        <v>19</v>
      </c>
      <c r="E294" s="8" t="str">
        <f t="shared" si="16"/>
        <v>*</v>
      </c>
      <c r="F294" s="15" t="s">
        <v>19</v>
      </c>
      <c r="G294" s="8" t="str">
        <f t="shared" si="17"/>
        <v>*</v>
      </c>
      <c r="H294" s="15" t="s">
        <v>19</v>
      </c>
      <c r="I294" s="8" t="str">
        <f t="shared" si="18"/>
        <v>*</v>
      </c>
      <c r="J294" s="14" t="s">
        <v>19</v>
      </c>
      <c r="K294" s="5" t="str">
        <f t="shared" si="19"/>
        <v>*</v>
      </c>
    </row>
    <row r="295" spans="1:11" ht="14.5" x14ac:dyDescent="0.35">
      <c r="A295" s="17">
        <v>91317</v>
      </c>
      <c r="B295" s="12" t="s">
        <v>662</v>
      </c>
      <c r="C295" s="44" t="s">
        <v>663</v>
      </c>
      <c r="D295" s="41" t="s">
        <v>19</v>
      </c>
      <c r="E295" s="8" t="str">
        <f t="shared" si="16"/>
        <v>*</v>
      </c>
      <c r="F295" s="15" t="s">
        <v>19</v>
      </c>
      <c r="G295" s="8" t="str">
        <f t="shared" si="17"/>
        <v>*</v>
      </c>
      <c r="H295" s="15" t="s">
        <v>19</v>
      </c>
      <c r="I295" s="8" t="str">
        <f t="shared" si="18"/>
        <v>*</v>
      </c>
      <c r="J295" s="14" t="s">
        <v>19</v>
      </c>
      <c r="K295" s="5" t="str">
        <f t="shared" si="19"/>
        <v>*</v>
      </c>
    </row>
    <row r="296" spans="1:11" ht="14.5" x14ac:dyDescent="0.35">
      <c r="A296" s="17">
        <v>4306</v>
      </c>
      <c r="B296" s="12" t="s">
        <v>664</v>
      </c>
      <c r="C296" s="44" t="s">
        <v>665</v>
      </c>
      <c r="D296" s="41" t="s">
        <v>19</v>
      </c>
      <c r="E296" s="8" t="str">
        <f t="shared" si="16"/>
        <v>*</v>
      </c>
      <c r="F296" s="15" t="s">
        <v>19</v>
      </c>
      <c r="G296" s="8" t="str">
        <f t="shared" si="17"/>
        <v>*</v>
      </c>
      <c r="H296" s="15" t="s">
        <v>19</v>
      </c>
      <c r="I296" s="8" t="str">
        <f t="shared" si="18"/>
        <v>*</v>
      </c>
      <c r="J296" s="14" t="s">
        <v>19</v>
      </c>
      <c r="K296" s="5" t="str">
        <f t="shared" si="19"/>
        <v>*</v>
      </c>
    </row>
    <row r="297" spans="1:11" ht="14.5" x14ac:dyDescent="0.35">
      <c r="A297" s="17">
        <v>4301</v>
      </c>
      <c r="B297" s="12" t="s">
        <v>668</v>
      </c>
      <c r="C297" s="44" t="s">
        <v>669</v>
      </c>
      <c r="D297" s="41" t="s">
        <v>19</v>
      </c>
      <c r="E297" s="8" t="str">
        <f t="shared" si="16"/>
        <v>*</v>
      </c>
      <c r="F297" s="15" t="s">
        <v>19</v>
      </c>
      <c r="G297" s="8" t="str">
        <f t="shared" si="17"/>
        <v>*</v>
      </c>
      <c r="H297" s="15" t="s">
        <v>19</v>
      </c>
      <c r="I297" s="8" t="str">
        <f t="shared" si="18"/>
        <v>*</v>
      </c>
      <c r="J297" s="14" t="s">
        <v>19</v>
      </c>
      <c r="K297" s="5" t="str">
        <f t="shared" si="19"/>
        <v>*</v>
      </c>
    </row>
    <row r="298" spans="1:11" ht="14.5" x14ac:dyDescent="0.35">
      <c r="A298" s="17">
        <v>4257</v>
      </c>
      <c r="B298" s="12" t="s">
        <v>670</v>
      </c>
      <c r="C298" s="44" t="s">
        <v>671</v>
      </c>
      <c r="D298" s="41" t="s">
        <v>18</v>
      </c>
      <c r="E298" s="8" t="str">
        <f t="shared" si="16"/>
        <v>Met</v>
      </c>
      <c r="F298" s="15" t="s">
        <v>37</v>
      </c>
      <c r="G298" s="8" t="str">
        <f t="shared" si="17"/>
        <v>Met</v>
      </c>
      <c r="H298" s="15" t="s">
        <v>19</v>
      </c>
      <c r="I298" s="8" t="str">
        <f t="shared" si="18"/>
        <v>*</v>
      </c>
      <c r="J298" s="14">
        <v>33.33</v>
      </c>
      <c r="K298" s="5" t="str">
        <f t="shared" si="19"/>
        <v>Not Met</v>
      </c>
    </row>
    <row r="299" spans="1:11" ht="14.5" x14ac:dyDescent="0.35">
      <c r="A299" s="17">
        <v>4279</v>
      </c>
      <c r="B299" s="12" t="s">
        <v>672</v>
      </c>
      <c r="C299" s="44" t="s">
        <v>673</v>
      </c>
      <c r="D299" s="41" t="s">
        <v>18</v>
      </c>
      <c r="E299" s="8" t="str">
        <f t="shared" si="16"/>
        <v>Met</v>
      </c>
      <c r="F299" s="15" t="s">
        <v>37</v>
      </c>
      <c r="G299" s="8" t="str">
        <f t="shared" si="17"/>
        <v>Met</v>
      </c>
      <c r="H299" s="15" t="s">
        <v>19</v>
      </c>
      <c r="I299" s="8" t="str">
        <f t="shared" si="18"/>
        <v>*</v>
      </c>
      <c r="J299" s="14">
        <v>16.88</v>
      </c>
      <c r="K299" s="5" t="str">
        <f t="shared" si="19"/>
        <v>Met</v>
      </c>
    </row>
    <row r="300" spans="1:11" ht="14.5" x14ac:dyDescent="0.35">
      <c r="A300" s="17">
        <v>4155</v>
      </c>
      <c r="B300" s="12" t="s">
        <v>678</v>
      </c>
      <c r="C300" s="44" t="s">
        <v>679</v>
      </c>
      <c r="D300" s="41" t="s">
        <v>18</v>
      </c>
      <c r="E300" s="8" t="str">
        <f t="shared" si="16"/>
        <v>Met</v>
      </c>
      <c r="F300" s="15">
        <v>7.69</v>
      </c>
      <c r="G300" s="8" t="str">
        <f t="shared" si="17"/>
        <v>Met</v>
      </c>
      <c r="H300" s="15" t="s">
        <v>19</v>
      </c>
      <c r="I300" s="8" t="str">
        <f t="shared" si="18"/>
        <v>*</v>
      </c>
      <c r="J300" s="14">
        <v>20.010000000000002</v>
      </c>
      <c r="K300" s="5" t="str">
        <f t="shared" si="19"/>
        <v>Met</v>
      </c>
    </row>
    <row r="301" spans="1:11" ht="14.5" x14ac:dyDescent="0.35">
      <c r="A301" s="17">
        <v>4254</v>
      </c>
      <c r="B301" s="12" t="s">
        <v>680</v>
      </c>
      <c r="C301" s="44" t="s">
        <v>681</v>
      </c>
      <c r="D301" s="41">
        <v>96.36</v>
      </c>
      <c r="E301" s="8" t="str">
        <f t="shared" si="16"/>
        <v>Met</v>
      </c>
      <c r="F301" s="15" t="s">
        <v>37</v>
      </c>
      <c r="G301" s="8" t="str">
        <f t="shared" si="17"/>
        <v>Met</v>
      </c>
      <c r="H301" s="15" t="s">
        <v>19</v>
      </c>
      <c r="I301" s="8" t="str">
        <f t="shared" si="18"/>
        <v>*</v>
      </c>
      <c r="J301" s="14">
        <v>17.84</v>
      </c>
      <c r="K301" s="5" t="str">
        <f t="shared" si="19"/>
        <v>Met</v>
      </c>
    </row>
    <row r="302" spans="1:11" ht="14.5" x14ac:dyDescent="0.35">
      <c r="A302" s="17">
        <v>4218</v>
      </c>
      <c r="B302" s="12" t="s">
        <v>682</v>
      </c>
      <c r="C302" s="44" t="s">
        <v>683</v>
      </c>
      <c r="D302" s="41">
        <v>90.48</v>
      </c>
      <c r="E302" s="8" t="str">
        <f t="shared" si="16"/>
        <v>Not Met</v>
      </c>
      <c r="F302" s="15">
        <v>11.11</v>
      </c>
      <c r="G302" s="8" t="str">
        <f t="shared" si="17"/>
        <v>Met</v>
      </c>
      <c r="H302" s="15" t="s">
        <v>19</v>
      </c>
      <c r="I302" s="8" t="str">
        <f t="shared" si="18"/>
        <v>*</v>
      </c>
      <c r="J302" s="14">
        <v>14.45</v>
      </c>
      <c r="K302" s="5" t="str">
        <f t="shared" si="19"/>
        <v>Met</v>
      </c>
    </row>
    <row r="303" spans="1:11" ht="14.5" x14ac:dyDescent="0.35">
      <c r="A303" s="17">
        <v>89414</v>
      </c>
      <c r="B303" s="12" t="s">
        <v>684</v>
      </c>
      <c r="C303" s="44" t="s">
        <v>685</v>
      </c>
      <c r="D303" s="41" t="s">
        <v>19</v>
      </c>
      <c r="E303" s="8" t="str">
        <f t="shared" si="16"/>
        <v>*</v>
      </c>
      <c r="F303" s="15" t="s">
        <v>19</v>
      </c>
      <c r="G303" s="8" t="str">
        <f t="shared" si="17"/>
        <v>*</v>
      </c>
      <c r="H303" s="15" t="s">
        <v>19</v>
      </c>
      <c r="I303" s="8" t="str">
        <f t="shared" si="18"/>
        <v>*</v>
      </c>
      <c r="J303" s="14" t="s">
        <v>19</v>
      </c>
      <c r="K303" s="5" t="str">
        <f t="shared" si="19"/>
        <v>*</v>
      </c>
    </row>
    <row r="304" spans="1:11" ht="14.5" x14ac:dyDescent="0.35">
      <c r="A304" s="17">
        <v>4411</v>
      </c>
      <c r="B304" s="12" t="s">
        <v>686</v>
      </c>
      <c r="C304" s="44" t="s">
        <v>687</v>
      </c>
      <c r="D304" s="41" t="s">
        <v>18</v>
      </c>
      <c r="E304" s="8" t="str">
        <f t="shared" si="16"/>
        <v>Met</v>
      </c>
      <c r="F304" s="15">
        <v>6.67</v>
      </c>
      <c r="G304" s="8" t="str">
        <f t="shared" si="17"/>
        <v>Met</v>
      </c>
      <c r="H304" s="15" t="s">
        <v>19</v>
      </c>
      <c r="I304" s="8" t="str">
        <f t="shared" si="18"/>
        <v>*</v>
      </c>
      <c r="J304" s="14">
        <v>31.37</v>
      </c>
      <c r="K304" s="5" t="str">
        <f t="shared" si="19"/>
        <v>Not Met</v>
      </c>
    </row>
    <row r="305" spans="1:11" ht="14.5" x14ac:dyDescent="0.35">
      <c r="A305" s="17">
        <v>4210</v>
      </c>
      <c r="B305" s="12" t="s">
        <v>690</v>
      </c>
      <c r="C305" s="44" t="s">
        <v>691</v>
      </c>
      <c r="D305" s="41">
        <v>90.91</v>
      </c>
      <c r="E305" s="8" t="str">
        <f t="shared" si="16"/>
        <v>Not Met</v>
      </c>
      <c r="F305" s="15" t="s">
        <v>37</v>
      </c>
      <c r="G305" s="8" t="str">
        <f t="shared" si="17"/>
        <v>Met</v>
      </c>
      <c r="H305" s="15" t="s">
        <v>19</v>
      </c>
      <c r="I305" s="8" t="str">
        <f t="shared" si="18"/>
        <v>*</v>
      </c>
      <c r="J305" s="14">
        <v>8.0299999999999994</v>
      </c>
      <c r="K305" s="5" t="str">
        <f t="shared" si="19"/>
        <v>Met</v>
      </c>
    </row>
    <row r="306" spans="1:11" ht="14.5" x14ac:dyDescent="0.35">
      <c r="A306" s="17">
        <v>4172</v>
      </c>
      <c r="B306" s="12" t="s">
        <v>965</v>
      </c>
      <c r="C306" s="44" t="s">
        <v>966</v>
      </c>
      <c r="D306" s="41" t="s">
        <v>19</v>
      </c>
      <c r="E306" s="8" t="str">
        <f t="shared" si="16"/>
        <v>*</v>
      </c>
      <c r="F306" s="15" t="s">
        <v>19</v>
      </c>
      <c r="G306" s="8" t="str">
        <f t="shared" si="17"/>
        <v>*</v>
      </c>
      <c r="H306" s="15" t="s">
        <v>19</v>
      </c>
      <c r="I306" s="8" t="str">
        <f t="shared" si="18"/>
        <v>*</v>
      </c>
      <c r="J306" s="14" t="s">
        <v>19</v>
      </c>
      <c r="K306" s="5" t="str">
        <f t="shared" si="19"/>
        <v>*</v>
      </c>
    </row>
    <row r="307" spans="1:11" ht="14.5" x14ac:dyDescent="0.35">
      <c r="A307" s="17">
        <v>89798</v>
      </c>
      <c r="B307" s="12" t="s">
        <v>692</v>
      </c>
      <c r="C307" s="44" t="s">
        <v>693</v>
      </c>
      <c r="D307" s="41">
        <v>90</v>
      </c>
      <c r="E307" s="8" t="str">
        <f t="shared" si="16"/>
        <v>Not Met</v>
      </c>
      <c r="F307" s="15">
        <v>5.56</v>
      </c>
      <c r="G307" s="8" t="str">
        <f t="shared" si="17"/>
        <v>Met</v>
      </c>
      <c r="H307" s="15" t="s">
        <v>19</v>
      </c>
      <c r="I307" s="8" t="str">
        <f t="shared" si="18"/>
        <v>*</v>
      </c>
      <c r="J307" s="14">
        <v>18.04</v>
      </c>
      <c r="K307" s="5" t="str">
        <f t="shared" si="19"/>
        <v>Met</v>
      </c>
    </row>
    <row r="308" spans="1:11" ht="14.5" x14ac:dyDescent="0.35">
      <c r="A308" s="17">
        <v>4156</v>
      </c>
      <c r="B308" s="12" t="s">
        <v>694</v>
      </c>
      <c r="C308" s="44" t="s">
        <v>695</v>
      </c>
      <c r="D308" s="41" t="s">
        <v>19</v>
      </c>
      <c r="E308" s="8" t="str">
        <f t="shared" si="16"/>
        <v>*</v>
      </c>
      <c r="F308" s="15" t="s">
        <v>19</v>
      </c>
      <c r="G308" s="8" t="str">
        <f t="shared" si="17"/>
        <v>*</v>
      </c>
      <c r="H308" s="15" t="s">
        <v>19</v>
      </c>
      <c r="I308" s="8" t="str">
        <f t="shared" si="18"/>
        <v>*</v>
      </c>
      <c r="J308" s="14" t="s">
        <v>19</v>
      </c>
      <c r="K308" s="5" t="str">
        <f t="shared" si="19"/>
        <v>*</v>
      </c>
    </row>
    <row r="309" spans="1:11" ht="14.5" x14ac:dyDescent="0.35">
      <c r="A309" s="17">
        <v>4459</v>
      </c>
      <c r="B309" s="12" t="s">
        <v>696</v>
      </c>
      <c r="C309" s="44" t="s">
        <v>697</v>
      </c>
      <c r="D309" s="41" t="s">
        <v>19</v>
      </c>
      <c r="E309" s="8" t="str">
        <f t="shared" si="16"/>
        <v>*</v>
      </c>
      <c r="F309" s="15" t="s">
        <v>19</v>
      </c>
      <c r="G309" s="8" t="str">
        <f t="shared" si="17"/>
        <v>*</v>
      </c>
      <c r="H309" s="15" t="s">
        <v>19</v>
      </c>
      <c r="I309" s="8" t="str">
        <f t="shared" si="18"/>
        <v>*</v>
      </c>
      <c r="J309" s="14" t="s">
        <v>19</v>
      </c>
      <c r="K309" s="5" t="str">
        <f t="shared" si="19"/>
        <v>*</v>
      </c>
    </row>
    <row r="310" spans="1:11" ht="14.5" x14ac:dyDescent="0.35">
      <c r="A310" s="17">
        <v>4458</v>
      </c>
      <c r="B310" s="12" t="s">
        <v>700</v>
      </c>
      <c r="C310" s="44" t="s">
        <v>701</v>
      </c>
      <c r="D310" s="41" t="s">
        <v>18</v>
      </c>
      <c r="E310" s="8" t="str">
        <f t="shared" si="16"/>
        <v>Met</v>
      </c>
      <c r="F310" s="15">
        <v>3.45</v>
      </c>
      <c r="G310" s="8" t="str">
        <f t="shared" si="17"/>
        <v>Not Met</v>
      </c>
      <c r="H310" s="15" t="s">
        <v>19</v>
      </c>
      <c r="I310" s="8" t="str">
        <f t="shared" si="18"/>
        <v>*</v>
      </c>
      <c r="J310" s="14">
        <v>23.82</v>
      </c>
      <c r="K310" s="5" t="str">
        <f t="shared" si="19"/>
        <v>Not Met</v>
      </c>
    </row>
    <row r="311" spans="1:11" ht="14.5" x14ac:dyDescent="0.35">
      <c r="A311" s="17">
        <v>85454</v>
      </c>
      <c r="B311" s="12" t="s">
        <v>702</v>
      </c>
      <c r="C311" s="44" t="s">
        <v>703</v>
      </c>
      <c r="D311" s="41" t="s">
        <v>19</v>
      </c>
      <c r="E311" s="8" t="str">
        <f t="shared" si="16"/>
        <v>*</v>
      </c>
      <c r="F311" s="15" t="s">
        <v>19</v>
      </c>
      <c r="G311" s="8" t="str">
        <f t="shared" si="17"/>
        <v>*</v>
      </c>
      <c r="H311" s="15" t="s">
        <v>19</v>
      </c>
      <c r="I311" s="8" t="str">
        <f t="shared" si="18"/>
        <v>*</v>
      </c>
      <c r="J311" s="14" t="s">
        <v>19</v>
      </c>
      <c r="K311" s="5" t="str">
        <f t="shared" si="19"/>
        <v>*</v>
      </c>
    </row>
    <row r="312" spans="1:11" ht="14.5" x14ac:dyDescent="0.35">
      <c r="A312" s="17">
        <v>1000050</v>
      </c>
      <c r="B312" s="12" t="s">
        <v>706</v>
      </c>
      <c r="C312" s="44" t="s">
        <v>707</v>
      </c>
      <c r="D312" s="41" t="s">
        <v>19</v>
      </c>
      <c r="E312" s="8" t="str">
        <f t="shared" si="16"/>
        <v>*</v>
      </c>
      <c r="F312" s="15" t="s">
        <v>19</v>
      </c>
      <c r="G312" s="8" t="str">
        <f t="shared" si="17"/>
        <v>*</v>
      </c>
      <c r="H312" s="15" t="s">
        <v>19</v>
      </c>
      <c r="I312" s="8" t="str">
        <f t="shared" si="18"/>
        <v>*</v>
      </c>
      <c r="J312" s="14" t="s">
        <v>19</v>
      </c>
      <c r="K312" s="5" t="str">
        <f t="shared" si="19"/>
        <v>*</v>
      </c>
    </row>
    <row r="313" spans="1:11" ht="14.5" x14ac:dyDescent="0.35">
      <c r="A313" s="17">
        <v>89756</v>
      </c>
      <c r="B313" s="12" t="s">
        <v>967</v>
      </c>
      <c r="C313" s="44" t="s">
        <v>968</v>
      </c>
      <c r="D313" s="41" t="s">
        <v>19</v>
      </c>
      <c r="E313" s="8" t="str">
        <f t="shared" si="16"/>
        <v>*</v>
      </c>
      <c r="F313" s="15" t="s">
        <v>19</v>
      </c>
      <c r="G313" s="8" t="str">
        <f t="shared" si="17"/>
        <v>*</v>
      </c>
      <c r="H313" s="15" t="s">
        <v>19</v>
      </c>
      <c r="I313" s="8" t="str">
        <f t="shared" si="18"/>
        <v>*</v>
      </c>
      <c r="J313" s="14" t="s">
        <v>19</v>
      </c>
      <c r="K313" s="5" t="str">
        <f t="shared" si="19"/>
        <v>*</v>
      </c>
    </row>
    <row r="314" spans="1:11" ht="14.5" x14ac:dyDescent="0.35">
      <c r="A314" s="17">
        <v>4240</v>
      </c>
      <c r="B314" s="12" t="s">
        <v>710</v>
      </c>
      <c r="C314" s="44" t="s">
        <v>711</v>
      </c>
      <c r="D314" s="41">
        <v>96.58</v>
      </c>
      <c r="E314" s="8" t="str">
        <f t="shared" si="16"/>
        <v>Met</v>
      </c>
      <c r="F314" s="15">
        <v>15.67</v>
      </c>
      <c r="G314" s="8" t="str">
        <f t="shared" si="17"/>
        <v>Met</v>
      </c>
      <c r="H314" s="15" t="s">
        <v>19</v>
      </c>
      <c r="I314" s="8" t="str">
        <f t="shared" si="18"/>
        <v>*</v>
      </c>
      <c r="J314" s="14">
        <v>34.76</v>
      </c>
      <c r="K314" s="5" t="str">
        <f t="shared" si="19"/>
        <v>Not Met</v>
      </c>
    </row>
    <row r="315" spans="1:11" ht="14.5" x14ac:dyDescent="0.35">
      <c r="A315" s="17">
        <v>4492</v>
      </c>
      <c r="B315" s="12" t="s">
        <v>712</v>
      </c>
      <c r="C315" s="44" t="s">
        <v>713</v>
      </c>
      <c r="D315" s="41" t="s">
        <v>19</v>
      </c>
      <c r="E315" s="8" t="str">
        <f t="shared" si="16"/>
        <v>*</v>
      </c>
      <c r="F315" s="15" t="s">
        <v>19</v>
      </c>
      <c r="G315" s="8" t="str">
        <f t="shared" si="17"/>
        <v>*</v>
      </c>
      <c r="H315" s="15" t="s">
        <v>19</v>
      </c>
      <c r="I315" s="8" t="str">
        <f t="shared" si="18"/>
        <v>*</v>
      </c>
      <c r="J315" s="14" t="s">
        <v>19</v>
      </c>
      <c r="K315" s="5" t="str">
        <f t="shared" si="19"/>
        <v>*</v>
      </c>
    </row>
    <row r="316" spans="1:11" ht="14.5" x14ac:dyDescent="0.35">
      <c r="A316" s="17">
        <v>4467</v>
      </c>
      <c r="B316" s="12" t="s">
        <v>714</v>
      </c>
      <c r="C316" s="44" t="s">
        <v>715</v>
      </c>
      <c r="D316" s="41" t="s">
        <v>19</v>
      </c>
      <c r="E316" s="8" t="str">
        <f t="shared" si="16"/>
        <v>*</v>
      </c>
      <c r="F316" s="15" t="s">
        <v>19</v>
      </c>
      <c r="G316" s="8" t="str">
        <f t="shared" si="17"/>
        <v>*</v>
      </c>
      <c r="H316" s="15" t="s">
        <v>19</v>
      </c>
      <c r="I316" s="8" t="str">
        <f t="shared" si="18"/>
        <v>*</v>
      </c>
      <c r="J316" s="14" t="s">
        <v>19</v>
      </c>
      <c r="K316" s="5" t="str">
        <f t="shared" si="19"/>
        <v>*</v>
      </c>
    </row>
    <row r="317" spans="1:11" ht="14.5" x14ac:dyDescent="0.35">
      <c r="A317" s="17">
        <v>79072</v>
      </c>
      <c r="B317" s="12" t="s">
        <v>718</v>
      </c>
      <c r="C317" s="44" t="s">
        <v>719</v>
      </c>
      <c r="D317" s="41" t="s">
        <v>19</v>
      </c>
      <c r="E317" s="8" t="str">
        <f t="shared" si="16"/>
        <v>*</v>
      </c>
      <c r="F317" s="15" t="s">
        <v>19</v>
      </c>
      <c r="G317" s="8" t="str">
        <f t="shared" si="17"/>
        <v>*</v>
      </c>
      <c r="H317" s="15" t="s">
        <v>19</v>
      </c>
      <c r="I317" s="8" t="str">
        <f t="shared" si="18"/>
        <v>*</v>
      </c>
      <c r="J317" s="14" t="s">
        <v>19</v>
      </c>
      <c r="K317" s="5" t="str">
        <f t="shared" si="19"/>
        <v>*</v>
      </c>
    </row>
    <row r="318" spans="1:11" ht="14.5" x14ac:dyDescent="0.35">
      <c r="A318" s="17">
        <v>4472</v>
      </c>
      <c r="B318" s="12" t="s">
        <v>720</v>
      </c>
      <c r="C318" s="44" t="s">
        <v>721</v>
      </c>
      <c r="D318" s="41" t="s">
        <v>19</v>
      </c>
      <c r="E318" s="8" t="str">
        <f t="shared" si="16"/>
        <v>*</v>
      </c>
      <c r="F318" s="15" t="s">
        <v>19</v>
      </c>
      <c r="G318" s="8" t="str">
        <f t="shared" si="17"/>
        <v>*</v>
      </c>
      <c r="H318" s="15" t="s">
        <v>19</v>
      </c>
      <c r="I318" s="8" t="str">
        <f t="shared" si="18"/>
        <v>*</v>
      </c>
      <c r="J318" s="14" t="s">
        <v>19</v>
      </c>
      <c r="K318" s="5" t="str">
        <f t="shared" si="19"/>
        <v>*</v>
      </c>
    </row>
    <row r="319" spans="1:11" ht="14.5" x14ac:dyDescent="0.35">
      <c r="A319" s="17">
        <v>4393</v>
      </c>
      <c r="B319" s="12" t="s">
        <v>722</v>
      </c>
      <c r="C319" s="44" t="s">
        <v>723</v>
      </c>
      <c r="D319" s="41">
        <v>95.65</v>
      </c>
      <c r="E319" s="8" t="str">
        <f t="shared" si="16"/>
        <v>Met</v>
      </c>
      <c r="F319" s="15">
        <v>2.33</v>
      </c>
      <c r="G319" s="8" t="str">
        <f t="shared" si="17"/>
        <v>Not Met</v>
      </c>
      <c r="H319" s="15" t="s">
        <v>19</v>
      </c>
      <c r="I319" s="8" t="str">
        <f t="shared" si="18"/>
        <v>*</v>
      </c>
      <c r="J319" s="14">
        <v>30.53</v>
      </c>
      <c r="K319" s="5" t="str">
        <f t="shared" si="19"/>
        <v>Not Met</v>
      </c>
    </row>
    <row r="320" spans="1:11" ht="14.5" x14ac:dyDescent="0.35">
      <c r="A320" s="17">
        <v>4175</v>
      </c>
      <c r="B320" s="12" t="s">
        <v>724</v>
      </c>
      <c r="C320" s="44" t="s">
        <v>725</v>
      </c>
      <c r="D320" s="41">
        <v>92.11</v>
      </c>
      <c r="E320" s="8" t="str">
        <f t="shared" si="16"/>
        <v>Not Met</v>
      </c>
      <c r="F320" s="15" t="s">
        <v>37</v>
      </c>
      <c r="G320" s="8" t="str">
        <f t="shared" si="17"/>
        <v>Met</v>
      </c>
      <c r="H320" s="15" t="s">
        <v>19</v>
      </c>
      <c r="I320" s="8" t="str">
        <f t="shared" si="18"/>
        <v>*</v>
      </c>
      <c r="J320" s="14">
        <v>28.52</v>
      </c>
      <c r="K320" s="5" t="str">
        <f t="shared" si="19"/>
        <v>Not Met</v>
      </c>
    </row>
    <row r="321" spans="1:11" ht="14.5" x14ac:dyDescent="0.35">
      <c r="A321" s="17">
        <v>4478</v>
      </c>
      <c r="B321" s="12" t="s">
        <v>726</v>
      </c>
      <c r="C321" s="44" t="s">
        <v>727</v>
      </c>
      <c r="D321" s="41" t="s">
        <v>19</v>
      </c>
      <c r="E321" s="8" t="str">
        <f t="shared" si="16"/>
        <v>*</v>
      </c>
      <c r="F321" s="15" t="s">
        <v>19</v>
      </c>
      <c r="G321" s="8" t="str">
        <f t="shared" si="17"/>
        <v>*</v>
      </c>
      <c r="H321" s="15" t="s">
        <v>19</v>
      </c>
      <c r="I321" s="8" t="str">
        <f t="shared" si="18"/>
        <v>*</v>
      </c>
      <c r="J321" s="14" t="s">
        <v>19</v>
      </c>
      <c r="K321" s="5" t="str">
        <f t="shared" si="19"/>
        <v>*</v>
      </c>
    </row>
    <row r="322" spans="1:11" ht="14.5" x14ac:dyDescent="0.35">
      <c r="A322" s="17">
        <v>90329</v>
      </c>
      <c r="B322" s="12" t="s">
        <v>969</v>
      </c>
      <c r="C322" s="44" t="s">
        <v>970</v>
      </c>
      <c r="D322" s="41" t="s">
        <v>19</v>
      </c>
      <c r="E322" s="8" t="str">
        <f t="shared" si="16"/>
        <v>*</v>
      </c>
      <c r="F322" s="15" t="s">
        <v>19</v>
      </c>
      <c r="G322" s="8" t="str">
        <f t="shared" si="17"/>
        <v>*</v>
      </c>
      <c r="H322" s="15" t="s">
        <v>19</v>
      </c>
      <c r="I322" s="8" t="str">
        <f t="shared" si="18"/>
        <v>*</v>
      </c>
      <c r="J322" s="14" t="s">
        <v>19</v>
      </c>
      <c r="K322" s="5" t="str">
        <f t="shared" si="19"/>
        <v>*</v>
      </c>
    </row>
    <row r="323" spans="1:11" ht="14.5" x14ac:dyDescent="0.35">
      <c r="A323" s="17">
        <v>4496</v>
      </c>
      <c r="B323" s="12" t="s">
        <v>728</v>
      </c>
      <c r="C323" s="44" t="s">
        <v>729</v>
      </c>
      <c r="D323" s="41" t="s">
        <v>19</v>
      </c>
      <c r="E323" s="8" t="str">
        <f t="shared" ref="E323:E383" si="20">IF(D323="*","*",IF(D323&gt;=95,"Met","Not Met"))</f>
        <v>*</v>
      </c>
      <c r="F323" s="15" t="s">
        <v>19</v>
      </c>
      <c r="G323" s="8" t="str">
        <f t="shared" ref="G323:G383" si="21">IF(F323="*","*",IF(F323&gt;=4.86,"Met","Not Met"))</f>
        <v>*</v>
      </c>
      <c r="H323" s="15" t="s">
        <v>19</v>
      </c>
      <c r="I323" s="8" t="str">
        <f t="shared" ref="I323:I383" si="22">IF(H323="*","*",IF(H323&gt;=47.61,"Met","Not Met"))</f>
        <v>*</v>
      </c>
      <c r="J323" s="14" t="s">
        <v>19</v>
      </c>
      <c r="K323" s="5" t="str">
        <f t="shared" ref="K323:K383" si="23">IF(J323="*","*",IF(J323&lt;=21.89,"Met","Not Met"))</f>
        <v>*</v>
      </c>
    </row>
    <row r="324" spans="1:11" ht="14.5" x14ac:dyDescent="0.35">
      <c r="A324" s="17">
        <v>4391</v>
      </c>
      <c r="B324" s="12" t="s">
        <v>730</v>
      </c>
      <c r="C324" s="44" t="s">
        <v>731</v>
      </c>
      <c r="D324" s="41" t="s">
        <v>18</v>
      </c>
      <c r="E324" s="8" t="str">
        <f t="shared" si="20"/>
        <v>Met</v>
      </c>
      <c r="F324" s="15">
        <v>8.6999999999999993</v>
      </c>
      <c r="G324" s="8" t="str">
        <f t="shared" si="21"/>
        <v>Met</v>
      </c>
      <c r="H324" s="15" t="s">
        <v>19</v>
      </c>
      <c r="I324" s="8" t="str">
        <f t="shared" si="22"/>
        <v>*</v>
      </c>
      <c r="J324" s="14">
        <v>44.48</v>
      </c>
      <c r="K324" s="5" t="str">
        <f t="shared" si="23"/>
        <v>Not Met</v>
      </c>
    </row>
    <row r="325" spans="1:11" ht="14.5" x14ac:dyDescent="0.35">
      <c r="A325" s="17">
        <v>4222</v>
      </c>
      <c r="B325" s="12" t="s">
        <v>732</v>
      </c>
      <c r="C325" s="44" t="s">
        <v>733</v>
      </c>
      <c r="D325" s="41" t="s">
        <v>19</v>
      </c>
      <c r="E325" s="8" t="str">
        <f t="shared" si="20"/>
        <v>*</v>
      </c>
      <c r="F325" s="15" t="s">
        <v>19</v>
      </c>
      <c r="G325" s="8" t="str">
        <f t="shared" si="21"/>
        <v>*</v>
      </c>
      <c r="H325" s="15" t="s">
        <v>19</v>
      </c>
      <c r="I325" s="8" t="str">
        <f t="shared" si="22"/>
        <v>*</v>
      </c>
      <c r="J325" s="14" t="s">
        <v>19</v>
      </c>
      <c r="K325" s="5" t="str">
        <f t="shared" si="23"/>
        <v>*</v>
      </c>
    </row>
    <row r="326" spans="1:11" ht="14.5" x14ac:dyDescent="0.35">
      <c r="A326" s="17">
        <v>4500</v>
      </c>
      <c r="B326" s="12" t="s">
        <v>736</v>
      </c>
      <c r="C326" s="44" t="s">
        <v>737</v>
      </c>
      <c r="D326" s="41" t="s">
        <v>18</v>
      </c>
      <c r="E326" s="8" t="str">
        <f t="shared" si="20"/>
        <v>Met</v>
      </c>
      <c r="F326" s="15">
        <v>2.7</v>
      </c>
      <c r="G326" s="8" t="str">
        <f t="shared" si="21"/>
        <v>Not Met</v>
      </c>
      <c r="H326" s="15" t="s">
        <v>19</v>
      </c>
      <c r="I326" s="8" t="str">
        <f t="shared" si="22"/>
        <v>*</v>
      </c>
      <c r="J326" s="14">
        <v>20.100000000000001</v>
      </c>
      <c r="K326" s="5" t="str">
        <f t="shared" si="23"/>
        <v>Met</v>
      </c>
    </row>
    <row r="327" spans="1:11" ht="14.5" x14ac:dyDescent="0.35">
      <c r="A327" s="17">
        <v>4461</v>
      </c>
      <c r="B327" s="12" t="s">
        <v>738</v>
      </c>
      <c r="C327" s="44" t="s">
        <v>739</v>
      </c>
      <c r="D327" s="41" t="s">
        <v>19</v>
      </c>
      <c r="E327" s="8" t="str">
        <f t="shared" si="20"/>
        <v>*</v>
      </c>
      <c r="F327" s="15" t="s">
        <v>19</v>
      </c>
      <c r="G327" s="8" t="str">
        <f t="shared" si="21"/>
        <v>*</v>
      </c>
      <c r="H327" s="15" t="s">
        <v>19</v>
      </c>
      <c r="I327" s="8" t="str">
        <f t="shared" si="22"/>
        <v>*</v>
      </c>
      <c r="J327" s="14" t="s">
        <v>19</v>
      </c>
      <c r="K327" s="5" t="str">
        <f t="shared" si="23"/>
        <v>*</v>
      </c>
    </row>
    <row r="328" spans="1:11" ht="14.5" x14ac:dyDescent="0.35">
      <c r="A328" s="17">
        <v>90540</v>
      </c>
      <c r="B328" s="12" t="s">
        <v>971</v>
      </c>
      <c r="C328" s="44" t="s">
        <v>972</v>
      </c>
      <c r="D328" s="41" t="s">
        <v>19</v>
      </c>
      <c r="E328" s="8" t="str">
        <f t="shared" si="20"/>
        <v>*</v>
      </c>
      <c r="F328" s="15" t="s">
        <v>19</v>
      </c>
      <c r="G328" s="8" t="str">
        <f t="shared" si="21"/>
        <v>*</v>
      </c>
      <c r="H328" s="15" t="s">
        <v>19</v>
      </c>
      <c r="I328" s="8" t="str">
        <f t="shared" si="22"/>
        <v>*</v>
      </c>
      <c r="J328" s="14" t="s">
        <v>19</v>
      </c>
      <c r="K328" s="5" t="str">
        <f t="shared" si="23"/>
        <v>*</v>
      </c>
    </row>
    <row r="329" spans="1:11" ht="14.5" x14ac:dyDescent="0.35">
      <c r="A329" s="17">
        <v>79085</v>
      </c>
      <c r="B329" s="12" t="s">
        <v>742</v>
      </c>
      <c r="C329" s="44" t="s">
        <v>743</v>
      </c>
      <c r="D329" s="41" t="s">
        <v>19</v>
      </c>
      <c r="E329" s="8" t="str">
        <f t="shared" si="20"/>
        <v>*</v>
      </c>
      <c r="F329" s="15" t="s">
        <v>19</v>
      </c>
      <c r="G329" s="8" t="str">
        <f t="shared" si="21"/>
        <v>*</v>
      </c>
      <c r="H329" s="15" t="s">
        <v>19</v>
      </c>
      <c r="I329" s="8" t="str">
        <f t="shared" si="22"/>
        <v>*</v>
      </c>
      <c r="J329" s="14" t="s">
        <v>19</v>
      </c>
      <c r="K329" s="5" t="str">
        <f t="shared" si="23"/>
        <v>*</v>
      </c>
    </row>
    <row r="330" spans="1:11" ht="14.5" x14ac:dyDescent="0.35">
      <c r="A330" s="17">
        <v>4173</v>
      </c>
      <c r="B330" s="12" t="s">
        <v>744</v>
      </c>
      <c r="C330" s="44" t="s">
        <v>745</v>
      </c>
      <c r="D330" s="41" t="s">
        <v>19</v>
      </c>
      <c r="E330" s="8" t="str">
        <f t="shared" si="20"/>
        <v>*</v>
      </c>
      <c r="F330" s="15" t="s">
        <v>19</v>
      </c>
      <c r="G330" s="8" t="str">
        <f t="shared" si="21"/>
        <v>*</v>
      </c>
      <c r="H330" s="15" t="s">
        <v>19</v>
      </c>
      <c r="I330" s="8" t="str">
        <f t="shared" si="22"/>
        <v>*</v>
      </c>
      <c r="J330" s="14" t="s">
        <v>19</v>
      </c>
      <c r="K330" s="5" t="str">
        <f t="shared" si="23"/>
        <v>*</v>
      </c>
    </row>
    <row r="331" spans="1:11" ht="14.5" x14ac:dyDescent="0.35">
      <c r="A331" s="17">
        <v>4153</v>
      </c>
      <c r="B331" s="12" t="s">
        <v>746</v>
      </c>
      <c r="C331" s="44" t="s">
        <v>747</v>
      </c>
      <c r="D331" s="41" t="s">
        <v>18</v>
      </c>
      <c r="E331" s="8" t="str">
        <f t="shared" si="20"/>
        <v>Met</v>
      </c>
      <c r="F331" s="15">
        <v>9.09</v>
      </c>
      <c r="G331" s="8" t="str">
        <f t="shared" si="21"/>
        <v>Met</v>
      </c>
      <c r="H331" s="15" t="s">
        <v>19</v>
      </c>
      <c r="I331" s="8" t="str">
        <f t="shared" si="22"/>
        <v>*</v>
      </c>
      <c r="J331" s="14">
        <v>35.56</v>
      </c>
      <c r="K331" s="5" t="str">
        <f t="shared" si="23"/>
        <v>Not Met</v>
      </c>
    </row>
    <row r="332" spans="1:11" ht="14.5" x14ac:dyDescent="0.35">
      <c r="A332" s="17">
        <v>4451</v>
      </c>
      <c r="B332" s="12" t="s">
        <v>748</v>
      </c>
      <c r="C332" s="44" t="s">
        <v>749</v>
      </c>
      <c r="D332" s="41" t="s">
        <v>19</v>
      </c>
      <c r="E332" s="8" t="str">
        <f t="shared" si="20"/>
        <v>*</v>
      </c>
      <c r="F332" s="15" t="s">
        <v>19</v>
      </c>
      <c r="G332" s="8" t="str">
        <f t="shared" si="21"/>
        <v>*</v>
      </c>
      <c r="H332" s="15" t="s">
        <v>19</v>
      </c>
      <c r="I332" s="8" t="str">
        <f t="shared" si="22"/>
        <v>*</v>
      </c>
      <c r="J332" s="14" t="s">
        <v>19</v>
      </c>
      <c r="K332" s="5" t="str">
        <f t="shared" si="23"/>
        <v>*</v>
      </c>
    </row>
    <row r="333" spans="1:11" ht="14.5" x14ac:dyDescent="0.35">
      <c r="A333" s="17">
        <v>4313</v>
      </c>
      <c r="B333" s="12" t="s">
        <v>750</v>
      </c>
      <c r="C333" s="44" t="s">
        <v>751</v>
      </c>
      <c r="D333" s="41" t="s">
        <v>19</v>
      </c>
      <c r="E333" s="8" t="str">
        <f t="shared" si="20"/>
        <v>*</v>
      </c>
      <c r="F333" s="15" t="s">
        <v>19</v>
      </c>
      <c r="G333" s="8" t="str">
        <f t="shared" si="21"/>
        <v>*</v>
      </c>
      <c r="H333" s="15" t="s">
        <v>19</v>
      </c>
      <c r="I333" s="8" t="str">
        <f t="shared" si="22"/>
        <v>*</v>
      </c>
      <c r="J333" s="14" t="s">
        <v>19</v>
      </c>
      <c r="K333" s="5" t="str">
        <f t="shared" si="23"/>
        <v>*</v>
      </c>
    </row>
    <row r="334" spans="1:11" ht="14.5" x14ac:dyDescent="0.35">
      <c r="A334" s="17">
        <v>10966</v>
      </c>
      <c r="B334" s="12" t="s">
        <v>752</v>
      </c>
      <c r="C334" s="44" t="s">
        <v>753</v>
      </c>
      <c r="D334" s="41" t="s">
        <v>19</v>
      </c>
      <c r="E334" s="8" t="str">
        <f t="shared" si="20"/>
        <v>*</v>
      </c>
      <c r="F334" s="15" t="s">
        <v>19</v>
      </c>
      <c r="G334" s="8" t="str">
        <f t="shared" si="21"/>
        <v>*</v>
      </c>
      <c r="H334" s="15" t="s">
        <v>19</v>
      </c>
      <c r="I334" s="8" t="str">
        <f t="shared" si="22"/>
        <v>*</v>
      </c>
      <c r="J334" s="14" t="s">
        <v>19</v>
      </c>
      <c r="K334" s="5" t="str">
        <f t="shared" si="23"/>
        <v>*</v>
      </c>
    </row>
    <row r="335" spans="1:11" ht="14.5" x14ac:dyDescent="0.35">
      <c r="A335" s="17">
        <v>91992</v>
      </c>
      <c r="B335" s="12" t="s">
        <v>973</v>
      </c>
      <c r="C335" s="44" t="s">
        <v>974</v>
      </c>
      <c r="D335" s="41" t="s">
        <v>19</v>
      </c>
      <c r="E335" s="8" t="str">
        <f t="shared" si="20"/>
        <v>*</v>
      </c>
      <c r="F335" s="15" t="s">
        <v>19</v>
      </c>
      <c r="G335" s="8" t="str">
        <f t="shared" si="21"/>
        <v>*</v>
      </c>
      <c r="H335" s="15" t="s">
        <v>19</v>
      </c>
      <c r="I335" s="8" t="str">
        <f t="shared" si="22"/>
        <v>*</v>
      </c>
      <c r="J335" s="14" t="s">
        <v>19</v>
      </c>
      <c r="K335" s="5" t="str">
        <f t="shared" si="23"/>
        <v>*</v>
      </c>
    </row>
    <row r="336" spans="1:11" ht="14.5" x14ac:dyDescent="0.35">
      <c r="A336" s="17">
        <v>79453</v>
      </c>
      <c r="B336" s="12" t="s">
        <v>754</v>
      </c>
      <c r="C336" s="44" t="s">
        <v>755</v>
      </c>
      <c r="D336" s="41" t="s">
        <v>18</v>
      </c>
      <c r="E336" s="8" t="str">
        <f t="shared" si="20"/>
        <v>Met</v>
      </c>
      <c r="F336" s="15">
        <v>8.33</v>
      </c>
      <c r="G336" s="8" t="str">
        <f t="shared" si="21"/>
        <v>Met</v>
      </c>
      <c r="H336" s="15" t="s">
        <v>19</v>
      </c>
      <c r="I336" s="8" t="str">
        <f t="shared" si="22"/>
        <v>*</v>
      </c>
      <c r="J336" s="14">
        <v>20.88</v>
      </c>
      <c r="K336" s="5" t="str">
        <f t="shared" si="23"/>
        <v>Met</v>
      </c>
    </row>
    <row r="337" spans="1:11" ht="14.5" x14ac:dyDescent="0.35">
      <c r="A337" s="17">
        <v>4407</v>
      </c>
      <c r="B337" s="12" t="s">
        <v>756</v>
      </c>
      <c r="C337" s="44" t="s">
        <v>757</v>
      </c>
      <c r="D337" s="41" t="s">
        <v>18</v>
      </c>
      <c r="E337" s="8" t="str">
        <f t="shared" si="20"/>
        <v>Met</v>
      </c>
      <c r="F337" s="15">
        <v>2.7</v>
      </c>
      <c r="G337" s="8" t="str">
        <f t="shared" si="21"/>
        <v>Not Met</v>
      </c>
      <c r="H337" s="15">
        <v>16.670000000000002</v>
      </c>
      <c r="I337" s="8" t="str">
        <f t="shared" si="22"/>
        <v>Not Met</v>
      </c>
      <c r="J337" s="14">
        <v>11.26</v>
      </c>
      <c r="K337" s="5" t="str">
        <f t="shared" si="23"/>
        <v>Met</v>
      </c>
    </row>
    <row r="338" spans="1:11" ht="14.5" x14ac:dyDescent="0.35">
      <c r="A338" s="17">
        <v>4440</v>
      </c>
      <c r="B338" s="12" t="s">
        <v>758</v>
      </c>
      <c r="C338" s="44" t="s">
        <v>759</v>
      </c>
      <c r="D338" s="41" t="s">
        <v>19</v>
      </c>
      <c r="E338" s="8" t="str">
        <f t="shared" si="20"/>
        <v>*</v>
      </c>
      <c r="F338" s="15" t="s">
        <v>19</v>
      </c>
      <c r="G338" s="8" t="str">
        <f t="shared" si="21"/>
        <v>*</v>
      </c>
      <c r="H338" s="15" t="s">
        <v>19</v>
      </c>
      <c r="I338" s="8" t="str">
        <f t="shared" si="22"/>
        <v>*</v>
      </c>
      <c r="J338" s="14" t="s">
        <v>19</v>
      </c>
      <c r="K338" s="5" t="str">
        <f t="shared" si="23"/>
        <v>*</v>
      </c>
    </row>
    <row r="339" spans="1:11" ht="14.5" x14ac:dyDescent="0.35">
      <c r="A339" s="17">
        <v>4408</v>
      </c>
      <c r="B339" s="12" t="s">
        <v>762</v>
      </c>
      <c r="C339" s="44" t="s">
        <v>763</v>
      </c>
      <c r="D339" s="41" t="s">
        <v>18</v>
      </c>
      <c r="E339" s="8" t="str">
        <f t="shared" si="20"/>
        <v>Met</v>
      </c>
      <c r="F339" s="15">
        <v>12</v>
      </c>
      <c r="G339" s="8" t="str">
        <f t="shared" si="21"/>
        <v>Met</v>
      </c>
      <c r="H339" s="15" t="s">
        <v>19</v>
      </c>
      <c r="I339" s="8" t="str">
        <f t="shared" si="22"/>
        <v>*</v>
      </c>
      <c r="J339" s="14">
        <v>39.14</v>
      </c>
      <c r="K339" s="5" t="str">
        <f t="shared" si="23"/>
        <v>Not Met</v>
      </c>
    </row>
    <row r="340" spans="1:11" ht="14.5" x14ac:dyDescent="0.35">
      <c r="A340" s="17">
        <v>4361</v>
      </c>
      <c r="B340" s="12" t="s">
        <v>975</v>
      </c>
      <c r="C340" s="44" t="s">
        <v>976</v>
      </c>
      <c r="D340" s="41" t="s">
        <v>19</v>
      </c>
      <c r="E340" s="8" t="str">
        <f t="shared" si="20"/>
        <v>*</v>
      </c>
      <c r="F340" s="15" t="s">
        <v>19</v>
      </c>
      <c r="G340" s="8" t="str">
        <f t="shared" si="21"/>
        <v>*</v>
      </c>
      <c r="H340" s="15" t="s">
        <v>19</v>
      </c>
      <c r="I340" s="8" t="str">
        <f t="shared" si="22"/>
        <v>*</v>
      </c>
      <c r="J340" s="14" t="s">
        <v>19</v>
      </c>
      <c r="K340" s="5" t="str">
        <f t="shared" si="23"/>
        <v>*</v>
      </c>
    </row>
    <row r="341" spans="1:11" ht="14.5" x14ac:dyDescent="0.35">
      <c r="A341" s="17">
        <v>4258</v>
      </c>
      <c r="B341" s="12" t="s">
        <v>766</v>
      </c>
      <c r="C341" s="44" t="s">
        <v>767</v>
      </c>
      <c r="D341" s="41" t="s">
        <v>18</v>
      </c>
      <c r="E341" s="8" t="str">
        <f t="shared" si="20"/>
        <v>Met</v>
      </c>
      <c r="F341" s="15">
        <v>2.4700000000000002</v>
      </c>
      <c r="G341" s="8" t="str">
        <f t="shared" si="21"/>
        <v>Not Met</v>
      </c>
      <c r="H341" s="15" t="s">
        <v>37</v>
      </c>
      <c r="I341" s="8" t="str">
        <f t="shared" si="22"/>
        <v>Met</v>
      </c>
      <c r="J341" s="14">
        <v>18.66</v>
      </c>
      <c r="K341" s="5" t="str">
        <f t="shared" si="23"/>
        <v>Met</v>
      </c>
    </row>
    <row r="342" spans="1:11" ht="14.5" x14ac:dyDescent="0.35">
      <c r="A342" s="17">
        <v>4219</v>
      </c>
      <c r="B342" s="12" t="s">
        <v>768</v>
      </c>
      <c r="C342" s="44" t="s">
        <v>769</v>
      </c>
      <c r="D342" s="41" t="s">
        <v>18</v>
      </c>
      <c r="E342" s="8" t="str">
        <f t="shared" si="20"/>
        <v>Met</v>
      </c>
      <c r="F342" s="15">
        <v>7.69</v>
      </c>
      <c r="G342" s="8" t="str">
        <f t="shared" si="21"/>
        <v>Met</v>
      </c>
      <c r="H342" s="15" t="s">
        <v>19</v>
      </c>
      <c r="I342" s="8" t="str">
        <f t="shared" si="22"/>
        <v>*</v>
      </c>
      <c r="J342" s="14">
        <v>25.97</v>
      </c>
      <c r="K342" s="5" t="str">
        <f t="shared" si="23"/>
        <v>Not Met</v>
      </c>
    </row>
    <row r="343" spans="1:11" ht="14.5" x14ac:dyDescent="0.35">
      <c r="A343" s="17">
        <v>4305</v>
      </c>
      <c r="B343" s="12" t="s">
        <v>770</v>
      </c>
      <c r="C343" s="44" t="s">
        <v>771</v>
      </c>
      <c r="D343" s="41" t="s">
        <v>19</v>
      </c>
      <c r="E343" s="8" t="str">
        <f t="shared" si="20"/>
        <v>*</v>
      </c>
      <c r="F343" s="15" t="s">
        <v>19</v>
      </c>
      <c r="G343" s="8" t="str">
        <f t="shared" si="21"/>
        <v>*</v>
      </c>
      <c r="H343" s="15" t="s">
        <v>19</v>
      </c>
      <c r="I343" s="8" t="str">
        <f t="shared" si="22"/>
        <v>*</v>
      </c>
      <c r="J343" s="14" t="s">
        <v>19</v>
      </c>
      <c r="K343" s="5" t="str">
        <f t="shared" si="23"/>
        <v>*</v>
      </c>
    </row>
    <row r="344" spans="1:11" ht="14.5" x14ac:dyDescent="0.35">
      <c r="A344" s="17">
        <v>6355</v>
      </c>
      <c r="B344" s="12" t="s">
        <v>772</v>
      </c>
      <c r="C344" s="44" t="s">
        <v>773</v>
      </c>
      <c r="D344" s="41" t="s">
        <v>19</v>
      </c>
      <c r="E344" s="8" t="str">
        <f t="shared" si="20"/>
        <v>*</v>
      </c>
      <c r="F344" s="15" t="s">
        <v>19</v>
      </c>
      <c r="G344" s="8" t="str">
        <f t="shared" si="21"/>
        <v>*</v>
      </c>
      <c r="H344" s="15" t="s">
        <v>19</v>
      </c>
      <c r="I344" s="8" t="str">
        <f t="shared" si="22"/>
        <v>*</v>
      </c>
      <c r="J344" s="14" t="s">
        <v>19</v>
      </c>
      <c r="K344" s="5" t="str">
        <f t="shared" si="23"/>
        <v>*</v>
      </c>
    </row>
    <row r="345" spans="1:11" ht="14.5" x14ac:dyDescent="0.35">
      <c r="A345" s="17">
        <v>91340</v>
      </c>
      <c r="B345" s="12" t="s">
        <v>977</v>
      </c>
      <c r="C345" s="44" t="s">
        <v>978</v>
      </c>
      <c r="D345" s="41" t="s">
        <v>19</v>
      </c>
      <c r="E345" s="8" t="str">
        <f t="shared" si="20"/>
        <v>*</v>
      </c>
      <c r="F345" s="15" t="s">
        <v>19</v>
      </c>
      <c r="G345" s="8" t="str">
        <f t="shared" si="21"/>
        <v>*</v>
      </c>
      <c r="H345" s="15" t="s">
        <v>19</v>
      </c>
      <c r="I345" s="8" t="str">
        <f t="shared" si="22"/>
        <v>*</v>
      </c>
      <c r="J345" s="14" t="s">
        <v>19</v>
      </c>
      <c r="K345" s="5" t="str">
        <f t="shared" si="23"/>
        <v>*</v>
      </c>
    </row>
    <row r="346" spans="1:11" ht="14.5" x14ac:dyDescent="0.35">
      <c r="A346" s="17">
        <v>92978</v>
      </c>
      <c r="B346" s="12" t="s">
        <v>774</v>
      </c>
      <c r="C346" s="44" t="s">
        <v>775</v>
      </c>
      <c r="D346" s="41" t="s">
        <v>19</v>
      </c>
      <c r="E346" s="8" t="str">
        <f t="shared" si="20"/>
        <v>*</v>
      </c>
      <c r="F346" s="15" t="s">
        <v>19</v>
      </c>
      <c r="G346" s="8" t="str">
        <f t="shared" si="21"/>
        <v>*</v>
      </c>
      <c r="H346" s="15" t="s">
        <v>19</v>
      </c>
      <c r="I346" s="8" t="str">
        <f t="shared" si="22"/>
        <v>*</v>
      </c>
      <c r="J346" s="14" t="s">
        <v>19</v>
      </c>
      <c r="K346" s="5" t="str">
        <f t="shared" si="23"/>
        <v>*</v>
      </c>
    </row>
    <row r="347" spans="1:11" ht="14.5" x14ac:dyDescent="0.35">
      <c r="A347" s="17">
        <v>90287</v>
      </c>
      <c r="B347" s="12" t="s">
        <v>776</v>
      </c>
      <c r="C347" s="44" t="s">
        <v>777</v>
      </c>
      <c r="D347" s="41">
        <v>91.18</v>
      </c>
      <c r="E347" s="8" t="str">
        <f t="shared" si="20"/>
        <v>Not Met</v>
      </c>
      <c r="F347" s="15">
        <v>10</v>
      </c>
      <c r="G347" s="8" t="str">
        <f t="shared" si="21"/>
        <v>Met</v>
      </c>
      <c r="H347" s="15" t="s">
        <v>19</v>
      </c>
      <c r="I347" s="8" t="str">
        <f t="shared" si="22"/>
        <v>*</v>
      </c>
      <c r="J347" s="14">
        <v>21.79</v>
      </c>
      <c r="K347" s="5" t="str">
        <f t="shared" si="23"/>
        <v>Met</v>
      </c>
    </row>
    <row r="348" spans="1:11" ht="14.5" x14ac:dyDescent="0.35">
      <c r="A348" s="17">
        <v>91250</v>
      </c>
      <c r="B348" s="12" t="s">
        <v>778</v>
      </c>
      <c r="C348" s="44" t="s">
        <v>779</v>
      </c>
      <c r="D348" s="41" t="s">
        <v>18</v>
      </c>
      <c r="E348" s="8" t="str">
        <f t="shared" si="20"/>
        <v>Met</v>
      </c>
      <c r="F348" s="15" t="s">
        <v>19</v>
      </c>
      <c r="G348" s="8" t="str">
        <f t="shared" si="21"/>
        <v>*</v>
      </c>
      <c r="H348" s="15" t="s">
        <v>19</v>
      </c>
      <c r="I348" s="8" t="str">
        <f t="shared" si="22"/>
        <v>*</v>
      </c>
      <c r="J348" s="14" t="s">
        <v>19</v>
      </c>
      <c r="K348" s="5" t="str">
        <f t="shared" si="23"/>
        <v>*</v>
      </c>
    </row>
    <row r="349" spans="1:11" ht="14.5" x14ac:dyDescent="0.35">
      <c r="A349" s="17">
        <v>4264</v>
      </c>
      <c r="B349" s="12" t="s">
        <v>780</v>
      </c>
      <c r="C349" s="44" t="s">
        <v>781</v>
      </c>
      <c r="D349" s="41" t="s">
        <v>18</v>
      </c>
      <c r="E349" s="8" t="str">
        <f t="shared" si="20"/>
        <v>Met</v>
      </c>
      <c r="F349" s="15">
        <v>5.71</v>
      </c>
      <c r="G349" s="8" t="str">
        <f t="shared" si="21"/>
        <v>Met</v>
      </c>
      <c r="H349" s="15" t="s">
        <v>19</v>
      </c>
      <c r="I349" s="8" t="str">
        <f t="shared" si="22"/>
        <v>*</v>
      </c>
      <c r="J349" s="14">
        <v>22.02</v>
      </c>
      <c r="K349" s="5" t="str">
        <f t="shared" si="23"/>
        <v>Not Met</v>
      </c>
    </row>
    <row r="350" spans="1:11" ht="14.5" x14ac:dyDescent="0.35">
      <c r="A350" s="17">
        <v>4450</v>
      </c>
      <c r="B350" s="12" t="s">
        <v>782</v>
      </c>
      <c r="C350" s="44" t="s">
        <v>783</v>
      </c>
      <c r="D350" s="41">
        <v>96.77</v>
      </c>
      <c r="E350" s="8" t="str">
        <f t="shared" si="20"/>
        <v>Met</v>
      </c>
      <c r="F350" s="15" t="s">
        <v>37</v>
      </c>
      <c r="G350" s="8" t="str">
        <f t="shared" si="21"/>
        <v>Met</v>
      </c>
      <c r="H350" s="15" t="s">
        <v>19</v>
      </c>
      <c r="I350" s="8" t="str">
        <f t="shared" si="22"/>
        <v>*</v>
      </c>
      <c r="J350" s="14">
        <v>11.97</v>
      </c>
      <c r="K350" s="5" t="str">
        <f t="shared" si="23"/>
        <v>Met</v>
      </c>
    </row>
    <row r="351" spans="1:11" ht="14.5" x14ac:dyDescent="0.35">
      <c r="A351" s="17">
        <v>4168</v>
      </c>
      <c r="B351" s="12" t="s">
        <v>784</v>
      </c>
      <c r="C351" s="44" t="s">
        <v>785</v>
      </c>
      <c r="D351" s="41" t="s">
        <v>19</v>
      </c>
      <c r="E351" s="8" t="str">
        <f t="shared" si="20"/>
        <v>*</v>
      </c>
      <c r="F351" s="15" t="s">
        <v>19</v>
      </c>
      <c r="G351" s="8" t="str">
        <f t="shared" si="21"/>
        <v>*</v>
      </c>
      <c r="H351" s="15" t="s">
        <v>19</v>
      </c>
      <c r="I351" s="8" t="str">
        <f t="shared" si="22"/>
        <v>*</v>
      </c>
      <c r="J351" s="14" t="s">
        <v>19</v>
      </c>
      <c r="K351" s="5" t="str">
        <f t="shared" si="23"/>
        <v>*</v>
      </c>
    </row>
    <row r="352" spans="1:11" ht="14.5" x14ac:dyDescent="0.35">
      <c r="A352" s="17">
        <v>4225</v>
      </c>
      <c r="B352" s="12" t="s">
        <v>788</v>
      </c>
      <c r="C352" s="44" t="s">
        <v>789</v>
      </c>
      <c r="D352" s="41" t="s">
        <v>19</v>
      </c>
      <c r="E352" s="8" t="str">
        <f t="shared" si="20"/>
        <v>*</v>
      </c>
      <c r="F352" s="15" t="s">
        <v>19</v>
      </c>
      <c r="G352" s="8" t="str">
        <f t="shared" si="21"/>
        <v>*</v>
      </c>
      <c r="H352" s="15" t="s">
        <v>19</v>
      </c>
      <c r="I352" s="8" t="str">
        <f t="shared" si="22"/>
        <v>*</v>
      </c>
      <c r="J352" s="14" t="s">
        <v>19</v>
      </c>
      <c r="K352" s="5" t="str">
        <f t="shared" si="23"/>
        <v>*</v>
      </c>
    </row>
    <row r="353" spans="1:11" ht="14.5" x14ac:dyDescent="0.35">
      <c r="A353" s="17">
        <v>90859</v>
      </c>
      <c r="B353" s="12" t="s">
        <v>979</v>
      </c>
      <c r="C353" s="44" t="s">
        <v>980</v>
      </c>
      <c r="D353" s="41" t="s">
        <v>19</v>
      </c>
      <c r="E353" s="8" t="str">
        <f t="shared" si="20"/>
        <v>*</v>
      </c>
      <c r="F353" s="15" t="s">
        <v>19</v>
      </c>
      <c r="G353" s="8" t="str">
        <f t="shared" si="21"/>
        <v>*</v>
      </c>
      <c r="H353" s="15" t="s">
        <v>19</v>
      </c>
      <c r="I353" s="8" t="str">
        <f t="shared" si="22"/>
        <v>*</v>
      </c>
      <c r="J353" s="14" t="s">
        <v>19</v>
      </c>
      <c r="K353" s="5" t="str">
        <f t="shared" si="23"/>
        <v>*</v>
      </c>
    </row>
    <row r="354" spans="1:11" ht="14.5" x14ac:dyDescent="0.35">
      <c r="A354" s="17">
        <v>4197</v>
      </c>
      <c r="B354" s="12" t="s">
        <v>790</v>
      </c>
      <c r="C354" s="44" t="s">
        <v>791</v>
      </c>
      <c r="D354" s="41">
        <v>92.31</v>
      </c>
      <c r="E354" s="8" t="str">
        <f t="shared" si="20"/>
        <v>Not Met</v>
      </c>
      <c r="F354" s="15" t="s">
        <v>19</v>
      </c>
      <c r="G354" s="8" t="str">
        <f t="shared" si="21"/>
        <v>*</v>
      </c>
      <c r="H354" s="15" t="s">
        <v>19</v>
      </c>
      <c r="I354" s="8" t="str">
        <f t="shared" si="22"/>
        <v>*</v>
      </c>
      <c r="J354" s="14" t="s">
        <v>19</v>
      </c>
      <c r="K354" s="5" t="str">
        <f t="shared" si="23"/>
        <v>*</v>
      </c>
    </row>
    <row r="355" spans="1:11" ht="14.5" x14ac:dyDescent="0.35">
      <c r="A355" s="17">
        <v>79073</v>
      </c>
      <c r="B355" s="12" t="s">
        <v>792</v>
      </c>
      <c r="C355" s="44" t="s">
        <v>793</v>
      </c>
      <c r="D355" s="41" t="s">
        <v>19</v>
      </c>
      <c r="E355" s="8" t="str">
        <f t="shared" si="20"/>
        <v>*</v>
      </c>
      <c r="F355" s="15" t="s">
        <v>19</v>
      </c>
      <c r="G355" s="8" t="str">
        <f t="shared" si="21"/>
        <v>*</v>
      </c>
      <c r="H355" s="15" t="s">
        <v>19</v>
      </c>
      <c r="I355" s="8" t="str">
        <f t="shared" si="22"/>
        <v>*</v>
      </c>
      <c r="J355" s="14" t="s">
        <v>19</v>
      </c>
      <c r="K355" s="5" t="str">
        <f t="shared" si="23"/>
        <v>*</v>
      </c>
    </row>
    <row r="356" spans="1:11" ht="14.5" x14ac:dyDescent="0.35">
      <c r="A356" s="17">
        <v>79979</v>
      </c>
      <c r="B356" s="12" t="s">
        <v>794</v>
      </c>
      <c r="C356" s="44" t="s">
        <v>795</v>
      </c>
      <c r="D356" s="41" t="s">
        <v>19</v>
      </c>
      <c r="E356" s="8" t="str">
        <f t="shared" si="20"/>
        <v>*</v>
      </c>
      <c r="F356" s="15" t="s">
        <v>19</v>
      </c>
      <c r="G356" s="8" t="str">
        <f t="shared" si="21"/>
        <v>*</v>
      </c>
      <c r="H356" s="15" t="s">
        <v>19</v>
      </c>
      <c r="I356" s="8" t="str">
        <f t="shared" si="22"/>
        <v>*</v>
      </c>
      <c r="J356" s="14" t="s">
        <v>19</v>
      </c>
      <c r="K356" s="5" t="str">
        <f t="shared" si="23"/>
        <v>*</v>
      </c>
    </row>
    <row r="357" spans="1:11" ht="14.5" x14ac:dyDescent="0.35">
      <c r="A357" s="17">
        <v>4403</v>
      </c>
      <c r="B357" s="12" t="s">
        <v>796</v>
      </c>
      <c r="C357" s="44" t="s">
        <v>797</v>
      </c>
      <c r="D357" s="41">
        <v>88.97</v>
      </c>
      <c r="E357" s="8" t="str">
        <f t="shared" si="20"/>
        <v>Not Met</v>
      </c>
      <c r="F357" s="15">
        <v>3.07</v>
      </c>
      <c r="G357" s="8" t="str">
        <f t="shared" si="21"/>
        <v>Not Met</v>
      </c>
      <c r="H357" s="15">
        <v>29.41</v>
      </c>
      <c r="I357" s="8" t="str">
        <f t="shared" si="22"/>
        <v>Not Met</v>
      </c>
      <c r="J357" s="14">
        <v>16.940000000000001</v>
      </c>
      <c r="K357" s="5" t="str">
        <f t="shared" si="23"/>
        <v>Met</v>
      </c>
    </row>
    <row r="358" spans="1:11" ht="14.5" x14ac:dyDescent="0.35">
      <c r="A358" s="17">
        <v>4310</v>
      </c>
      <c r="B358" s="12" t="s">
        <v>798</v>
      </c>
      <c r="C358" s="44" t="s">
        <v>799</v>
      </c>
      <c r="D358" s="41" t="s">
        <v>19</v>
      </c>
      <c r="E358" s="8" t="str">
        <f t="shared" si="20"/>
        <v>*</v>
      </c>
      <c r="F358" s="15" t="s">
        <v>19</v>
      </c>
      <c r="G358" s="8" t="str">
        <f t="shared" si="21"/>
        <v>*</v>
      </c>
      <c r="H358" s="15" t="s">
        <v>19</v>
      </c>
      <c r="I358" s="8" t="str">
        <f t="shared" si="22"/>
        <v>*</v>
      </c>
      <c r="J358" s="14" t="s">
        <v>19</v>
      </c>
      <c r="K358" s="5" t="str">
        <f t="shared" si="23"/>
        <v>*</v>
      </c>
    </row>
    <row r="359" spans="1:11" ht="14.5" x14ac:dyDescent="0.35">
      <c r="A359" s="17">
        <v>4277</v>
      </c>
      <c r="B359" s="12" t="s">
        <v>800</v>
      </c>
      <c r="C359" s="44" t="s">
        <v>801</v>
      </c>
      <c r="D359" s="41" t="s">
        <v>18</v>
      </c>
      <c r="E359" s="8" t="str">
        <f t="shared" si="20"/>
        <v>Met</v>
      </c>
      <c r="F359" s="15">
        <v>4.76</v>
      </c>
      <c r="G359" s="8" t="str">
        <f t="shared" si="21"/>
        <v>Not Met</v>
      </c>
      <c r="H359" s="15" t="s">
        <v>19</v>
      </c>
      <c r="I359" s="8" t="str">
        <f t="shared" si="22"/>
        <v>*</v>
      </c>
      <c r="J359" s="14">
        <v>19.95</v>
      </c>
      <c r="K359" s="5" t="str">
        <f t="shared" si="23"/>
        <v>Met</v>
      </c>
    </row>
    <row r="360" spans="1:11" ht="14.5" x14ac:dyDescent="0.35">
      <c r="A360" s="17">
        <v>4413</v>
      </c>
      <c r="B360" s="12" t="s">
        <v>802</v>
      </c>
      <c r="C360" s="44" t="s">
        <v>803</v>
      </c>
      <c r="D360" s="41" t="s">
        <v>18</v>
      </c>
      <c r="E360" s="8" t="str">
        <f t="shared" si="20"/>
        <v>Met</v>
      </c>
      <c r="F360" s="15">
        <v>15.97</v>
      </c>
      <c r="G360" s="8" t="str">
        <f t="shared" si="21"/>
        <v>Met</v>
      </c>
      <c r="H360" s="15">
        <v>35</v>
      </c>
      <c r="I360" s="8" t="str">
        <f t="shared" si="22"/>
        <v>Not Met</v>
      </c>
      <c r="J360" s="14">
        <v>40.72</v>
      </c>
      <c r="K360" s="5" t="str">
        <f t="shared" si="23"/>
        <v>Not Met</v>
      </c>
    </row>
    <row r="361" spans="1:11" ht="14.5" x14ac:dyDescent="0.35">
      <c r="A361" s="17">
        <v>79957</v>
      </c>
      <c r="B361" s="12" t="s">
        <v>806</v>
      </c>
      <c r="C361" s="44" t="s">
        <v>807</v>
      </c>
      <c r="D361" s="41" t="s">
        <v>19</v>
      </c>
      <c r="E361" s="8" t="str">
        <f t="shared" si="20"/>
        <v>*</v>
      </c>
      <c r="F361" s="15" t="s">
        <v>19</v>
      </c>
      <c r="G361" s="8" t="str">
        <f t="shared" si="21"/>
        <v>*</v>
      </c>
      <c r="H361" s="15" t="s">
        <v>19</v>
      </c>
      <c r="I361" s="8" t="str">
        <f t="shared" si="22"/>
        <v>*</v>
      </c>
      <c r="J361" s="14" t="s">
        <v>19</v>
      </c>
      <c r="K361" s="5" t="str">
        <f t="shared" si="23"/>
        <v>*</v>
      </c>
    </row>
    <row r="362" spans="1:11" ht="14.5" x14ac:dyDescent="0.35">
      <c r="A362" s="17">
        <v>1000291</v>
      </c>
      <c r="B362" s="12" t="s">
        <v>981</v>
      </c>
      <c r="C362" s="44" t="s">
        <v>982</v>
      </c>
      <c r="D362" s="41" t="s">
        <v>19</v>
      </c>
      <c r="E362" s="8" t="str">
        <f t="shared" si="20"/>
        <v>*</v>
      </c>
      <c r="F362" s="15" t="s">
        <v>19</v>
      </c>
      <c r="G362" s="8" t="str">
        <f t="shared" si="21"/>
        <v>*</v>
      </c>
      <c r="H362" s="15" t="s">
        <v>19</v>
      </c>
      <c r="I362" s="8" t="str">
        <f t="shared" si="22"/>
        <v>*</v>
      </c>
      <c r="J362" s="14" t="s">
        <v>19</v>
      </c>
      <c r="K362" s="5" t="str">
        <f t="shared" si="23"/>
        <v>*</v>
      </c>
    </row>
    <row r="363" spans="1:11" ht="14.5" x14ac:dyDescent="0.35">
      <c r="A363" s="17">
        <v>80992</v>
      </c>
      <c r="B363" s="12" t="s">
        <v>983</v>
      </c>
      <c r="C363" s="44" t="s">
        <v>984</v>
      </c>
      <c r="D363" s="41" t="s">
        <v>19</v>
      </c>
      <c r="E363" s="8" t="str">
        <f t="shared" si="20"/>
        <v>*</v>
      </c>
      <c r="F363" s="15" t="s">
        <v>19</v>
      </c>
      <c r="G363" s="8" t="str">
        <f t="shared" si="21"/>
        <v>*</v>
      </c>
      <c r="H363" s="15" t="s">
        <v>19</v>
      </c>
      <c r="I363" s="8" t="str">
        <f t="shared" si="22"/>
        <v>*</v>
      </c>
      <c r="J363" s="14" t="s">
        <v>19</v>
      </c>
      <c r="K363" s="5" t="str">
        <f t="shared" si="23"/>
        <v>*</v>
      </c>
    </row>
    <row r="364" spans="1:11" ht="14.5" x14ac:dyDescent="0.35">
      <c r="A364" s="17">
        <v>4162</v>
      </c>
      <c r="B364" s="12" t="s">
        <v>810</v>
      </c>
      <c r="C364" s="44" t="s">
        <v>811</v>
      </c>
      <c r="D364" s="41" t="s">
        <v>19</v>
      </c>
      <c r="E364" s="8" t="str">
        <f t="shared" si="20"/>
        <v>*</v>
      </c>
      <c r="F364" s="15" t="s">
        <v>19</v>
      </c>
      <c r="G364" s="8" t="str">
        <f t="shared" si="21"/>
        <v>*</v>
      </c>
      <c r="H364" s="15" t="s">
        <v>19</v>
      </c>
      <c r="I364" s="8" t="str">
        <f t="shared" si="22"/>
        <v>*</v>
      </c>
      <c r="J364" s="14" t="s">
        <v>19</v>
      </c>
      <c r="K364" s="5" t="str">
        <f t="shared" si="23"/>
        <v>*</v>
      </c>
    </row>
    <row r="365" spans="1:11" ht="14.5" x14ac:dyDescent="0.35">
      <c r="A365" s="17">
        <v>92985</v>
      </c>
      <c r="B365" s="12" t="s">
        <v>812</v>
      </c>
      <c r="C365" s="44" t="s">
        <v>813</v>
      </c>
      <c r="D365" s="41" t="s">
        <v>19</v>
      </c>
      <c r="E365" s="8" t="str">
        <f t="shared" si="20"/>
        <v>*</v>
      </c>
      <c r="F365" s="15" t="s">
        <v>19</v>
      </c>
      <c r="G365" s="8" t="str">
        <f t="shared" si="21"/>
        <v>*</v>
      </c>
      <c r="H365" s="15" t="s">
        <v>19</v>
      </c>
      <c r="I365" s="8" t="str">
        <f t="shared" si="22"/>
        <v>*</v>
      </c>
      <c r="J365" s="14" t="s">
        <v>19</v>
      </c>
      <c r="K365" s="5" t="str">
        <f t="shared" si="23"/>
        <v>*</v>
      </c>
    </row>
    <row r="366" spans="1:11" ht="14.5" x14ac:dyDescent="0.35">
      <c r="A366" s="17">
        <v>4339</v>
      </c>
      <c r="B366" s="12" t="s">
        <v>814</v>
      </c>
      <c r="C366" s="44" t="s">
        <v>815</v>
      </c>
      <c r="D366" s="41" t="s">
        <v>19</v>
      </c>
      <c r="E366" s="8" t="str">
        <f t="shared" si="20"/>
        <v>*</v>
      </c>
      <c r="F366" s="15" t="s">
        <v>19</v>
      </c>
      <c r="G366" s="8" t="str">
        <f t="shared" si="21"/>
        <v>*</v>
      </c>
      <c r="H366" s="15" t="s">
        <v>19</v>
      </c>
      <c r="I366" s="8" t="str">
        <f t="shared" si="22"/>
        <v>*</v>
      </c>
      <c r="J366" s="14" t="s">
        <v>19</v>
      </c>
      <c r="K366" s="5" t="str">
        <f t="shared" si="23"/>
        <v>*</v>
      </c>
    </row>
    <row r="367" spans="1:11" ht="14.5" x14ac:dyDescent="0.35">
      <c r="A367" s="17">
        <v>91948</v>
      </c>
      <c r="B367" s="12" t="s">
        <v>816</v>
      </c>
      <c r="C367" s="44" t="s">
        <v>817</v>
      </c>
      <c r="D367" s="41" t="s">
        <v>19</v>
      </c>
      <c r="E367" s="8" t="str">
        <f t="shared" si="20"/>
        <v>*</v>
      </c>
      <c r="F367" s="15" t="s">
        <v>19</v>
      </c>
      <c r="G367" s="8" t="str">
        <f t="shared" si="21"/>
        <v>*</v>
      </c>
      <c r="H367" s="15" t="s">
        <v>19</v>
      </c>
      <c r="I367" s="8" t="str">
        <f t="shared" si="22"/>
        <v>*</v>
      </c>
      <c r="J367" s="14" t="s">
        <v>19</v>
      </c>
      <c r="K367" s="5" t="str">
        <f t="shared" si="23"/>
        <v>*</v>
      </c>
    </row>
    <row r="368" spans="1:11" ht="14.5" x14ac:dyDescent="0.35">
      <c r="A368" s="17">
        <v>4260</v>
      </c>
      <c r="B368" s="12" t="s">
        <v>818</v>
      </c>
      <c r="C368" s="44" t="s">
        <v>819</v>
      </c>
      <c r="D368" s="41">
        <v>97.52</v>
      </c>
      <c r="E368" s="8" t="str">
        <f t="shared" si="20"/>
        <v>Met</v>
      </c>
      <c r="F368" s="15">
        <v>3.44</v>
      </c>
      <c r="G368" s="8" t="str">
        <f t="shared" si="21"/>
        <v>Not Met</v>
      </c>
      <c r="H368" s="15">
        <v>35</v>
      </c>
      <c r="I368" s="8" t="str">
        <f t="shared" si="22"/>
        <v>Not Met</v>
      </c>
      <c r="J368" s="14">
        <v>22.31</v>
      </c>
      <c r="K368" s="5" t="str">
        <f t="shared" si="23"/>
        <v>Not Met</v>
      </c>
    </row>
    <row r="369" spans="1:11" ht="14.5" x14ac:dyDescent="0.35">
      <c r="A369" s="17">
        <v>4504</v>
      </c>
      <c r="B369" s="12" t="s">
        <v>820</v>
      </c>
      <c r="C369" s="44" t="s">
        <v>821</v>
      </c>
      <c r="D369" s="41" t="s">
        <v>19</v>
      </c>
      <c r="E369" s="8" t="str">
        <f t="shared" si="20"/>
        <v>*</v>
      </c>
      <c r="F369" s="15" t="s">
        <v>19</v>
      </c>
      <c r="G369" s="8" t="str">
        <f t="shared" si="21"/>
        <v>*</v>
      </c>
      <c r="H369" s="15" t="s">
        <v>19</v>
      </c>
      <c r="I369" s="8" t="str">
        <f t="shared" si="22"/>
        <v>*</v>
      </c>
      <c r="J369" s="14" t="s">
        <v>19</v>
      </c>
      <c r="K369" s="5" t="str">
        <f t="shared" si="23"/>
        <v>*</v>
      </c>
    </row>
    <row r="370" spans="1:11" ht="14.5" x14ac:dyDescent="0.35">
      <c r="A370" s="17">
        <v>4512</v>
      </c>
      <c r="B370" s="12" t="s">
        <v>822</v>
      </c>
      <c r="C370" s="44" t="s">
        <v>823</v>
      </c>
      <c r="D370" s="41" t="s">
        <v>19</v>
      </c>
      <c r="E370" s="8" t="str">
        <f t="shared" si="20"/>
        <v>*</v>
      </c>
      <c r="F370" s="15" t="s">
        <v>19</v>
      </c>
      <c r="G370" s="8" t="str">
        <f t="shared" si="21"/>
        <v>*</v>
      </c>
      <c r="H370" s="15" t="s">
        <v>19</v>
      </c>
      <c r="I370" s="8" t="str">
        <f t="shared" si="22"/>
        <v>*</v>
      </c>
      <c r="J370" s="14" t="s">
        <v>19</v>
      </c>
      <c r="K370" s="5" t="str">
        <f t="shared" si="23"/>
        <v>*</v>
      </c>
    </row>
    <row r="371" spans="1:11" ht="14.5" x14ac:dyDescent="0.35">
      <c r="A371" s="17">
        <v>79990</v>
      </c>
      <c r="B371" s="12" t="s">
        <v>985</v>
      </c>
      <c r="C371" s="44" t="s">
        <v>986</v>
      </c>
      <c r="D371" s="41" t="s">
        <v>19</v>
      </c>
      <c r="E371" s="8" t="str">
        <f t="shared" si="20"/>
        <v>*</v>
      </c>
      <c r="F371" s="15" t="s">
        <v>19</v>
      </c>
      <c r="G371" s="8" t="str">
        <f t="shared" si="21"/>
        <v>*</v>
      </c>
      <c r="H371" s="15" t="s">
        <v>19</v>
      </c>
      <c r="I371" s="8" t="str">
        <f t="shared" si="22"/>
        <v>*</v>
      </c>
      <c r="J371" s="14" t="s">
        <v>19</v>
      </c>
      <c r="K371" s="5" t="str">
        <f t="shared" si="23"/>
        <v>*</v>
      </c>
    </row>
    <row r="372" spans="1:11" ht="14.5" x14ac:dyDescent="0.35">
      <c r="A372" s="17">
        <v>90036</v>
      </c>
      <c r="B372" s="12" t="s">
        <v>826</v>
      </c>
      <c r="C372" s="44" t="s">
        <v>827</v>
      </c>
      <c r="D372" s="41" t="s">
        <v>19</v>
      </c>
      <c r="E372" s="8" t="str">
        <f t="shared" si="20"/>
        <v>*</v>
      </c>
      <c r="F372" s="15" t="s">
        <v>19</v>
      </c>
      <c r="G372" s="8" t="str">
        <f t="shared" si="21"/>
        <v>*</v>
      </c>
      <c r="H372" s="15" t="s">
        <v>19</v>
      </c>
      <c r="I372" s="8" t="str">
        <f t="shared" si="22"/>
        <v>*</v>
      </c>
      <c r="J372" s="14" t="s">
        <v>19</v>
      </c>
      <c r="K372" s="5" t="str">
        <f t="shared" si="23"/>
        <v>*</v>
      </c>
    </row>
    <row r="373" spans="1:11" ht="14.5" x14ac:dyDescent="0.35">
      <c r="A373" s="17">
        <v>91937</v>
      </c>
      <c r="B373" s="12" t="s">
        <v>987</v>
      </c>
      <c r="C373" s="44" t="s">
        <v>988</v>
      </c>
      <c r="D373" s="41" t="s">
        <v>18</v>
      </c>
      <c r="E373" s="8" t="str">
        <f t="shared" si="20"/>
        <v>Met</v>
      </c>
      <c r="F373" s="15" t="s">
        <v>19</v>
      </c>
      <c r="G373" s="8" t="str">
        <f t="shared" si="21"/>
        <v>*</v>
      </c>
      <c r="H373" s="15" t="s">
        <v>19</v>
      </c>
      <c r="I373" s="8" t="str">
        <f t="shared" si="22"/>
        <v>*</v>
      </c>
      <c r="J373" s="14" t="s">
        <v>19</v>
      </c>
      <c r="K373" s="5" t="str">
        <f t="shared" si="23"/>
        <v>*</v>
      </c>
    </row>
    <row r="374" spans="1:11" ht="14.5" x14ac:dyDescent="0.35">
      <c r="A374" s="17">
        <v>4394</v>
      </c>
      <c r="B374" s="12" t="s">
        <v>828</v>
      </c>
      <c r="C374" s="44" t="s">
        <v>829</v>
      </c>
      <c r="D374" s="41" t="s">
        <v>18</v>
      </c>
      <c r="E374" s="8" t="str">
        <f t="shared" si="20"/>
        <v>Met</v>
      </c>
      <c r="F374" s="15" t="s">
        <v>37</v>
      </c>
      <c r="G374" s="8" t="str">
        <f t="shared" si="21"/>
        <v>Met</v>
      </c>
      <c r="H374" s="15" t="s">
        <v>19</v>
      </c>
      <c r="I374" s="8" t="str">
        <f t="shared" si="22"/>
        <v>*</v>
      </c>
      <c r="J374" s="14">
        <v>5.82</v>
      </c>
      <c r="K374" s="5" t="str">
        <f t="shared" si="23"/>
        <v>Met</v>
      </c>
    </row>
    <row r="375" spans="1:11" ht="14.5" x14ac:dyDescent="0.35">
      <c r="A375" s="17">
        <v>4236</v>
      </c>
      <c r="B375" s="12" t="s">
        <v>830</v>
      </c>
      <c r="C375" s="44" t="s">
        <v>831</v>
      </c>
      <c r="D375" s="41">
        <v>81.819999999999993</v>
      </c>
      <c r="E375" s="8" t="str">
        <f t="shared" si="20"/>
        <v>Not Met</v>
      </c>
      <c r="F375" s="15" t="s">
        <v>19</v>
      </c>
      <c r="G375" s="8" t="str">
        <f t="shared" si="21"/>
        <v>*</v>
      </c>
      <c r="H375" s="15" t="s">
        <v>19</v>
      </c>
      <c r="I375" s="8" t="str">
        <f t="shared" si="22"/>
        <v>*</v>
      </c>
      <c r="J375" s="14" t="s">
        <v>19</v>
      </c>
      <c r="K375" s="5" t="str">
        <f t="shared" si="23"/>
        <v>*</v>
      </c>
    </row>
    <row r="376" spans="1:11" ht="14.5" x14ac:dyDescent="0.35">
      <c r="A376" s="17">
        <v>4170</v>
      </c>
      <c r="B376" s="12" t="s">
        <v>832</v>
      </c>
      <c r="C376" s="44" t="s">
        <v>833</v>
      </c>
      <c r="D376" s="41" t="s">
        <v>18</v>
      </c>
      <c r="E376" s="8" t="str">
        <f t="shared" si="20"/>
        <v>Met</v>
      </c>
      <c r="F376" s="15" t="s">
        <v>37</v>
      </c>
      <c r="G376" s="8" t="str">
        <f t="shared" si="21"/>
        <v>Met</v>
      </c>
      <c r="H376" s="15" t="s">
        <v>19</v>
      </c>
      <c r="I376" s="8" t="str">
        <f t="shared" si="22"/>
        <v>*</v>
      </c>
      <c r="J376" s="14">
        <v>13.77</v>
      </c>
      <c r="K376" s="5" t="str">
        <f t="shared" si="23"/>
        <v>Met</v>
      </c>
    </row>
    <row r="377" spans="1:11" ht="14.5" x14ac:dyDescent="0.35">
      <c r="A377" s="17">
        <v>4193</v>
      </c>
      <c r="B377" s="12" t="s">
        <v>834</v>
      </c>
      <c r="C377" s="44" t="s">
        <v>835</v>
      </c>
      <c r="D377" s="41" t="s">
        <v>19</v>
      </c>
      <c r="E377" s="8" t="str">
        <f t="shared" si="20"/>
        <v>*</v>
      </c>
      <c r="F377" s="15" t="s">
        <v>19</v>
      </c>
      <c r="G377" s="8" t="str">
        <f t="shared" si="21"/>
        <v>*</v>
      </c>
      <c r="H377" s="15" t="s">
        <v>19</v>
      </c>
      <c r="I377" s="8" t="str">
        <f t="shared" si="22"/>
        <v>*</v>
      </c>
      <c r="J377" s="14" t="s">
        <v>19</v>
      </c>
      <c r="K377" s="5" t="str">
        <f t="shared" si="23"/>
        <v>*</v>
      </c>
    </row>
    <row r="378" spans="1:11" ht="14.5" x14ac:dyDescent="0.35">
      <c r="A378" s="17">
        <v>4261</v>
      </c>
      <c r="B378" s="12" t="s">
        <v>836</v>
      </c>
      <c r="C378" s="44" t="s">
        <v>837</v>
      </c>
      <c r="D378" s="41" t="s">
        <v>18</v>
      </c>
      <c r="E378" s="8" t="str">
        <f t="shared" si="20"/>
        <v>Met</v>
      </c>
      <c r="F378" s="15" t="s">
        <v>37</v>
      </c>
      <c r="G378" s="8" t="str">
        <f t="shared" si="21"/>
        <v>Met</v>
      </c>
      <c r="H378" s="15" t="s">
        <v>19</v>
      </c>
      <c r="I378" s="8" t="str">
        <f t="shared" si="22"/>
        <v>*</v>
      </c>
      <c r="J378" s="14">
        <v>17.38</v>
      </c>
      <c r="K378" s="5" t="str">
        <f t="shared" si="23"/>
        <v>Met</v>
      </c>
    </row>
    <row r="379" spans="1:11" ht="14.5" x14ac:dyDescent="0.35">
      <c r="A379" s="17">
        <v>4154</v>
      </c>
      <c r="B379" s="12" t="s">
        <v>838</v>
      </c>
      <c r="C379" s="44" t="s">
        <v>839</v>
      </c>
      <c r="D379" s="41" t="s">
        <v>18</v>
      </c>
      <c r="E379" s="8" t="str">
        <f t="shared" si="20"/>
        <v>Met</v>
      </c>
      <c r="F379" s="15" t="s">
        <v>37</v>
      </c>
      <c r="G379" s="8" t="str">
        <f t="shared" si="21"/>
        <v>Met</v>
      </c>
      <c r="H379" s="15" t="s">
        <v>19</v>
      </c>
      <c r="I379" s="8" t="str">
        <f t="shared" si="22"/>
        <v>*</v>
      </c>
      <c r="J379" s="14">
        <v>16.72</v>
      </c>
      <c r="K379" s="5" t="str">
        <f t="shared" si="23"/>
        <v>Met</v>
      </c>
    </row>
    <row r="380" spans="1:11" ht="14.5" x14ac:dyDescent="0.35">
      <c r="A380" s="17">
        <v>4387</v>
      </c>
      <c r="B380" s="12" t="s">
        <v>840</v>
      </c>
      <c r="C380" s="44" t="s">
        <v>841</v>
      </c>
      <c r="D380" s="41">
        <v>92.86</v>
      </c>
      <c r="E380" s="8" t="str">
        <f t="shared" si="20"/>
        <v>Not Met</v>
      </c>
      <c r="F380" s="15">
        <v>11.54</v>
      </c>
      <c r="G380" s="8" t="str">
        <f t="shared" si="21"/>
        <v>Met</v>
      </c>
      <c r="H380" s="15" t="s">
        <v>19</v>
      </c>
      <c r="I380" s="8" t="str">
        <f t="shared" si="22"/>
        <v>*</v>
      </c>
      <c r="J380" s="14">
        <v>14.4</v>
      </c>
      <c r="K380" s="5" t="str">
        <f t="shared" si="23"/>
        <v>Met</v>
      </c>
    </row>
    <row r="381" spans="1:11" ht="14.5" x14ac:dyDescent="0.35">
      <c r="A381" s="17">
        <v>4385</v>
      </c>
      <c r="B381" s="12" t="s">
        <v>842</v>
      </c>
      <c r="C381" s="44" t="s">
        <v>843</v>
      </c>
      <c r="D381" s="41" t="s">
        <v>19</v>
      </c>
      <c r="E381" s="8" t="str">
        <f t="shared" si="20"/>
        <v>*</v>
      </c>
      <c r="F381" s="15" t="s">
        <v>19</v>
      </c>
      <c r="G381" s="8" t="str">
        <f t="shared" si="21"/>
        <v>*</v>
      </c>
      <c r="H381" s="15" t="s">
        <v>19</v>
      </c>
      <c r="I381" s="8" t="str">
        <f t="shared" si="22"/>
        <v>*</v>
      </c>
      <c r="J381" s="14" t="s">
        <v>19</v>
      </c>
      <c r="K381" s="5" t="str">
        <f t="shared" si="23"/>
        <v>*</v>
      </c>
    </row>
    <row r="382" spans="1:11" ht="14.5" x14ac:dyDescent="0.35">
      <c r="A382" s="17">
        <v>4377</v>
      </c>
      <c r="B382" s="12" t="s">
        <v>844</v>
      </c>
      <c r="C382" s="44" t="s">
        <v>845</v>
      </c>
      <c r="D382" s="41" t="s">
        <v>19</v>
      </c>
      <c r="E382" s="8" t="str">
        <f t="shared" si="20"/>
        <v>*</v>
      </c>
      <c r="F382" s="15" t="s">
        <v>19</v>
      </c>
      <c r="G382" s="8" t="str">
        <f t="shared" si="21"/>
        <v>*</v>
      </c>
      <c r="H382" s="15" t="s">
        <v>19</v>
      </c>
      <c r="I382" s="8" t="str">
        <f t="shared" si="22"/>
        <v>*</v>
      </c>
      <c r="J382" s="14" t="s">
        <v>19</v>
      </c>
      <c r="K382" s="5" t="str">
        <f t="shared" si="23"/>
        <v>*</v>
      </c>
    </row>
    <row r="383" spans="1:11" ht="14.5" x14ac:dyDescent="0.35">
      <c r="A383" s="17">
        <v>4499</v>
      </c>
      <c r="B383" s="12" t="s">
        <v>846</v>
      </c>
      <c r="C383" s="44" t="s">
        <v>847</v>
      </c>
      <c r="D383" s="41" t="s">
        <v>18</v>
      </c>
      <c r="E383" s="8" t="str">
        <f t="shared" si="20"/>
        <v>Met</v>
      </c>
      <c r="F383" s="15">
        <v>5.0599999999999996</v>
      </c>
      <c r="G383" s="8" t="str">
        <f t="shared" si="21"/>
        <v>Met</v>
      </c>
      <c r="H383" s="15">
        <v>45.83</v>
      </c>
      <c r="I383" s="8" t="str">
        <f t="shared" si="22"/>
        <v>Not Met</v>
      </c>
      <c r="J383" s="14">
        <v>14.84</v>
      </c>
      <c r="K383" s="5" t="str">
        <f t="shared" si="23"/>
        <v>Met</v>
      </c>
    </row>
  </sheetData>
  <mergeCells count="5">
    <mergeCell ref="A1:C1"/>
    <mergeCell ref="D1:E1"/>
    <mergeCell ref="F1:G1"/>
    <mergeCell ref="H1:I1"/>
    <mergeCell ref="J1:K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B529-32A5-474A-9A1E-EE541ED38A93}">
  <dimension ref="A1:K279"/>
  <sheetViews>
    <sheetView workbookViewId="0">
      <selection sqref="A1:C1"/>
    </sheetView>
  </sheetViews>
  <sheetFormatPr defaultRowHeight="12.5" x14ac:dyDescent="0.25"/>
  <cols>
    <col min="1" max="1" width="10.54296875" style="18" customWidth="1"/>
    <col min="2" max="2" width="10.54296875" customWidth="1"/>
    <col min="3" max="3" width="45.54296875" customWidth="1"/>
    <col min="4" max="9" width="10.54296875" customWidth="1"/>
    <col min="10" max="10" width="13.1796875" customWidth="1"/>
    <col min="11" max="11" width="10.54296875" customWidth="1"/>
  </cols>
  <sheetData>
    <row r="1" spans="1:11" ht="31" customHeight="1" x14ac:dyDescent="0.25">
      <c r="A1" s="51" t="s">
        <v>1021</v>
      </c>
      <c r="B1" s="51"/>
      <c r="C1" s="51"/>
      <c r="D1" s="54" t="s">
        <v>1022</v>
      </c>
      <c r="E1" s="52"/>
      <c r="F1" s="52" t="s">
        <v>1023</v>
      </c>
      <c r="G1" s="52"/>
      <c r="H1" s="52" t="s">
        <v>1024</v>
      </c>
      <c r="I1" s="52"/>
      <c r="J1" s="52" t="s">
        <v>1025</v>
      </c>
      <c r="K1" s="52"/>
    </row>
    <row r="2" spans="1:11" ht="99.65" customHeight="1" x14ac:dyDescent="0.25">
      <c r="A2" s="16" t="s">
        <v>5</v>
      </c>
      <c r="B2" s="9" t="s">
        <v>6</v>
      </c>
      <c r="C2" s="9" t="s">
        <v>7</v>
      </c>
      <c r="D2" s="6" t="s">
        <v>1026</v>
      </c>
      <c r="E2" s="7" t="s">
        <v>995</v>
      </c>
      <c r="F2" s="7" t="s">
        <v>1027</v>
      </c>
      <c r="G2" s="7" t="s">
        <v>997</v>
      </c>
      <c r="H2" s="7" t="s">
        <v>1028</v>
      </c>
      <c r="I2" s="7" t="s">
        <v>999</v>
      </c>
      <c r="J2" s="3" t="s">
        <v>1029</v>
      </c>
      <c r="K2" s="7" t="s">
        <v>1001</v>
      </c>
    </row>
    <row r="3" spans="1:11" ht="14.5" x14ac:dyDescent="0.35">
      <c r="A3" s="17">
        <v>1000166</v>
      </c>
      <c r="B3" s="12" t="s">
        <v>861</v>
      </c>
      <c r="C3" s="44" t="s">
        <v>862</v>
      </c>
      <c r="D3" s="41" t="s">
        <v>19</v>
      </c>
      <c r="E3" s="29" t="str">
        <f t="shared" ref="E3:E66" si="0">IF(D3="*","*",IF(D3&gt;=95,"Met","Not Met"))</f>
        <v>*</v>
      </c>
      <c r="F3" s="15" t="s">
        <v>19</v>
      </c>
      <c r="G3" s="29" t="str">
        <f t="shared" ref="G3:G66" si="1">IF(F3="*","*",IF(F3&gt;=3.7,"Met","Not Met"))</f>
        <v>*</v>
      </c>
      <c r="H3" s="15" t="s">
        <v>19</v>
      </c>
      <c r="I3" s="29" t="str">
        <f t="shared" ref="I3:I66" si="2">IF(H3="*","*",IF(H3&gt;=49.58,"Met","Not Met"))</f>
        <v>*</v>
      </c>
      <c r="J3" s="41" t="s">
        <v>19</v>
      </c>
      <c r="K3" s="29" t="str">
        <f t="shared" ref="K3:K66" si="3">IF(J3="*","*",IF(J3&lt;=23.25,"Met","Not Met"))</f>
        <v>*</v>
      </c>
    </row>
    <row r="4" spans="1:11" ht="14.5" x14ac:dyDescent="0.35">
      <c r="A4" s="17">
        <v>85540</v>
      </c>
      <c r="B4" s="12" t="s">
        <v>1030</v>
      </c>
      <c r="C4" s="44" t="s">
        <v>1031</v>
      </c>
      <c r="D4" s="41" t="s">
        <v>19</v>
      </c>
      <c r="E4" s="15" t="str">
        <f t="shared" si="0"/>
        <v>*</v>
      </c>
      <c r="F4" s="15" t="s">
        <v>19</v>
      </c>
      <c r="G4" s="15" t="str">
        <f t="shared" si="1"/>
        <v>*</v>
      </c>
      <c r="H4" s="15" t="s">
        <v>19</v>
      </c>
      <c r="I4" s="15" t="str">
        <f t="shared" si="2"/>
        <v>*</v>
      </c>
      <c r="J4" s="41" t="s">
        <v>19</v>
      </c>
      <c r="K4" s="41" t="str">
        <f t="shared" si="3"/>
        <v>*</v>
      </c>
    </row>
    <row r="5" spans="1:11" ht="14.5" x14ac:dyDescent="0.35">
      <c r="A5" s="17">
        <v>78897</v>
      </c>
      <c r="B5" s="12" t="s">
        <v>25</v>
      </c>
      <c r="C5" s="44" t="s">
        <v>26</v>
      </c>
      <c r="D5" s="41" t="s">
        <v>19</v>
      </c>
      <c r="E5" s="15" t="str">
        <f t="shared" si="0"/>
        <v>*</v>
      </c>
      <c r="F5" s="15" t="s">
        <v>19</v>
      </c>
      <c r="G5" s="15" t="str">
        <f t="shared" si="1"/>
        <v>*</v>
      </c>
      <c r="H5" s="15" t="s">
        <v>19</v>
      </c>
      <c r="I5" s="15" t="str">
        <f t="shared" si="2"/>
        <v>*</v>
      </c>
      <c r="J5" s="41" t="s">
        <v>19</v>
      </c>
      <c r="K5" s="41" t="str">
        <f t="shared" si="3"/>
        <v>*</v>
      </c>
    </row>
    <row r="6" spans="1:11" ht="14.5" x14ac:dyDescent="0.35">
      <c r="A6" s="17">
        <v>79213</v>
      </c>
      <c r="B6" s="12" t="s">
        <v>1032</v>
      </c>
      <c r="C6" s="44" t="s">
        <v>1033</v>
      </c>
      <c r="D6" s="41" t="s">
        <v>19</v>
      </c>
      <c r="E6" s="15" t="str">
        <f t="shared" si="0"/>
        <v>*</v>
      </c>
      <c r="F6" s="15" t="s">
        <v>19</v>
      </c>
      <c r="G6" s="15" t="str">
        <f t="shared" si="1"/>
        <v>*</v>
      </c>
      <c r="H6" s="15" t="s">
        <v>19</v>
      </c>
      <c r="I6" s="15" t="str">
        <f t="shared" si="2"/>
        <v>*</v>
      </c>
      <c r="J6" s="41" t="s">
        <v>19</v>
      </c>
      <c r="K6" s="41" t="str">
        <f t="shared" si="3"/>
        <v>*</v>
      </c>
    </row>
    <row r="7" spans="1:11" ht="14.5" x14ac:dyDescent="0.35">
      <c r="A7" s="17">
        <v>6364</v>
      </c>
      <c r="B7" s="12" t="s">
        <v>27</v>
      </c>
      <c r="C7" s="44" t="s">
        <v>28</v>
      </c>
      <c r="D7" s="41" t="s">
        <v>19</v>
      </c>
      <c r="E7" s="15" t="str">
        <f t="shared" si="0"/>
        <v>*</v>
      </c>
      <c r="F7" s="15" t="s">
        <v>19</v>
      </c>
      <c r="G7" s="15" t="str">
        <f t="shared" si="1"/>
        <v>*</v>
      </c>
      <c r="H7" s="15" t="s">
        <v>19</v>
      </c>
      <c r="I7" s="15" t="str">
        <f t="shared" si="2"/>
        <v>*</v>
      </c>
      <c r="J7" s="41" t="s">
        <v>19</v>
      </c>
      <c r="K7" s="41" t="str">
        <f t="shared" si="3"/>
        <v>*</v>
      </c>
    </row>
    <row r="8" spans="1:11" ht="14.5" x14ac:dyDescent="0.35">
      <c r="A8" s="17">
        <v>4297</v>
      </c>
      <c r="B8" s="12" t="s">
        <v>1034</v>
      </c>
      <c r="C8" s="44" t="s">
        <v>1035</v>
      </c>
      <c r="D8" s="41" t="s">
        <v>19</v>
      </c>
      <c r="E8" s="15" t="str">
        <f t="shared" si="0"/>
        <v>*</v>
      </c>
      <c r="F8" s="15" t="s">
        <v>19</v>
      </c>
      <c r="G8" s="15" t="str">
        <f t="shared" si="1"/>
        <v>*</v>
      </c>
      <c r="H8" s="15" t="s">
        <v>19</v>
      </c>
      <c r="I8" s="15" t="str">
        <f t="shared" si="2"/>
        <v>*</v>
      </c>
      <c r="J8" s="41" t="s">
        <v>19</v>
      </c>
      <c r="K8" s="41" t="str">
        <f t="shared" si="3"/>
        <v>*</v>
      </c>
    </row>
    <row r="9" spans="1:11" ht="14.5" x14ac:dyDescent="0.35">
      <c r="A9" s="17">
        <v>4289</v>
      </c>
      <c r="B9" s="12" t="s">
        <v>1036</v>
      </c>
      <c r="C9" s="44" t="s">
        <v>1037</v>
      </c>
      <c r="D9" s="41">
        <v>90.78</v>
      </c>
      <c r="E9" s="15" t="str">
        <f t="shared" si="0"/>
        <v>Not Met</v>
      </c>
      <c r="F9" s="15">
        <v>5.95</v>
      </c>
      <c r="G9" s="15" t="str">
        <f t="shared" si="1"/>
        <v>Met</v>
      </c>
      <c r="H9" s="15">
        <v>40.909999999999997</v>
      </c>
      <c r="I9" s="15" t="str">
        <f t="shared" si="2"/>
        <v>Not Met</v>
      </c>
      <c r="J9" s="41">
        <v>32.35</v>
      </c>
      <c r="K9" s="41" t="str">
        <f t="shared" si="3"/>
        <v>Not Met</v>
      </c>
    </row>
    <row r="10" spans="1:11" ht="14.5" x14ac:dyDescent="0.35">
      <c r="A10" s="17">
        <v>79053</v>
      </c>
      <c r="B10" s="12" t="s">
        <v>1038</v>
      </c>
      <c r="C10" s="44" t="s">
        <v>1039</v>
      </c>
      <c r="D10" s="41" t="s">
        <v>19</v>
      </c>
      <c r="E10" s="15" t="str">
        <f t="shared" si="0"/>
        <v>*</v>
      </c>
      <c r="F10" s="15" t="s">
        <v>19</v>
      </c>
      <c r="G10" s="15" t="str">
        <f t="shared" si="1"/>
        <v>*</v>
      </c>
      <c r="H10" s="15" t="s">
        <v>19</v>
      </c>
      <c r="I10" s="15" t="str">
        <f t="shared" si="2"/>
        <v>*</v>
      </c>
      <c r="J10" s="41" t="s">
        <v>19</v>
      </c>
      <c r="K10" s="41" t="str">
        <f t="shared" si="3"/>
        <v>*</v>
      </c>
    </row>
    <row r="11" spans="1:11" ht="14.5" x14ac:dyDescent="0.35">
      <c r="A11" s="17">
        <v>4409</v>
      </c>
      <c r="B11" s="12" t="s">
        <v>33</v>
      </c>
      <c r="C11" s="44" t="s">
        <v>34</v>
      </c>
      <c r="D11" s="41" t="s">
        <v>19</v>
      </c>
      <c r="E11" s="15" t="str">
        <f t="shared" si="0"/>
        <v>*</v>
      </c>
      <c r="F11" s="15" t="s">
        <v>19</v>
      </c>
      <c r="G11" s="15" t="str">
        <f t="shared" si="1"/>
        <v>*</v>
      </c>
      <c r="H11" s="15" t="s">
        <v>19</v>
      </c>
      <c r="I11" s="15" t="str">
        <f t="shared" si="2"/>
        <v>*</v>
      </c>
      <c r="J11" s="41" t="s">
        <v>19</v>
      </c>
      <c r="K11" s="41" t="str">
        <f t="shared" si="3"/>
        <v>*</v>
      </c>
    </row>
    <row r="12" spans="1:11" ht="14.5" x14ac:dyDescent="0.35">
      <c r="A12" s="17">
        <v>80995</v>
      </c>
      <c r="B12" s="12" t="s">
        <v>1040</v>
      </c>
      <c r="C12" s="44" t="s">
        <v>1041</v>
      </c>
      <c r="D12" s="41" t="s">
        <v>19</v>
      </c>
      <c r="E12" s="15" t="str">
        <f t="shared" si="0"/>
        <v>*</v>
      </c>
      <c r="F12" s="15" t="s">
        <v>19</v>
      </c>
      <c r="G12" s="15" t="str">
        <f t="shared" si="1"/>
        <v>*</v>
      </c>
      <c r="H12" s="15" t="s">
        <v>19</v>
      </c>
      <c r="I12" s="15" t="str">
        <f t="shared" si="2"/>
        <v>*</v>
      </c>
      <c r="J12" s="41" t="s">
        <v>19</v>
      </c>
      <c r="K12" s="41" t="str">
        <f t="shared" si="3"/>
        <v>*</v>
      </c>
    </row>
    <row r="13" spans="1:11" ht="14.5" x14ac:dyDescent="0.35">
      <c r="A13" s="17">
        <v>79883</v>
      </c>
      <c r="B13" s="12" t="s">
        <v>1042</v>
      </c>
      <c r="C13" s="44" t="s">
        <v>1043</v>
      </c>
      <c r="D13" s="41" t="s">
        <v>19</v>
      </c>
      <c r="E13" s="15" t="str">
        <f t="shared" si="0"/>
        <v>*</v>
      </c>
      <c r="F13" s="15" t="s">
        <v>19</v>
      </c>
      <c r="G13" s="15" t="str">
        <f t="shared" si="1"/>
        <v>*</v>
      </c>
      <c r="H13" s="15" t="s">
        <v>19</v>
      </c>
      <c r="I13" s="15" t="str">
        <f t="shared" si="2"/>
        <v>*</v>
      </c>
      <c r="J13" s="41" t="s">
        <v>19</v>
      </c>
      <c r="K13" s="41" t="str">
        <f t="shared" si="3"/>
        <v>*</v>
      </c>
    </row>
    <row r="14" spans="1:11" ht="14.5" x14ac:dyDescent="0.35">
      <c r="A14" s="17">
        <v>79874</v>
      </c>
      <c r="B14" s="12" t="s">
        <v>1044</v>
      </c>
      <c r="C14" s="44" t="s">
        <v>1045</v>
      </c>
      <c r="D14" s="41" t="s">
        <v>19</v>
      </c>
      <c r="E14" s="15" t="str">
        <f t="shared" si="0"/>
        <v>*</v>
      </c>
      <c r="F14" s="15" t="s">
        <v>19</v>
      </c>
      <c r="G14" s="15" t="str">
        <f t="shared" si="1"/>
        <v>*</v>
      </c>
      <c r="H14" s="15" t="s">
        <v>19</v>
      </c>
      <c r="I14" s="15" t="str">
        <f t="shared" si="2"/>
        <v>*</v>
      </c>
      <c r="J14" s="41" t="s">
        <v>19</v>
      </c>
      <c r="K14" s="41" t="str">
        <f t="shared" si="3"/>
        <v>*</v>
      </c>
    </row>
    <row r="15" spans="1:11" ht="14.5" x14ac:dyDescent="0.35">
      <c r="A15" s="17">
        <v>79872</v>
      </c>
      <c r="B15" s="12" t="s">
        <v>1046</v>
      </c>
      <c r="C15" s="44" t="s">
        <v>1047</v>
      </c>
      <c r="D15" s="41">
        <v>72.73</v>
      </c>
      <c r="E15" s="15" t="str">
        <f t="shared" si="0"/>
        <v>Not Met</v>
      </c>
      <c r="F15" s="15" t="s">
        <v>19</v>
      </c>
      <c r="G15" s="15" t="str">
        <f t="shared" si="1"/>
        <v>*</v>
      </c>
      <c r="H15" s="15" t="s">
        <v>19</v>
      </c>
      <c r="I15" s="15" t="str">
        <f t="shared" si="2"/>
        <v>*</v>
      </c>
      <c r="J15" s="41" t="s">
        <v>19</v>
      </c>
      <c r="K15" s="41" t="str">
        <f t="shared" si="3"/>
        <v>*</v>
      </c>
    </row>
    <row r="16" spans="1:11" ht="14.5" x14ac:dyDescent="0.35">
      <c r="A16" s="17">
        <v>79873</v>
      </c>
      <c r="B16" s="12" t="s">
        <v>1048</v>
      </c>
      <c r="C16" s="44" t="s">
        <v>1049</v>
      </c>
      <c r="D16" s="41" t="s">
        <v>19</v>
      </c>
      <c r="E16" s="15" t="str">
        <f t="shared" si="0"/>
        <v>*</v>
      </c>
      <c r="F16" s="15" t="s">
        <v>19</v>
      </c>
      <c r="G16" s="15" t="str">
        <f t="shared" si="1"/>
        <v>*</v>
      </c>
      <c r="H16" s="15" t="s">
        <v>19</v>
      </c>
      <c r="I16" s="15" t="str">
        <f t="shared" si="2"/>
        <v>*</v>
      </c>
      <c r="J16" s="41" t="s">
        <v>19</v>
      </c>
      <c r="K16" s="41" t="str">
        <f t="shared" si="3"/>
        <v>*</v>
      </c>
    </row>
    <row r="17" spans="1:11" ht="14.5" x14ac:dyDescent="0.35">
      <c r="A17" s="17">
        <v>79875</v>
      </c>
      <c r="B17" s="12" t="s">
        <v>1050</v>
      </c>
      <c r="C17" s="44" t="s">
        <v>1051</v>
      </c>
      <c r="D17" s="41">
        <v>92.86</v>
      </c>
      <c r="E17" s="15" t="str">
        <f t="shared" si="0"/>
        <v>Not Met</v>
      </c>
      <c r="F17" s="15" t="s">
        <v>19</v>
      </c>
      <c r="G17" s="15" t="str">
        <f t="shared" si="1"/>
        <v>*</v>
      </c>
      <c r="H17" s="15" t="s">
        <v>19</v>
      </c>
      <c r="I17" s="15" t="str">
        <f t="shared" si="2"/>
        <v>*</v>
      </c>
      <c r="J17" s="41" t="s">
        <v>19</v>
      </c>
      <c r="K17" s="41" t="str">
        <f t="shared" si="3"/>
        <v>*</v>
      </c>
    </row>
    <row r="18" spans="1:11" ht="14.5" x14ac:dyDescent="0.35">
      <c r="A18" s="17">
        <v>80989</v>
      </c>
      <c r="B18" s="12" t="s">
        <v>1052</v>
      </c>
      <c r="C18" s="44" t="s">
        <v>1053</v>
      </c>
      <c r="D18" s="41">
        <v>95.45</v>
      </c>
      <c r="E18" s="15" t="str">
        <f t="shared" si="0"/>
        <v>Met</v>
      </c>
      <c r="F18" s="15" t="s">
        <v>37</v>
      </c>
      <c r="G18" s="15" t="str">
        <f t="shared" si="1"/>
        <v>Met</v>
      </c>
      <c r="H18" s="15" t="s">
        <v>19</v>
      </c>
      <c r="I18" s="15" t="str">
        <f t="shared" si="2"/>
        <v>*</v>
      </c>
      <c r="J18" s="41">
        <v>7.01</v>
      </c>
      <c r="K18" s="41" t="str">
        <f t="shared" si="3"/>
        <v>Met</v>
      </c>
    </row>
    <row r="19" spans="1:11" ht="14.5" x14ac:dyDescent="0.35">
      <c r="A19" s="17">
        <v>88334</v>
      </c>
      <c r="B19" s="12" t="s">
        <v>1054</v>
      </c>
      <c r="C19" s="44" t="s">
        <v>1055</v>
      </c>
      <c r="D19" s="41" t="s">
        <v>19</v>
      </c>
      <c r="E19" s="15" t="str">
        <f t="shared" si="0"/>
        <v>*</v>
      </c>
      <c r="F19" s="15" t="s">
        <v>19</v>
      </c>
      <c r="G19" s="15" t="str">
        <f t="shared" si="1"/>
        <v>*</v>
      </c>
      <c r="H19" s="15" t="s">
        <v>19</v>
      </c>
      <c r="I19" s="15" t="str">
        <f t="shared" si="2"/>
        <v>*</v>
      </c>
      <c r="J19" s="41" t="s">
        <v>19</v>
      </c>
      <c r="K19" s="41" t="str">
        <f t="shared" si="3"/>
        <v>*</v>
      </c>
    </row>
    <row r="20" spans="1:11" ht="14.5" x14ac:dyDescent="0.35">
      <c r="A20" s="17">
        <v>79877</v>
      </c>
      <c r="B20" s="12" t="s">
        <v>1056</v>
      </c>
      <c r="C20" s="44" t="s">
        <v>1057</v>
      </c>
      <c r="D20" s="41">
        <v>93.33</v>
      </c>
      <c r="E20" s="15" t="str">
        <f t="shared" si="0"/>
        <v>Not Met</v>
      </c>
      <c r="F20" s="15" t="s">
        <v>37</v>
      </c>
      <c r="G20" s="15" t="str">
        <f t="shared" si="1"/>
        <v>Met</v>
      </c>
      <c r="H20" s="15" t="s">
        <v>19</v>
      </c>
      <c r="I20" s="15" t="str">
        <f t="shared" si="2"/>
        <v>*</v>
      </c>
      <c r="J20" s="41">
        <v>6.72</v>
      </c>
      <c r="K20" s="41" t="str">
        <f t="shared" si="3"/>
        <v>Met</v>
      </c>
    </row>
    <row r="21" spans="1:11" ht="14.5" x14ac:dyDescent="0.35">
      <c r="A21" s="17">
        <v>79879</v>
      </c>
      <c r="B21" s="12" t="s">
        <v>1058</v>
      </c>
      <c r="C21" s="44" t="s">
        <v>1059</v>
      </c>
      <c r="D21" s="41" t="s">
        <v>19</v>
      </c>
      <c r="E21" s="15" t="str">
        <f t="shared" si="0"/>
        <v>*</v>
      </c>
      <c r="F21" s="15" t="s">
        <v>19</v>
      </c>
      <c r="G21" s="15" t="str">
        <f t="shared" si="1"/>
        <v>*</v>
      </c>
      <c r="H21" s="15" t="s">
        <v>19</v>
      </c>
      <c r="I21" s="15" t="str">
        <f t="shared" si="2"/>
        <v>*</v>
      </c>
      <c r="J21" s="41" t="s">
        <v>19</v>
      </c>
      <c r="K21" s="41" t="str">
        <f t="shared" si="3"/>
        <v>*</v>
      </c>
    </row>
    <row r="22" spans="1:11" ht="14.5" x14ac:dyDescent="0.35">
      <c r="A22" s="17">
        <v>1001346</v>
      </c>
      <c r="B22" s="12" t="s">
        <v>1060</v>
      </c>
      <c r="C22" s="44" t="s">
        <v>1061</v>
      </c>
      <c r="D22" s="41" t="s">
        <v>19</v>
      </c>
      <c r="E22" s="15" t="str">
        <f t="shared" si="0"/>
        <v>*</v>
      </c>
      <c r="F22" s="15" t="s">
        <v>19</v>
      </c>
      <c r="G22" s="15" t="str">
        <f t="shared" si="1"/>
        <v>*</v>
      </c>
      <c r="H22" s="15" t="s">
        <v>19</v>
      </c>
      <c r="I22" s="15" t="str">
        <f t="shared" si="2"/>
        <v>*</v>
      </c>
      <c r="J22" s="41" t="s">
        <v>19</v>
      </c>
      <c r="K22" s="41" t="str">
        <f t="shared" si="3"/>
        <v>*</v>
      </c>
    </row>
    <row r="23" spans="1:11" ht="14.5" x14ac:dyDescent="0.35">
      <c r="A23" s="17">
        <v>4348</v>
      </c>
      <c r="B23" s="12" t="s">
        <v>46</v>
      </c>
      <c r="C23" s="44" t="s">
        <v>47</v>
      </c>
      <c r="D23" s="41">
        <v>76.290000000000006</v>
      </c>
      <c r="E23" s="15" t="str">
        <f t="shared" si="0"/>
        <v>Not Met</v>
      </c>
      <c r="F23" s="15">
        <v>3.33</v>
      </c>
      <c r="G23" s="15" t="str">
        <f t="shared" si="1"/>
        <v>Not Met</v>
      </c>
      <c r="H23" s="15" t="s">
        <v>19</v>
      </c>
      <c r="I23" s="15" t="str">
        <f t="shared" si="2"/>
        <v>*</v>
      </c>
      <c r="J23" s="41">
        <v>48.99</v>
      </c>
      <c r="K23" s="41" t="str">
        <f t="shared" si="3"/>
        <v>Not Met</v>
      </c>
    </row>
    <row r="24" spans="1:11" ht="14.5" x14ac:dyDescent="0.35">
      <c r="A24" s="17">
        <v>79461</v>
      </c>
      <c r="B24" s="12" t="s">
        <v>865</v>
      </c>
      <c r="C24" s="44" t="s">
        <v>866</v>
      </c>
      <c r="D24" s="41">
        <v>13.7</v>
      </c>
      <c r="E24" s="15" t="str">
        <f t="shared" si="0"/>
        <v>Not Met</v>
      </c>
      <c r="F24" s="15">
        <v>18.75</v>
      </c>
      <c r="G24" s="15" t="str">
        <f t="shared" si="1"/>
        <v>Met</v>
      </c>
      <c r="H24" s="15" t="s">
        <v>19</v>
      </c>
      <c r="I24" s="15" t="str">
        <f t="shared" si="2"/>
        <v>*</v>
      </c>
      <c r="J24" s="41">
        <v>18.989999999999998</v>
      </c>
      <c r="K24" s="41" t="str">
        <f t="shared" si="3"/>
        <v>Met</v>
      </c>
    </row>
    <row r="25" spans="1:11" ht="14.5" x14ac:dyDescent="0.35">
      <c r="A25" s="17">
        <v>4406</v>
      </c>
      <c r="B25" s="12" t="s">
        <v>48</v>
      </c>
      <c r="C25" s="44" t="s">
        <v>49</v>
      </c>
      <c r="D25" s="41">
        <v>96.21</v>
      </c>
      <c r="E25" s="15" t="str">
        <f t="shared" si="0"/>
        <v>Met</v>
      </c>
      <c r="F25" s="15">
        <v>11.4</v>
      </c>
      <c r="G25" s="15" t="str">
        <f t="shared" si="1"/>
        <v>Met</v>
      </c>
      <c r="H25" s="15" t="s">
        <v>19</v>
      </c>
      <c r="I25" s="15" t="str">
        <f t="shared" si="2"/>
        <v>*</v>
      </c>
      <c r="J25" s="41">
        <v>28.81</v>
      </c>
      <c r="K25" s="41" t="str">
        <f t="shared" si="3"/>
        <v>Not Met</v>
      </c>
    </row>
    <row r="26" spans="1:11" ht="14.5" x14ac:dyDescent="0.35">
      <c r="A26" s="17">
        <v>4506</v>
      </c>
      <c r="B26" s="12" t="s">
        <v>1062</v>
      </c>
      <c r="C26" s="44" t="s">
        <v>1063</v>
      </c>
      <c r="D26" s="41" t="s">
        <v>19</v>
      </c>
      <c r="E26" s="15" t="str">
        <f t="shared" si="0"/>
        <v>*</v>
      </c>
      <c r="F26" s="15" t="s">
        <v>19</v>
      </c>
      <c r="G26" s="15" t="str">
        <f t="shared" si="1"/>
        <v>*</v>
      </c>
      <c r="H26" s="15" t="s">
        <v>19</v>
      </c>
      <c r="I26" s="15" t="str">
        <f t="shared" si="2"/>
        <v>*</v>
      </c>
      <c r="J26" s="41" t="s">
        <v>19</v>
      </c>
      <c r="K26" s="41" t="str">
        <f t="shared" si="3"/>
        <v>*</v>
      </c>
    </row>
    <row r="27" spans="1:11" ht="14.5" x14ac:dyDescent="0.35">
      <c r="A27" s="17">
        <v>90532</v>
      </c>
      <c r="B27" s="12" t="s">
        <v>50</v>
      </c>
      <c r="C27" s="44" t="s">
        <v>51</v>
      </c>
      <c r="D27" s="41" t="s">
        <v>19</v>
      </c>
      <c r="E27" s="15" t="str">
        <f t="shared" si="0"/>
        <v>*</v>
      </c>
      <c r="F27" s="15" t="s">
        <v>19</v>
      </c>
      <c r="G27" s="15" t="str">
        <f t="shared" si="1"/>
        <v>*</v>
      </c>
      <c r="H27" s="15" t="s">
        <v>19</v>
      </c>
      <c r="I27" s="15" t="str">
        <f t="shared" si="2"/>
        <v>*</v>
      </c>
      <c r="J27" s="41" t="s">
        <v>19</v>
      </c>
      <c r="K27" s="41" t="str">
        <f t="shared" si="3"/>
        <v>*</v>
      </c>
    </row>
    <row r="28" spans="1:11" ht="14.5" x14ac:dyDescent="0.35">
      <c r="A28" s="17">
        <v>4443</v>
      </c>
      <c r="B28" s="12" t="s">
        <v>52</v>
      </c>
      <c r="C28" s="44" t="s">
        <v>53</v>
      </c>
      <c r="D28" s="41">
        <v>75</v>
      </c>
      <c r="E28" s="15" t="str">
        <f t="shared" si="0"/>
        <v>Not Met</v>
      </c>
      <c r="F28" s="15">
        <v>4.55</v>
      </c>
      <c r="G28" s="15" t="str">
        <f t="shared" si="1"/>
        <v>Met</v>
      </c>
      <c r="H28" s="15" t="s">
        <v>19</v>
      </c>
      <c r="I28" s="15" t="str">
        <f t="shared" si="2"/>
        <v>*</v>
      </c>
      <c r="J28" s="41">
        <v>15.76</v>
      </c>
      <c r="K28" s="41" t="str">
        <f t="shared" si="3"/>
        <v>Met</v>
      </c>
    </row>
    <row r="29" spans="1:11" ht="14.5" x14ac:dyDescent="0.35">
      <c r="A29" s="17">
        <v>89486</v>
      </c>
      <c r="B29" s="12" t="s">
        <v>867</v>
      </c>
      <c r="C29" s="44" t="s">
        <v>868</v>
      </c>
      <c r="D29" s="41" t="s">
        <v>19</v>
      </c>
      <c r="E29" s="15" t="str">
        <f t="shared" si="0"/>
        <v>*</v>
      </c>
      <c r="F29" s="15" t="s">
        <v>19</v>
      </c>
      <c r="G29" s="15" t="str">
        <f t="shared" si="1"/>
        <v>*</v>
      </c>
      <c r="H29" s="15" t="s">
        <v>19</v>
      </c>
      <c r="I29" s="15" t="str">
        <f t="shared" si="2"/>
        <v>*</v>
      </c>
      <c r="J29" s="41" t="s">
        <v>19</v>
      </c>
      <c r="K29" s="41" t="str">
        <f t="shared" si="3"/>
        <v>*</v>
      </c>
    </row>
    <row r="30" spans="1:11" ht="14.5" x14ac:dyDescent="0.35">
      <c r="A30" s="17">
        <v>134379</v>
      </c>
      <c r="B30" s="12" t="s">
        <v>1064</v>
      </c>
      <c r="C30" s="44" t="s">
        <v>1065</v>
      </c>
      <c r="D30" s="41" t="s">
        <v>19</v>
      </c>
      <c r="E30" s="15" t="str">
        <f t="shared" si="0"/>
        <v>*</v>
      </c>
      <c r="F30" s="15" t="s">
        <v>19</v>
      </c>
      <c r="G30" s="15" t="str">
        <f t="shared" si="1"/>
        <v>*</v>
      </c>
      <c r="H30" s="15" t="s">
        <v>19</v>
      </c>
      <c r="I30" s="15" t="str">
        <f t="shared" si="2"/>
        <v>*</v>
      </c>
      <c r="J30" s="41" t="s">
        <v>19</v>
      </c>
      <c r="K30" s="41" t="str">
        <f t="shared" si="3"/>
        <v>*</v>
      </c>
    </row>
    <row r="31" spans="1:11" ht="14.5" x14ac:dyDescent="0.35">
      <c r="A31" s="17">
        <v>4331</v>
      </c>
      <c r="B31" s="12" t="s">
        <v>1066</v>
      </c>
      <c r="C31" s="44" t="s">
        <v>1067</v>
      </c>
      <c r="D31" s="41" t="s">
        <v>19</v>
      </c>
      <c r="E31" s="15" t="str">
        <f t="shared" si="0"/>
        <v>*</v>
      </c>
      <c r="F31" s="15" t="s">
        <v>19</v>
      </c>
      <c r="G31" s="15" t="str">
        <f t="shared" si="1"/>
        <v>*</v>
      </c>
      <c r="H31" s="15" t="s">
        <v>19</v>
      </c>
      <c r="I31" s="15" t="str">
        <f t="shared" si="2"/>
        <v>*</v>
      </c>
      <c r="J31" s="41" t="s">
        <v>19</v>
      </c>
      <c r="K31" s="41" t="str">
        <f t="shared" si="3"/>
        <v>*</v>
      </c>
    </row>
    <row r="32" spans="1:11" ht="14.5" x14ac:dyDescent="0.35">
      <c r="A32" s="17">
        <v>85816</v>
      </c>
      <c r="B32" s="12" t="s">
        <v>1068</v>
      </c>
      <c r="C32" s="44" t="s">
        <v>1067</v>
      </c>
      <c r="D32" s="41" t="s">
        <v>19</v>
      </c>
      <c r="E32" s="15" t="str">
        <f t="shared" si="0"/>
        <v>*</v>
      </c>
      <c r="F32" s="15" t="s">
        <v>19</v>
      </c>
      <c r="G32" s="15" t="str">
        <f t="shared" si="1"/>
        <v>*</v>
      </c>
      <c r="H32" s="15" t="s">
        <v>19</v>
      </c>
      <c r="I32" s="15" t="str">
        <f t="shared" si="2"/>
        <v>*</v>
      </c>
      <c r="J32" s="41" t="s">
        <v>19</v>
      </c>
      <c r="K32" s="41" t="str">
        <f t="shared" si="3"/>
        <v>*</v>
      </c>
    </row>
    <row r="33" spans="1:11" ht="14.5" x14ac:dyDescent="0.35">
      <c r="A33" s="17">
        <v>90779</v>
      </c>
      <c r="B33" s="12" t="s">
        <v>1069</v>
      </c>
      <c r="C33" s="44" t="s">
        <v>1067</v>
      </c>
      <c r="D33" s="41" t="s">
        <v>19</v>
      </c>
      <c r="E33" s="15" t="str">
        <f t="shared" si="0"/>
        <v>*</v>
      </c>
      <c r="F33" s="15" t="s">
        <v>19</v>
      </c>
      <c r="G33" s="15" t="str">
        <f t="shared" si="1"/>
        <v>*</v>
      </c>
      <c r="H33" s="15" t="s">
        <v>19</v>
      </c>
      <c r="I33" s="15" t="str">
        <f t="shared" si="2"/>
        <v>*</v>
      </c>
      <c r="J33" s="41" t="s">
        <v>19</v>
      </c>
      <c r="K33" s="41" t="str">
        <f t="shared" si="3"/>
        <v>*</v>
      </c>
    </row>
    <row r="34" spans="1:11" ht="14.5" x14ac:dyDescent="0.35">
      <c r="A34" s="17">
        <v>91958</v>
      </c>
      <c r="B34" s="12" t="s">
        <v>76</v>
      </c>
      <c r="C34" s="44" t="s">
        <v>77</v>
      </c>
      <c r="D34" s="41" t="s">
        <v>18</v>
      </c>
      <c r="E34" s="15" t="str">
        <f t="shared" si="0"/>
        <v>Met</v>
      </c>
      <c r="F34" s="15" t="s">
        <v>37</v>
      </c>
      <c r="G34" s="15" t="str">
        <f t="shared" si="1"/>
        <v>Met</v>
      </c>
      <c r="H34" s="15" t="s">
        <v>19</v>
      </c>
      <c r="I34" s="15" t="str">
        <f t="shared" si="2"/>
        <v>*</v>
      </c>
      <c r="J34" s="41" t="s">
        <v>37</v>
      </c>
      <c r="K34" s="41" t="str">
        <f t="shared" si="3"/>
        <v>Not Met</v>
      </c>
    </row>
    <row r="35" spans="1:11" ht="14.5" x14ac:dyDescent="0.35">
      <c r="A35" s="17">
        <v>4346</v>
      </c>
      <c r="B35" s="12" t="s">
        <v>1070</v>
      </c>
      <c r="C35" s="44" t="s">
        <v>1071</v>
      </c>
      <c r="D35" s="41" t="s">
        <v>19</v>
      </c>
      <c r="E35" s="15" t="str">
        <f t="shared" si="0"/>
        <v>*</v>
      </c>
      <c r="F35" s="15" t="s">
        <v>19</v>
      </c>
      <c r="G35" s="15" t="str">
        <f t="shared" si="1"/>
        <v>*</v>
      </c>
      <c r="H35" s="15" t="s">
        <v>19</v>
      </c>
      <c r="I35" s="15" t="str">
        <f t="shared" si="2"/>
        <v>*</v>
      </c>
      <c r="J35" s="41" t="s">
        <v>19</v>
      </c>
      <c r="K35" s="41" t="str">
        <f t="shared" si="3"/>
        <v>*</v>
      </c>
    </row>
    <row r="36" spans="1:11" ht="14.5" x14ac:dyDescent="0.35">
      <c r="A36" s="17">
        <v>87407</v>
      </c>
      <c r="B36" s="12" t="s">
        <v>80</v>
      </c>
      <c r="C36" s="44" t="s">
        <v>81</v>
      </c>
      <c r="D36" s="41">
        <v>74.19</v>
      </c>
      <c r="E36" s="15" t="str">
        <f t="shared" si="0"/>
        <v>Not Met</v>
      </c>
      <c r="F36" s="15">
        <v>19.05</v>
      </c>
      <c r="G36" s="15" t="str">
        <f t="shared" si="1"/>
        <v>Met</v>
      </c>
      <c r="H36" s="15" t="s">
        <v>19</v>
      </c>
      <c r="I36" s="15" t="str">
        <f t="shared" si="2"/>
        <v>*</v>
      </c>
      <c r="J36" s="41">
        <v>21.74</v>
      </c>
      <c r="K36" s="41" t="str">
        <f t="shared" si="3"/>
        <v>Met</v>
      </c>
    </row>
    <row r="37" spans="1:11" ht="14.5" x14ac:dyDescent="0.35">
      <c r="A37" s="17">
        <v>90758</v>
      </c>
      <c r="B37" s="12" t="s">
        <v>82</v>
      </c>
      <c r="C37" s="44" t="s">
        <v>83</v>
      </c>
      <c r="D37" s="41">
        <v>27.27</v>
      </c>
      <c r="E37" s="15" t="str">
        <f t="shared" si="0"/>
        <v>Not Met</v>
      </c>
      <c r="F37" s="15" t="s">
        <v>19</v>
      </c>
      <c r="G37" s="15" t="str">
        <f t="shared" si="1"/>
        <v>*</v>
      </c>
      <c r="H37" s="15" t="s">
        <v>19</v>
      </c>
      <c r="I37" s="15" t="str">
        <f t="shared" si="2"/>
        <v>*</v>
      </c>
      <c r="J37" s="41" t="s">
        <v>19</v>
      </c>
      <c r="K37" s="41" t="str">
        <f t="shared" si="3"/>
        <v>*</v>
      </c>
    </row>
    <row r="38" spans="1:11" ht="14.5" x14ac:dyDescent="0.35">
      <c r="A38" s="17">
        <v>4345</v>
      </c>
      <c r="B38" s="12" t="s">
        <v>869</v>
      </c>
      <c r="C38" s="44" t="s">
        <v>870</v>
      </c>
      <c r="D38" s="41" t="s">
        <v>19</v>
      </c>
      <c r="E38" s="15" t="str">
        <f t="shared" si="0"/>
        <v>*</v>
      </c>
      <c r="F38" s="15" t="s">
        <v>19</v>
      </c>
      <c r="G38" s="15" t="str">
        <f t="shared" si="1"/>
        <v>*</v>
      </c>
      <c r="H38" s="15" t="s">
        <v>19</v>
      </c>
      <c r="I38" s="15" t="str">
        <f t="shared" si="2"/>
        <v>*</v>
      </c>
      <c r="J38" s="41" t="s">
        <v>19</v>
      </c>
      <c r="K38" s="41" t="str">
        <f t="shared" si="3"/>
        <v>*</v>
      </c>
    </row>
    <row r="39" spans="1:11" ht="14.5" x14ac:dyDescent="0.35">
      <c r="A39" s="17">
        <v>6393</v>
      </c>
      <c r="B39" s="12" t="s">
        <v>86</v>
      </c>
      <c r="C39" s="44" t="s">
        <v>87</v>
      </c>
      <c r="D39" s="41" t="s">
        <v>18</v>
      </c>
      <c r="E39" s="15" t="str">
        <f t="shared" si="0"/>
        <v>Met</v>
      </c>
      <c r="F39" s="15" t="s">
        <v>19</v>
      </c>
      <c r="G39" s="15" t="str">
        <f t="shared" si="1"/>
        <v>*</v>
      </c>
      <c r="H39" s="15" t="s">
        <v>19</v>
      </c>
      <c r="I39" s="15" t="str">
        <f t="shared" si="2"/>
        <v>*</v>
      </c>
      <c r="J39" s="41" t="s">
        <v>19</v>
      </c>
      <c r="K39" s="41" t="str">
        <f t="shared" si="3"/>
        <v>*</v>
      </c>
    </row>
    <row r="40" spans="1:11" ht="14.5" x14ac:dyDescent="0.35">
      <c r="A40" s="17">
        <v>4471</v>
      </c>
      <c r="B40" s="12" t="s">
        <v>90</v>
      </c>
      <c r="C40" s="44" t="s">
        <v>91</v>
      </c>
      <c r="D40" s="41" t="s">
        <v>19</v>
      </c>
      <c r="E40" s="15" t="str">
        <f t="shared" si="0"/>
        <v>*</v>
      </c>
      <c r="F40" s="15" t="s">
        <v>19</v>
      </c>
      <c r="G40" s="15" t="str">
        <f t="shared" si="1"/>
        <v>*</v>
      </c>
      <c r="H40" s="15" t="s">
        <v>19</v>
      </c>
      <c r="I40" s="15" t="str">
        <f t="shared" si="2"/>
        <v>*</v>
      </c>
      <c r="J40" s="41" t="s">
        <v>19</v>
      </c>
      <c r="K40" s="41" t="str">
        <f t="shared" si="3"/>
        <v>*</v>
      </c>
    </row>
    <row r="41" spans="1:11" ht="14.5" x14ac:dyDescent="0.35">
      <c r="A41" s="17">
        <v>91303</v>
      </c>
      <c r="B41" s="12" t="s">
        <v>1072</v>
      </c>
      <c r="C41" s="44" t="s">
        <v>93</v>
      </c>
      <c r="D41" s="41" t="s">
        <v>18</v>
      </c>
      <c r="E41" s="15" t="str">
        <f t="shared" si="0"/>
        <v>Met</v>
      </c>
      <c r="F41" s="15">
        <v>15.38</v>
      </c>
      <c r="G41" s="15" t="str">
        <f t="shared" si="1"/>
        <v>Met</v>
      </c>
      <c r="H41" s="15" t="s">
        <v>19</v>
      </c>
      <c r="I41" s="15" t="str">
        <f t="shared" si="2"/>
        <v>*</v>
      </c>
      <c r="J41" s="41">
        <v>8.84</v>
      </c>
      <c r="K41" s="41" t="str">
        <f t="shared" si="3"/>
        <v>Met</v>
      </c>
    </row>
    <row r="42" spans="1:11" ht="14.5" x14ac:dyDescent="0.35">
      <c r="A42" s="17">
        <v>91305</v>
      </c>
      <c r="B42" s="12" t="s">
        <v>871</v>
      </c>
      <c r="C42" s="44" t="s">
        <v>93</v>
      </c>
      <c r="D42" s="41" t="s">
        <v>19</v>
      </c>
      <c r="E42" s="15" t="str">
        <f t="shared" si="0"/>
        <v>*</v>
      </c>
      <c r="F42" s="15" t="s">
        <v>19</v>
      </c>
      <c r="G42" s="15" t="str">
        <f t="shared" si="1"/>
        <v>*</v>
      </c>
      <c r="H42" s="15" t="s">
        <v>19</v>
      </c>
      <c r="I42" s="15" t="str">
        <f t="shared" si="2"/>
        <v>*</v>
      </c>
      <c r="J42" s="41" t="s">
        <v>19</v>
      </c>
      <c r="K42" s="41" t="str">
        <f t="shared" si="3"/>
        <v>*</v>
      </c>
    </row>
    <row r="43" spans="1:11" ht="14.5" x14ac:dyDescent="0.35">
      <c r="A43" s="17">
        <v>346763</v>
      </c>
      <c r="B43" s="12" t="s">
        <v>873</v>
      </c>
      <c r="C43" s="44" t="s">
        <v>93</v>
      </c>
      <c r="D43" s="41" t="s">
        <v>19</v>
      </c>
      <c r="E43" s="15" t="str">
        <f t="shared" si="0"/>
        <v>*</v>
      </c>
      <c r="F43" s="15" t="s">
        <v>19</v>
      </c>
      <c r="G43" s="15" t="str">
        <f t="shared" si="1"/>
        <v>*</v>
      </c>
      <c r="H43" s="15" t="s">
        <v>19</v>
      </c>
      <c r="I43" s="15" t="str">
        <f t="shared" si="2"/>
        <v>*</v>
      </c>
      <c r="J43" s="41" t="s">
        <v>19</v>
      </c>
      <c r="K43" s="41" t="str">
        <f t="shared" si="3"/>
        <v>*</v>
      </c>
    </row>
    <row r="44" spans="1:11" ht="14.5" x14ac:dyDescent="0.35">
      <c r="A44" s="17">
        <v>92987</v>
      </c>
      <c r="B44" s="12" t="s">
        <v>1073</v>
      </c>
      <c r="C44" s="44" t="s">
        <v>1074</v>
      </c>
      <c r="D44" s="41" t="s">
        <v>19</v>
      </c>
      <c r="E44" s="15" t="str">
        <f t="shared" si="0"/>
        <v>*</v>
      </c>
      <c r="F44" s="15" t="s">
        <v>19</v>
      </c>
      <c r="G44" s="15" t="str">
        <f t="shared" si="1"/>
        <v>*</v>
      </c>
      <c r="H44" s="15" t="s">
        <v>19</v>
      </c>
      <c r="I44" s="15" t="str">
        <f t="shared" si="2"/>
        <v>*</v>
      </c>
      <c r="J44" s="41" t="s">
        <v>19</v>
      </c>
      <c r="K44" s="41" t="str">
        <f t="shared" si="3"/>
        <v>*</v>
      </c>
    </row>
    <row r="45" spans="1:11" ht="14.5" x14ac:dyDescent="0.35">
      <c r="A45" s="17">
        <v>522074</v>
      </c>
      <c r="B45" s="12" t="s">
        <v>96</v>
      </c>
      <c r="C45" s="44" t="s">
        <v>97</v>
      </c>
      <c r="D45" s="41">
        <v>50</v>
      </c>
      <c r="E45" s="15" t="str">
        <f t="shared" si="0"/>
        <v>Not Met</v>
      </c>
      <c r="F45" s="15" t="s">
        <v>19</v>
      </c>
      <c r="G45" s="15" t="str">
        <f t="shared" si="1"/>
        <v>*</v>
      </c>
      <c r="H45" s="15" t="s">
        <v>19</v>
      </c>
      <c r="I45" s="15" t="str">
        <f t="shared" si="2"/>
        <v>*</v>
      </c>
      <c r="J45" s="41" t="s">
        <v>19</v>
      </c>
      <c r="K45" s="41" t="str">
        <f t="shared" si="3"/>
        <v>*</v>
      </c>
    </row>
    <row r="46" spans="1:11" ht="14.5" x14ac:dyDescent="0.35">
      <c r="A46" s="17">
        <v>89869</v>
      </c>
      <c r="B46" s="12" t="s">
        <v>874</v>
      </c>
      <c r="C46" s="44" t="s">
        <v>875</v>
      </c>
      <c r="D46" s="41" t="s">
        <v>19</v>
      </c>
      <c r="E46" s="15" t="str">
        <f t="shared" si="0"/>
        <v>*</v>
      </c>
      <c r="F46" s="15" t="s">
        <v>19</v>
      </c>
      <c r="G46" s="15" t="str">
        <f t="shared" si="1"/>
        <v>*</v>
      </c>
      <c r="H46" s="15" t="s">
        <v>19</v>
      </c>
      <c r="I46" s="15" t="str">
        <f t="shared" si="2"/>
        <v>*</v>
      </c>
      <c r="J46" s="41" t="s">
        <v>19</v>
      </c>
      <c r="K46" s="41" t="str">
        <f t="shared" si="3"/>
        <v>*</v>
      </c>
    </row>
    <row r="47" spans="1:11" ht="14.5" x14ac:dyDescent="0.35">
      <c r="A47" s="17">
        <v>4412</v>
      </c>
      <c r="B47" s="12" t="s">
        <v>100</v>
      </c>
      <c r="C47" s="44" t="s">
        <v>101</v>
      </c>
      <c r="D47" s="41" t="s">
        <v>19</v>
      </c>
      <c r="E47" s="15" t="str">
        <f t="shared" si="0"/>
        <v>*</v>
      </c>
      <c r="F47" s="15" t="s">
        <v>19</v>
      </c>
      <c r="G47" s="15" t="str">
        <f t="shared" si="1"/>
        <v>*</v>
      </c>
      <c r="H47" s="15" t="s">
        <v>19</v>
      </c>
      <c r="I47" s="15" t="str">
        <f t="shared" si="2"/>
        <v>*</v>
      </c>
      <c r="J47" s="41" t="s">
        <v>19</v>
      </c>
      <c r="K47" s="41" t="str">
        <f t="shared" si="3"/>
        <v>*</v>
      </c>
    </row>
    <row r="48" spans="1:11" ht="14.5" x14ac:dyDescent="0.35">
      <c r="A48" s="17">
        <v>4468</v>
      </c>
      <c r="B48" s="12" t="s">
        <v>102</v>
      </c>
      <c r="C48" s="44" t="s">
        <v>103</v>
      </c>
      <c r="D48" s="41" t="s">
        <v>19</v>
      </c>
      <c r="E48" s="15" t="str">
        <f t="shared" si="0"/>
        <v>*</v>
      </c>
      <c r="F48" s="15" t="s">
        <v>19</v>
      </c>
      <c r="G48" s="15" t="str">
        <f t="shared" si="1"/>
        <v>*</v>
      </c>
      <c r="H48" s="15" t="s">
        <v>19</v>
      </c>
      <c r="I48" s="15" t="str">
        <f t="shared" si="2"/>
        <v>*</v>
      </c>
      <c r="J48" s="41" t="s">
        <v>19</v>
      </c>
      <c r="K48" s="41" t="str">
        <f t="shared" si="3"/>
        <v>*</v>
      </c>
    </row>
    <row r="49" spans="1:11" ht="14.5" x14ac:dyDescent="0.35">
      <c r="A49" s="17">
        <v>4355</v>
      </c>
      <c r="B49" s="12" t="s">
        <v>133</v>
      </c>
      <c r="C49" s="44" t="s">
        <v>134</v>
      </c>
      <c r="D49" s="41" t="s">
        <v>19</v>
      </c>
      <c r="E49" s="15" t="str">
        <f t="shared" si="0"/>
        <v>*</v>
      </c>
      <c r="F49" s="15" t="s">
        <v>19</v>
      </c>
      <c r="G49" s="15" t="str">
        <f t="shared" si="1"/>
        <v>*</v>
      </c>
      <c r="H49" s="15" t="s">
        <v>19</v>
      </c>
      <c r="I49" s="15" t="str">
        <f t="shared" si="2"/>
        <v>*</v>
      </c>
      <c r="J49" s="41" t="s">
        <v>19</v>
      </c>
      <c r="K49" s="41" t="str">
        <f t="shared" si="3"/>
        <v>*</v>
      </c>
    </row>
    <row r="50" spans="1:11" ht="14.5" x14ac:dyDescent="0.35">
      <c r="A50" s="17">
        <v>79226</v>
      </c>
      <c r="B50" s="12" t="s">
        <v>135</v>
      </c>
      <c r="C50" s="44" t="s">
        <v>136</v>
      </c>
      <c r="D50" s="41" t="s">
        <v>18</v>
      </c>
      <c r="E50" s="15" t="str">
        <f t="shared" si="0"/>
        <v>Met</v>
      </c>
      <c r="F50" s="15" t="s">
        <v>37</v>
      </c>
      <c r="G50" s="15" t="str">
        <f t="shared" si="1"/>
        <v>Met</v>
      </c>
      <c r="H50" s="15" t="s">
        <v>19</v>
      </c>
      <c r="I50" s="15" t="str">
        <f t="shared" si="2"/>
        <v>*</v>
      </c>
      <c r="J50" s="41">
        <v>35.32</v>
      </c>
      <c r="K50" s="41" t="str">
        <f t="shared" si="3"/>
        <v>Not Met</v>
      </c>
    </row>
    <row r="51" spans="1:11" ht="14.5" x14ac:dyDescent="0.35">
      <c r="A51" s="17">
        <v>4515</v>
      </c>
      <c r="B51" s="12" t="s">
        <v>1075</v>
      </c>
      <c r="C51" s="44" t="s">
        <v>1076</v>
      </c>
      <c r="D51" s="41" t="s">
        <v>19</v>
      </c>
      <c r="E51" s="15" t="str">
        <f t="shared" si="0"/>
        <v>*</v>
      </c>
      <c r="F51" s="15" t="s">
        <v>19</v>
      </c>
      <c r="G51" s="15" t="str">
        <f t="shared" si="1"/>
        <v>*</v>
      </c>
      <c r="H51" s="15" t="s">
        <v>19</v>
      </c>
      <c r="I51" s="15" t="str">
        <f t="shared" si="2"/>
        <v>*</v>
      </c>
      <c r="J51" s="41" t="s">
        <v>19</v>
      </c>
      <c r="K51" s="41" t="str">
        <f t="shared" si="3"/>
        <v>*</v>
      </c>
    </row>
    <row r="52" spans="1:11" ht="14.5" x14ac:dyDescent="0.35">
      <c r="A52" s="17">
        <v>4169</v>
      </c>
      <c r="B52" s="12" t="s">
        <v>137</v>
      </c>
      <c r="C52" s="44" t="s">
        <v>138</v>
      </c>
      <c r="D52" s="41" t="s">
        <v>19</v>
      </c>
      <c r="E52" s="15" t="str">
        <f t="shared" si="0"/>
        <v>*</v>
      </c>
      <c r="F52" s="15" t="s">
        <v>19</v>
      </c>
      <c r="G52" s="15" t="str">
        <f t="shared" si="1"/>
        <v>*</v>
      </c>
      <c r="H52" s="15" t="s">
        <v>19</v>
      </c>
      <c r="I52" s="15" t="str">
        <f t="shared" si="2"/>
        <v>*</v>
      </c>
      <c r="J52" s="41" t="s">
        <v>19</v>
      </c>
      <c r="K52" s="41" t="str">
        <f t="shared" si="3"/>
        <v>*</v>
      </c>
    </row>
    <row r="53" spans="1:11" ht="14.5" x14ac:dyDescent="0.35">
      <c r="A53" s="17">
        <v>89871</v>
      </c>
      <c r="B53" s="12" t="s">
        <v>1077</v>
      </c>
      <c r="C53" s="44" t="s">
        <v>1078</v>
      </c>
      <c r="D53" s="41" t="s">
        <v>19</v>
      </c>
      <c r="E53" s="15" t="str">
        <f t="shared" si="0"/>
        <v>*</v>
      </c>
      <c r="F53" s="15" t="s">
        <v>19</v>
      </c>
      <c r="G53" s="15" t="str">
        <f t="shared" si="1"/>
        <v>*</v>
      </c>
      <c r="H53" s="15" t="s">
        <v>19</v>
      </c>
      <c r="I53" s="15" t="str">
        <f t="shared" si="2"/>
        <v>*</v>
      </c>
      <c r="J53" s="41" t="s">
        <v>19</v>
      </c>
      <c r="K53" s="41" t="str">
        <f t="shared" si="3"/>
        <v>*</v>
      </c>
    </row>
    <row r="54" spans="1:11" ht="14.5" x14ac:dyDescent="0.35">
      <c r="A54" s="17">
        <v>4397</v>
      </c>
      <c r="B54" s="12" t="s">
        <v>139</v>
      </c>
      <c r="C54" s="44" t="s">
        <v>140</v>
      </c>
      <c r="D54" s="41">
        <v>84.62</v>
      </c>
      <c r="E54" s="15" t="str">
        <f t="shared" si="0"/>
        <v>Not Met</v>
      </c>
      <c r="F54" s="15" t="s">
        <v>19</v>
      </c>
      <c r="G54" s="15" t="str">
        <f t="shared" si="1"/>
        <v>*</v>
      </c>
      <c r="H54" s="15" t="s">
        <v>19</v>
      </c>
      <c r="I54" s="15" t="str">
        <f t="shared" si="2"/>
        <v>*</v>
      </c>
      <c r="J54" s="41" t="s">
        <v>19</v>
      </c>
      <c r="K54" s="41" t="str">
        <f t="shared" si="3"/>
        <v>*</v>
      </c>
    </row>
    <row r="55" spans="1:11" ht="14.5" x14ac:dyDescent="0.35">
      <c r="A55" s="17">
        <v>81041</v>
      </c>
      <c r="B55" s="12" t="s">
        <v>1079</v>
      </c>
      <c r="C55" s="44" t="s">
        <v>1080</v>
      </c>
      <c r="D55" s="41">
        <v>96</v>
      </c>
      <c r="E55" s="15" t="str">
        <f t="shared" si="0"/>
        <v>Met</v>
      </c>
      <c r="F55" s="15">
        <v>13.04</v>
      </c>
      <c r="G55" s="15" t="str">
        <f t="shared" si="1"/>
        <v>Met</v>
      </c>
      <c r="H55" s="15" t="s">
        <v>19</v>
      </c>
      <c r="I55" s="15" t="str">
        <f t="shared" si="2"/>
        <v>*</v>
      </c>
      <c r="J55" s="41">
        <v>11.04</v>
      </c>
      <c r="K55" s="41" t="str">
        <f t="shared" si="3"/>
        <v>Met</v>
      </c>
    </row>
    <row r="56" spans="1:11" ht="14.5" x14ac:dyDescent="0.35">
      <c r="A56" s="17">
        <v>4171</v>
      </c>
      <c r="B56" s="12" t="s">
        <v>879</v>
      </c>
      <c r="C56" s="44" t="s">
        <v>880</v>
      </c>
      <c r="D56" s="41" t="s">
        <v>19</v>
      </c>
      <c r="E56" s="15" t="str">
        <f t="shared" si="0"/>
        <v>*</v>
      </c>
      <c r="F56" s="15" t="s">
        <v>19</v>
      </c>
      <c r="G56" s="15" t="str">
        <f t="shared" si="1"/>
        <v>*</v>
      </c>
      <c r="H56" s="15" t="s">
        <v>19</v>
      </c>
      <c r="I56" s="15" t="str">
        <f t="shared" si="2"/>
        <v>*</v>
      </c>
      <c r="J56" s="41" t="s">
        <v>19</v>
      </c>
      <c r="K56" s="41" t="str">
        <f t="shared" si="3"/>
        <v>*</v>
      </c>
    </row>
    <row r="57" spans="1:11" ht="14.5" x14ac:dyDescent="0.35">
      <c r="A57" s="17">
        <v>4284</v>
      </c>
      <c r="B57" s="12" t="s">
        <v>1081</v>
      </c>
      <c r="C57" s="44" t="s">
        <v>1082</v>
      </c>
      <c r="D57" s="41">
        <v>87.12</v>
      </c>
      <c r="E57" s="15" t="str">
        <f t="shared" si="0"/>
        <v>Not Met</v>
      </c>
      <c r="F57" s="15" t="s">
        <v>37</v>
      </c>
      <c r="G57" s="15" t="str">
        <f t="shared" si="1"/>
        <v>Met</v>
      </c>
      <c r="H57" s="15">
        <v>31.25</v>
      </c>
      <c r="I57" s="15" t="str">
        <f t="shared" si="2"/>
        <v>Not Met</v>
      </c>
      <c r="J57" s="41">
        <v>17.510000000000002</v>
      </c>
      <c r="K57" s="41" t="str">
        <f t="shared" si="3"/>
        <v>Met</v>
      </c>
    </row>
    <row r="58" spans="1:11" ht="14.5" x14ac:dyDescent="0.35">
      <c r="A58" s="17">
        <v>90327</v>
      </c>
      <c r="B58" s="12" t="s">
        <v>153</v>
      </c>
      <c r="C58" s="44" t="s">
        <v>154</v>
      </c>
      <c r="D58" s="41" t="s">
        <v>19</v>
      </c>
      <c r="E58" s="15" t="str">
        <f t="shared" si="0"/>
        <v>*</v>
      </c>
      <c r="F58" s="15" t="s">
        <v>19</v>
      </c>
      <c r="G58" s="15" t="str">
        <f t="shared" si="1"/>
        <v>*</v>
      </c>
      <c r="H58" s="15" t="s">
        <v>19</v>
      </c>
      <c r="I58" s="15" t="str">
        <f t="shared" si="2"/>
        <v>*</v>
      </c>
      <c r="J58" s="41" t="s">
        <v>19</v>
      </c>
      <c r="K58" s="41" t="str">
        <f t="shared" si="3"/>
        <v>*</v>
      </c>
    </row>
    <row r="59" spans="1:11" ht="14.5" x14ac:dyDescent="0.35">
      <c r="A59" s="17">
        <v>4470</v>
      </c>
      <c r="B59" s="12" t="s">
        <v>163</v>
      </c>
      <c r="C59" s="44" t="s">
        <v>164</v>
      </c>
      <c r="D59" s="41" t="s">
        <v>18</v>
      </c>
      <c r="E59" s="15" t="str">
        <f t="shared" si="0"/>
        <v>Met</v>
      </c>
      <c r="F59" s="15" t="s">
        <v>37</v>
      </c>
      <c r="G59" s="15" t="str">
        <f t="shared" si="1"/>
        <v>Met</v>
      </c>
      <c r="H59" s="15" t="s">
        <v>19</v>
      </c>
      <c r="I59" s="15" t="str">
        <f t="shared" si="2"/>
        <v>*</v>
      </c>
      <c r="J59" s="41">
        <v>15.53</v>
      </c>
      <c r="K59" s="41" t="str">
        <f t="shared" si="3"/>
        <v>Met</v>
      </c>
    </row>
    <row r="60" spans="1:11" ht="14.5" x14ac:dyDescent="0.35">
      <c r="A60" s="17">
        <v>81029</v>
      </c>
      <c r="B60" s="12" t="s">
        <v>1083</v>
      </c>
      <c r="C60" s="44" t="s">
        <v>1084</v>
      </c>
      <c r="D60" s="41">
        <v>71.430000000000007</v>
      </c>
      <c r="E60" s="15" t="str">
        <f t="shared" si="0"/>
        <v>Not Met</v>
      </c>
      <c r="F60" s="15" t="s">
        <v>19</v>
      </c>
      <c r="G60" s="15" t="str">
        <f t="shared" si="1"/>
        <v>*</v>
      </c>
      <c r="H60" s="15" t="s">
        <v>19</v>
      </c>
      <c r="I60" s="15" t="str">
        <f t="shared" si="2"/>
        <v>*</v>
      </c>
      <c r="J60" s="41" t="s">
        <v>19</v>
      </c>
      <c r="K60" s="41" t="str">
        <f t="shared" si="3"/>
        <v>*</v>
      </c>
    </row>
    <row r="61" spans="1:11" ht="14.5" x14ac:dyDescent="0.35">
      <c r="A61" s="17">
        <v>79047</v>
      </c>
      <c r="B61" s="12" t="s">
        <v>883</v>
      </c>
      <c r="C61" s="44" t="s">
        <v>884</v>
      </c>
      <c r="D61" s="41" t="s">
        <v>19</v>
      </c>
      <c r="E61" s="15" t="str">
        <f t="shared" si="0"/>
        <v>*</v>
      </c>
      <c r="F61" s="15" t="s">
        <v>19</v>
      </c>
      <c r="G61" s="15" t="str">
        <f t="shared" si="1"/>
        <v>*</v>
      </c>
      <c r="H61" s="15" t="s">
        <v>19</v>
      </c>
      <c r="I61" s="15" t="str">
        <f t="shared" si="2"/>
        <v>*</v>
      </c>
      <c r="J61" s="41" t="s">
        <v>19</v>
      </c>
      <c r="K61" s="41" t="str">
        <f t="shared" si="3"/>
        <v>*</v>
      </c>
    </row>
    <row r="62" spans="1:11" ht="14.5" x14ac:dyDescent="0.35">
      <c r="A62" s="17">
        <v>4453</v>
      </c>
      <c r="B62" s="12" t="s">
        <v>1085</v>
      </c>
      <c r="C62" s="44" t="s">
        <v>1086</v>
      </c>
      <c r="D62" s="41">
        <v>97.06</v>
      </c>
      <c r="E62" s="15" t="str">
        <f t="shared" si="0"/>
        <v>Met</v>
      </c>
      <c r="F62" s="15">
        <v>2.82</v>
      </c>
      <c r="G62" s="15" t="str">
        <f t="shared" si="1"/>
        <v>Not Met</v>
      </c>
      <c r="H62" s="15">
        <v>76.19</v>
      </c>
      <c r="I62" s="15" t="str">
        <f t="shared" si="2"/>
        <v>Met</v>
      </c>
      <c r="J62" s="41">
        <v>20.63</v>
      </c>
      <c r="K62" s="41" t="str">
        <f t="shared" si="3"/>
        <v>Met</v>
      </c>
    </row>
    <row r="63" spans="1:11" ht="14.5" x14ac:dyDescent="0.35">
      <c r="A63" s="17">
        <v>4410</v>
      </c>
      <c r="B63" s="12" t="s">
        <v>176</v>
      </c>
      <c r="C63" s="44" t="s">
        <v>177</v>
      </c>
      <c r="D63" s="41">
        <v>96.67</v>
      </c>
      <c r="E63" s="15" t="str">
        <f t="shared" si="0"/>
        <v>Met</v>
      </c>
      <c r="F63" s="15">
        <v>17.39</v>
      </c>
      <c r="G63" s="15" t="str">
        <f t="shared" si="1"/>
        <v>Met</v>
      </c>
      <c r="H63" s="15" t="s">
        <v>19</v>
      </c>
      <c r="I63" s="15" t="str">
        <f t="shared" si="2"/>
        <v>*</v>
      </c>
      <c r="J63" s="41">
        <v>51.2</v>
      </c>
      <c r="K63" s="41" t="str">
        <f t="shared" si="3"/>
        <v>Not Met</v>
      </c>
    </row>
    <row r="64" spans="1:11" ht="14.5" x14ac:dyDescent="0.35">
      <c r="A64" s="17">
        <v>4244</v>
      </c>
      <c r="B64" s="12" t="s">
        <v>178</v>
      </c>
      <c r="C64" s="44" t="s">
        <v>179</v>
      </c>
      <c r="D64" s="41" t="s">
        <v>18</v>
      </c>
      <c r="E64" s="15" t="str">
        <f t="shared" si="0"/>
        <v>Met</v>
      </c>
      <c r="F64" s="15">
        <v>22.45</v>
      </c>
      <c r="G64" s="15" t="str">
        <f t="shared" si="1"/>
        <v>Met</v>
      </c>
      <c r="H64" s="15" t="s">
        <v>19</v>
      </c>
      <c r="I64" s="15" t="str">
        <f t="shared" si="2"/>
        <v>*</v>
      </c>
      <c r="J64" s="41">
        <v>40.159999999999997</v>
      </c>
      <c r="K64" s="41" t="str">
        <f t="shared" si="3"/>
        <v>Not Met</v>
      </c>
    </row>
    <row r="65" spans="1:11" ht="14.5" x14ac:dyDescent="0.35">
      <c r="A65" s="17">
        <v>4191</v>
      </c>
      <c r="B65" s="12" t="s">
        <v>182</v>
      </c>
      <c r="C65" s="44" t="s">
        <v>183</v>
      </c>
      <c r="D65" s="41" t="s">
        <v>19</v>
      </c>
      <c r="E65" s="15" t="str">
        <f t="shared" si="0"/>
        <v>*</v>
      </c>
      <c r="F65" s="15" t="s">
        <v>19</v>
      </c>
      <c r="G65" s="15" t="str">
        <f t="shared" si="1"/>
        <v>*</v>
      </c>
      <c r="H65" s="15" t="s">
        <v>19</v>
      </c>
      <c r="I65" s="15" t="str">
        <f t="shared" si="2"/>
        <v>*</v>
      </c>
      <c r="J65" s="41" t="s">
        <v>19</v>
      </c>
      <c r="K65" s="41" t="str">
        <f t="shared" si="3"/>
        <v>*</v>
      </c>
    </row>
    <row r="66" spans="1:11" ht="14.5" x14ac:dyDescent="0.35">
      <c r="A66" s="17">
        <v>88299</v>
      </c>
      <c r="B66" s="12" t="s">
        <v>887</v>
      </c>
      <c r="C66" s="44" t="s">
        <v>888</v>
      </c>
      <c r="D66" s="41" t="s">
        <v>19</v>
      </c>
      <c r="E66" s="15" t="str">
        <f t="shared" si="0"/>
        <v>*</v>
      </c>
      <c r="F66" s="15" t="s">
        <v>19</v>
      </c>
      <c r="G66" s="15" t="str">
        <f t="shared" si="1"/>
        <v>*</v>
      </c>
      <c r="H66" s="15" t="s">
        <v>19</v>
      </c>
      <c r="I66" s="15" t="str">
        <f t="shared" si="2"/>
        <v>*</v>
      </c>
      <c r="J66" s="41" t="s">
        <v>19</v>
      </c>
      <c r="K66" s="41" t="str">
        <f t="shared" si="3"/>
        <v>*</v>
      </c>
    </row>
    <row r="67" spans="1:11" ht="14.5" x14ac:dyDescent="0.35">
      <c r="A67" s="17">
        <v>4242</v>
      </c>
      <c r="B67" s="12" t="s">
        <v>188</v>
      </c>
      <c r="C67" s="44" t="s">
        <v>189</v>
      </c>
      <c r="D67" s="41">
        <v>91.84</v>
      </c>
      <c r="E67" s="15" t="str">
        <f t="shared" ref="E67:E130" si="4">IF(D67="*","*",IF(D67&gt;=95,"Met","Not Met"))</f>
        <v>Not Met</v>
      </c>
      <c r="F67" s="15">
        <v>9.8000000000000007</v>
      </c>
      <c r="G67" s="15" t="str">
        <f t="shared" ref="G67:G130" si="5">IF(F67="*","*",IF(F67&gt;=3.7,"Met","Not Met"))</f>
        <v>Met</v>
      </c>
      <c r="H67" s="15">
        <v>57.14</v>
      </c>
      <c r="I67" s="15" t="str">
        <f t="shared" ref="I67:I130" si="6">IF(H67="*","*",IF(H67&gt;=49.58,"Met","Not Met"))</f>
        <v>Met</v>
      </c>
      <c r="J67" s="41">
        <v>44.09</v>
      </c>
      <c r="K67" s="41" t="str">
        <f t="shared" ref="K67:K130" si="7">IF(J67="*","*",IF(J67&lt;=23.25,"Met","Not Met"))</f>
        <v>Not Met</v>
      </c>
    </row>
    <row r="68" spans="1:11" ht="14.5" x14ac:dyDescent="0.35">
      <c r="A68" s="17">
        <v>4158</v>
      </c>
      <c r="B68" s="12" t="s">
        <v>190</v>
      </c>
      <c r="C68" s="44" t="s">
        <v>191</v>
      </c>
      <c r="D68" s="41">
        <v>82.61</v>
      </c>
      <c r="E68" s="15" t="str">
        <f t="shared" si="4"/>
        <v>Not Met</v>
      </c>
      <c r="F68" s="15" t="s">
        <v>37</v>
      </c>
      <c r="G68" s="15" t="str">
        <f t="shared" si="5"/>
        <v>Met</v>
      </c>
      <c r="H68" s="15" t="s">
        <v>19</v>
      </c>
      <c r="I68" s="15" t="str">
        <f t="shared" si="6"/>
        <v>*</v>
      </c>
      <c r="J68" s="41">
        <v>9.4600000000000009</v>
      </c>
      <c r="K68" s="41" t="str">
        <f t="shared" si="7"/>
        <v>Met</v>
      </c>
    </row>
    <row r="69" spans="1:11" ht="14.5" x14ac:dyDescent="0.35">
      <c r="A69" s="17">
        <v>4474</v>
      </c>
      <c r="B69" s="12" t="s">
        <v>192</v>
      </c>
      <c r="C69" s="44" t="s">
        <v>193</v>
      </c>
      <c r="D69" s="41">
        <v>40.74</v>
      </c>
      <c r="E69" s="15" t="str">
        <f t="shared" si="4"/>
        <v>Not Met</v>
      </c>
      <c r="F69" s="15" t="s">
        <v>19</v>
      </c>
      <c r="G69" s="15" t="str">
        <f t="shared" si="5"/>
        <v>*</v>
      </c>
      <c r="H69" s="15" t="s">
        <v>19</v>
      </c>
      <c r="I69" s="15" t="str">
        <f t="shared" si="6"/>
        <v>*</v>
      </c>
      <c r="J69" s="41" t="s">
        <v>19</v>
      </c>
      <c r="K69" s="41" t="str">
        <f t="shared" si="7"/>
        <v>*</v>
      </c>
    </row>
    <row r="70" spans="1:11" ht="14.5" x14ac:dyDescent="0.35">
      <c r="A70" s="17">
        <v>90138</v>
      </c>
      <c r="B70" s="12" t="s">
        <v>194</v>
      </c>
      <c r="C70" s="44" t="s">
        <v>195</v>
      </c>
      <c r="D70" s="41" t="s">
        <v>19</v>
      </c>
      <c r="E70" s="15" t="str">
        <f t="shared" si="4"/>
        <v>*</v>
      </c>
      <c r="F70" s="15" t="s">
        <v>19</v>
      </c>
      <c r="G70" s="15" t="str">
        <f t="shared" si="5"/>
        <v>*</v>
      </c>
      <c r="H70" s="15" t="s">
        <v>19</v>
      </c>
      <c r="I70" s="15" t="str">
        <f t="shared" si="6"/>
        <v>*</v>
      </c>
      <c r="J70" s="41" t="s">
        <v>19</v>
      </c>
      <c r="K70" s="41" t="str">
        <f t="shared" si="7"/>
        <v>*</v>
      </c>
    </row>
    <row r="71" spans="1:11" ht="14.5" x14ac:dyDescent="0.35">
      <c r="A71" s="17">
        <v>5186</v>
      </c>
      <c r="B71" s="12" t="s">
        <v>196</v>
      </c>
      <c r="C71" s="44" t="s">
        <v>197</v>
      </c>
      <c r="D71" s="41" t="s">
        <v>19</v>
      </c>
      <c r="E71" s="15" t="str">
        <f t="shared" si="4"/>
        <v>*</v>
      </c>
      <c r="F71" s="15" t="s">
        <v>19</v>
      </c>
      <c r="G71" s="15" t="str">
        <f t="shared" si="5"/>
        <v>*</v>
      </c>
      <c r="H71" s="15" t="s">
        <v>19</v>
      </c>
      <c r="I71" s="15" t="str">
        <f t="shared" si="6"/>
        <v>*</v>
      </c>
      <c r="J71" s="41" t="s">
        <v>19</v>
      </c>
      <c r="K71" s="41" t="str">
        <f t="shared" si="7"/>
        <v>*</v>
      </c>
    </row>
    <row r="72" spans="1:11" ht="14.5" x14ac:dyDescent="0.35">
      <c r="A72" s="17">
        <v>92316</v>
      </c>
      <c r="B72" s="12" t="s">
        <v>889</v>
      </c>
      <c r="C72" s="44" t="s">
        <v>890</v>
      </c>
      <c r="D72" s="41" t="s">
        <v>19</v>
      </c>
      <c r="E72" s="15" t="str">
        <f t="shared" si="4"/>
        <v>*</v>
      </c>
      <c r="F72" s="15" t="s">
        <v>19</v>
      </c>
      <c r="G72" s="15" t="str">
        <f t="shared" si="5"/>
        <v>*</v>
      </c>
      <c r="H72" s="15" t="s">
        <v>19</v>
      </c>
      <c r="I72" s="15" t="str">
        <f t="shared" si="6"/>
        <v>*</v>
      </c>
      <c r="J72" s="41" t="s">
        <v>19</v>
      </c>
      <c r="K72" s="41" t="str">
        <f t="shared" si="7"/>
        <v>*</v>
      </c>
    </row>
    <row r="73" spans="1:11" ht="14.5" x14ac:dyDescent="0.35">
      <c r="A73" s="17">
        <v>85448</v>
      </c>
      <c r="B73" s="12" t="s">
        <v>891</v>
      </c>
      <c r="C73" s="44" t="s">
        <v>892</v>
      </c>
      <c r="D73" s="41">
        <v>84.62</v>
      </c>
      <c r="E73" s="15" t="str">
        <f t="shared" si="4"/>
        <v>Not Met</v>
      </c>
      <c r="F73" s="15">
        <v>27.27</v>
      </c>
      <c r="G73" s="15" t="str">
        <f t="shared" si="5"/>
        <v>Met</v>
      </c>
      <c r="H73" s="15" t="s">
        <v>19</v>
      </c>
      <c r="I73" s="15" t="str">
        <f t="shared" si="6"/>
        <v>*</v>
      </c>
      <c r="J73" s="41">
        <v>10.87</v>
      </c>
      <c r="K73" s="41" t="str">
        <f t="shared" si="7"/>
        <v>Met</v>
      </c>
    </row>
    <row r="74" spans="1:11" ht="14.5" x14ac:dyDescent="0.35">
      <c r="A74" s="17">
        <v>81027</v>
      </c>
      <c r="B74" s="12" t="s">
        <v>200</v>
      </c>
      <c r="C74" s="44" t="s">
        <v>201</v>
      </c>
      <c r="D74" s="41" t="s">
        <v>19</v>
      </c>
      <c r="E74" s="15" t="str">
        <f t="shared" si="4"/>
        <v>*</v>
      </c>
      <c r="F74" s="15" t="s">
        <v>19</v>
      </c>
      <c r="G74" s="15" t="str">
        <f t="shared" si="5"/>
        <v>*</v>
      </c>
      <c r="H74" s="15" t="s">
        <v>19</v>
      </c>
      <c r="I74" s="15" t="str">
        <f t="shared" si="6"/>
        <v>*</v>
      </c>
      <c r="J74" s="41" t="s">
        <v>19</v>
      </c>
      <c r="K74" s="41" t="str">
        <f t="shared" si="7"/>
        <v>*</v>
      </c>
    </row>
    <row r="75" spans="1:11" ht="14.5" x14ac:dyDescent="0.35">
      <c r="A75" s="17">
        <v>1001687</v>
      </c>
      <c r="B75" s="12" t="s">
        <v>1087</v>
      </c>
      <c r="C75" s="44" t="s">
        <v>1088</v>
      </c>
      <c r="D75" s="41">
        <v>66.67</v>
      </c>
      <c r="E75" s="15" t="str">
        <f t="shared" si="4"/>
        <v>Not Met</v>
      </c>
      <c r="F75" s="15" t="s">
        <v>19</v>
      </c>
      <c r="G75" s="15" t="str">
        <f t="shared" si="5"/>
        <v>*</v>
      </c>
      <c r="H75" s="15" t="s">
        <v>19</v>
      </c>
      <c r="I75" s="15" t="str">
        <f t="shared" si="6"/>
        <v>*</v>
      </c>
      <c r="J75" s="41" t="s">
        <v>19</v>
      </c>
      <c r="K75" s="41" t="str">
        <f t="shared" si="7"/>
        <v>*</v>
      </c>
    </row>
    <row r="76" spans="1:11" ht="14.5" x14ac:dyDescent="0.35">
      <c r="A76" s="17">
        <v>10386</v>
      </c>
      <c r="B76" s="12" t="s">
        <v>1089</v>
      </c>
      <c r="C76" s="44" t="s">
        <v>1090</v>
      </c>
      <c r="D76" s="41" t="s">
        <v>19</v>
      </c>
      <c r="E76" s="15" t="str">
        <f t="shared" si="4"/>
        <v>*</v>
      </c>
      <c r="F76" s="15" t="s">
        <v>19</v>
      </c>
      <c r="G76" s="15" t="str">
        <f t="shared" si="5"/>
        <v>*</v>
      </c>
      <c r="H76" s="15" t="s">
        <v>19</v>
      </c>
      <c r="I76" s="15" t="str">
        <f t="shared" si="6"/>
        <v>*</v>
      </c>
      <c r="J76" s="41" t="s">
        <v>19</v>
      </c>
      <c r="K76" s="41" t="str">
        <f t="shared" si="7"/>
        <v>*</v>
      </c>
    </row>
    <row r="77" spans="1:11" ht="14.5" x14ac:dyDescent="0.35">
      <c r="A77" s="17">
        <v>4370</v>
      </c>
      <c r="B77" s="12" t="s">
        <v>206</v>
      </c>
      <c r="C77" s="44" t="s">
        <v>207</v>
      </c>
      <c r="D77" s="41" t="s">
        <v>19</v>
      </c>
      <c r="E77" s="15" t="str">
        <f t="shared" si="4"/>
        <v>*</v>
      </c>
      <c r="F77" s="15" t="s">
        <v>19</v>
      </c>
      <c r="G77" s="15" t="str">
        <f t="shared" si="5"/>
        <v>*</v>
      </c>
      <c r="H77" s="15" t="s">
        <v>19</v>
      </c>
      <c r="I77" s="15" t="str">
        <f t="shared" si="6"/>
        <v>*</v>
      </c>
      <c r="J77" s="41" t="s">
        <v>19</v>
      </c>
      <c r="K77" s="41" t="str">
        <f t="shared" si="7"/>
        <v>*</v>
      </c>
    </row>
    <row r="78" spans="1:11" ht="14.5" x14ac:dyDescent="0.35">
      <c r="A78" s="17">
        <v>4381</v>
      </c>
      <c r="B78" s="12" t="s">
        <v>1091</v>
      </c>
      <c r="C78" s="44" t="s">
        <v>1092</v>
      </c>
      <c r="D78" s="41">
        <v>88.89</v>
      </c>
      <c r="E78" s="15" t="str">
        <f t="shared" si="4"/>
        <v>Not Met</v>
      </c>
      <c r="F78" s="15" t="s">
        <v>37</v>
      </c>
      <c r="G78" s="15" t="str">
        <f t="shared" si="5"/>
        <v>Met</v>
      </c>
      <c r="H78" s="15" t="s">
        <v>19</v>
      </c>
      <c r="I78" s="15" t="str">
        <f t="shared" si="6"/>
        <v>*</v>
      </c>
      <c r="J78" s="41">
        <v>16.47</v>
      </c>
      <c r="K78" s="41" t="str">
        <f t="shared" si="7"/>
        <v>Met</v>
      </c>
    </row>
    <row r="79" spans="1:11" ht="14.5" x14ac:dyDescent="0.35">
      <c r="A79" s="17">
        <v>79467</v>
      </c>
      <c r="B79" s="12" t="s">
        <v>1093</v>
      </c>
      <c r="C79" s="44" t="s">
        <v>1094</v>
      </c>
      <c r="D79" s="41">
        <v>57.14</v>
      </c>
      <c r="E79" s="15" t="str">
        <f t="shared" si="4"/>
        <v>Not Met</v>
      </c>
      <c r="F79" s="15">
        <v>8.33</v>
      </c>
      <c r="G79" s="15" t="str">
        <f t="shared" si="5"/>
        <v>Met</v>
      </c>
      <c r="H79" s="15" t="s">
        <v>19</v>
      </c>
      <c r="I79" s="15" t="str">
        <f t="shared" si="6"/>
        <v>*</v>
      </c>
      <c r="J79" s="41">
        <v>5.2</v>
      </c>
      <c r="K79" s="41" t="str">
        <f t="shared" si="7"/>
        <v>Met</v>
      </c>
    </row>
    <row r="80" spans="1:11" ht="14.5" x14ac:dyDescent="0.35">
      <c r="A80" s="17">
        <v>90533</v>
      </c>
      <c r="B80" s="12" t="s">
        <v>893</v>
      </c>
      <c r="C80" s="44" t="s">
        <v>894</v>
      </c>
      <c r="D80" s="41" t="s">
        <v>19</v>
      </c>
      <c r="E80" s="15" t="str">
        <f t="shared" si="4"/>
        <v>*</v>
      </c>
      <c r="F80" s="15" t="s">
        <v>19</v>
      </c>
      <c r="G80" s="15" t="str">
        <f t="shared" si="5"/>
        <v>*</v>
      </c>
      <c r="H80" s="15" t="s">
        <v>19</v>
      </c>
      <c r="I80" s="15" t="str">
        <f t="shared" si="6"/>
        <v>*</v>
      </c>
      <c r="J80" s="41" t="s">
        <v>19</v>
      </c>
      <c r="K80" s="41" t="str">
        <f t="shared" si="7"/>
        <v>*</v>
      </c>
    </row>
    <row r="81" spans="1:11" ht="14.5" x14ac:dyDescent="0.35">
      <c r="A81" s="17">
        <v>4442</v>
      </c>
      <c r="B81" s="12" t="s">
        <v>214</v>
      </c>
      <c r="C81" s="44" t="s">
        <v>215</v>
      </c>
      <c r="D81" s="41">
        <v>85.29</v>
      </c>
      <c r="E81" s="15" t="str">
        <f t="shared" si="4"/>
        <v>Not Met</v>
      </c>
      <c r="F81" s="15">
        <v>3.85</v>
      </c>
      <c r="G81" s="15" t="str">
        <f t="shared" si="5"/>
        <v>Met</v>
      </c>
      <c r="H81" s="15" t="s">
        <v>19</v>
      </c>
      <c r="I81" s="15" t="str">
        <f t="shared" si="6"/>
        <v>*</v>
      </c>
      <c r="J81" s="41">
        <v>10.34</v>
      </c>
      <c r="K81" s="41" t="str">
        <f t="shared" si="7"/>
        <v>Met</v>
      </c>
    </row>
    <row r="82" spans="1:11" ht="14.5" x14ac:dyDescent="0.35">
      <c r="A82" s="17">
        <v>79077</v>
      </c>
      <c r="B82" s="12" t="s">
        <v>1095</v>
      </c>
      <c r="C82" s="44" t="s">
        <v>1096</v>
      </c>
      <c r="D82" s="41" t="s">
        <v>19</v>
      </c>
      <c r="E82" s="15" t="str">
        <f t="shared" si="4"/>
        <v>*</v>
      </c>
      <c r="F82" s="15" t="s">
        <v>19</v>
      </c>
      <c r="G82" s="15" t="str">
        <f t="shared" si="5"/>
        <v>*</v>
      </c>
      <c r="H82" s="15" t="s">
        <v>19</v>
      </c>
      <c r="I82" s="15" t="str">
        <f t="shared" si="6"/>
        <v>*</v>
      </c>
      <c r="J82" s="41" t="s">
        <v>19</v>
      </c>
      <c r="K82" s="41" t="str">
        <f t="shared" si="7"/>
        <v>*</v>
      </c>
    </row>
    <row r="83" spans="1:11" ht="14.5" x14ac:dyDescent="0.35">
      <c r="A83" s="17">
        <v>79074</v>
      </c>
      <c r="B83" s="12" t="s">
        <v>218</v>
      </c>
      <c r="C83" s="44" t="s">
        <v>219</v>
      </c>
      <c r="D83" s="41" t="s">
        <v>19</v>
      </c>
      <c r="E83" s="15" t="str">
        <f t="shared" si="4"/>
        <v>*</v>
      </c>
      <c r="F83" s="15" t="s">
        <v>19</v>
      </c>
      <c r="G83" s="15" t="str">
        <f t="shared" si="5"/>
        <v>*</v>
      </c>
      <c r="H83" s="15" t="s">
        <v>19</v>
      </c>
      <c r="I83" s="15" t="str">
        <f t="shared" si="6"/>
        <v>*</v>
      </c>
      <c r="J83" s="41" t="s">
        <v>19</v>
      </c>
      <c r="K83" s="41" t="str">
        <f t="shared" si="7"/>
        <v>*</v>
      </c>
    </row>
    <row r="84" spans="1:11" ht="14.5" x14ac:dyDescent="0.35">
      <c r="A84" s="17">
        <v>4300</v>
      </c>
      <c r="B84" s="12" t="s">
        <v>1097</v>
      </c>
      <c r="C84" s="44" t="s">
        <v>1098</v>
      </c>
      <c r="D84" s="41" t="s">
        <v>19</v>
      </c>
      <c r="E84" s="15" t="str">
        <f t="shared" si="4"/>
        <v>*</v>
      </c>
      <c r="F84" s="15" t="s">
        <v>19</v>
      </c>
      <c r="G84" s="15" t="str">
        <f t="shared" si="5"/>
        <v>*</v>
      </c>
      <c r="H84" s="15" t="s">
        <v>19</v>
      </c>
      <c r="I84" s="15" t="str">
        <f t="shared" si="6"/>
        <v>*</v>
      </c>
      <c r="J84" s="41" t="s">
        <v>19</v>
      </c>
      <c r="K84" s="41" t="str">
        <f t="shared" si="7"/>
        <v>*</v>
      </c>
    </row>
    <row r="85" spans="1:11" ht="14.5" x14ac:dyDescent="0.35">
      <c r="A85" s="17">
        <v>90331</v>
      </c>
      <c r="B85" s="12" t="s">
        <v>1099</v>
      </c>
      <c r="C85" s="44" t="s">
        <v>1100</v>
      </c>
      <c r="D85" s="41" t="s">
        <v>19</v>
      </c>
      <c r="E85" s="15" t="str">
        <f t="shared" si="4"/>
        <v>*</v>
      </c>
      <c r="F85" s="15" t="s">
        <v>19</v>
      </c>
      <c r="G85" s="15" t="str">
        <f t="shared" si="5"/>
        <v>*</v>
      </c>
      <c r="H85" s="15" t="s">
        <v>19</v>
      </c>
      <c r="I85" s="15" t="str">
        <f t="shared" si="6"/>
        <v>*</v>
      </c>
      <c r="J85" s="41" t="s">
        <v>19</v>
      </c>
      <c r="K85" s="41" t="str">
        <f t="shared" si="7"/>
        <v>*</v>
      </c>
    </row>
    <row r="86" spans="1:11" ht="14.5" x14ac:dyDescent="0.35">
      <c r="A86" s="17">
        <v>80032</v>
      </c>
      <c r="B86" s="12" t="s">
        <v>1101</v>
      </c>
      <c r="C86" s="44" t="s">
        <v>1102</v>
      </c>
      <c r="D86" s="41" t="s">
        <v>19</v>
      </c>
      <c r="E86" s="15" t="str">
        <f t="shared" si="4"/>
        <v>*</v>
      </c>
      <c r="F86" s="15" t="s">
        <v>19</v>
      </c>
      <c r="G86" s="15" t="str">
        <f t="shared" si="5"/>
        <v>*</v>
      </c>
      <c r="H86" s="15" t="s">
        <v>19</v>
      </c>
      <c r="I86" s="15" t="str">
        <f t="shared" si="6"/>
        <v>*</v>
      </c>
      <c r="J86" s="41" t="s">
        <v>19</v>
      </c>
      <c r="K86" s="41" t="str">
        <f t="shared" si="7"/>
        <v>*</v>
      </c>
    </row>
    <row r="87" spans="1:11" ht="14.5" x14ac:dyDescent="0.35">
      <c r="A87" s="17">
        <v>89917</v>
      </c>
      <c r="B87" s="12" t="s">
        <v>899</v>
      </c>
      <c r="C87" s="44" t="s">
        <v>900</v>
      </c>
      <c r="D87" s="41" t="s">
        <v>19</v>
      </c>
      <c r="E87" s="15" t="str">
        <f t="shared" si="4"/>
        <v>*</v>
      </c>
      <c r="F87" s="15" t="s">
        <v>19</v>
      </c>
      <c r="G87" s="15" t="str">
        <f t="shared" si="5"/>
        <v>*</v>
      </c>
      <c r="H87" s="15" t="s">
        <v>19</v>
      </c>
      <c r="I87" s="15" t="str">
        <f t="shared" si="6"/>
        <v>*</v>
      </c>
      <c r="J87" s="41" t="s">
        <v>19</v>
      </c>
      <c r="K87" s="41" t="str">
        <f t="shared" si="7"/>
        <v>*</v>
      </c>
    </row>
    <row r="88" spans="1:11" ht="14.5" x14ac:dyDescent="0.35">
      <c r="A88" s="17">
        <v>79049</v>
      </c>
      <c r="B88" s="12" t="s">
        <v>226</v>
      </c>
      <c r="C88" s="44" t="s">
        <v>227</v>
      </c>
      <c r="D88" s="41" t="s">
        <v>19</v>
      </c>
      <c r="E88" s="15" t="str">
        <f t="shared" si="4"/>
        <v>*</v>
      </c>
      <c r="F88" s="15" t="s">
        <v>19</v>
      </c>
      <c r="G88" s="15" t="str">
        <f t="shared" si="5"/>
        <v>*</v>
      </c>
      <c r="H88" s="15" t="s">
        <v>19</v>
      </c>
      <c r="I88" s="15" t="str">
        <f t="shared" si="6"/>
        <v>*</v>
      </c>
      <c r="J88" s="41" t="s">
        <v>19</v>
      </c>
      <c r="K88" s="41" t="str">
        <f t="shared" si="7"/>
        <v>*</v>
      </c>
    </row>
    <row r="89" spans="1:11" ht="14.5" x14ac:dyDescent="0.35">
      <c r="A89" s="17">
        <v>89914</v>
      </c>
      <c r="B89" s="12" t="s">
        <v>228</v>
      </c>
      <c r="C89" s="44" t="s">
        <v>229</v>
      </c>
      <c r="D89" s="41" t="s">
        <v>19</v>
      </c>
      <c r="E89" s="15" t="str">
        <f t="shared" si="4"/>
        <v>*</v>
      </c>
      <c r="F89" s="15" t="s">
        <v>19</v>
      </c>
      <c r="G89" s="15" t="str">
        <f t="shared" si="5"/>
        <v>*</v>
      </c>
      <c r="H89" s="15" t="s">
        <v>19</v>
      </c>
      <c r="I89" s="15" t="str">
        <f t="shared" si="6"/>
        <v>*</v>
      </c>
      <c r="J89" s="41" t="s">
        <v>19</v>
      </c>
      <c r="K89" s="41" t="str">
        <f t="shared" si="7"/>
        <v>*</v>
      </c>
    </row>
    <row r="90" spans="1:11" ht="14.5" x14ac:dyDescent="0.35">
      <c r="A90" s="17">
        <v>4246</v>
      </c>
      <c r="B90" s="12" t="s">
        <v>234</v>
      </c>
      <c r="C90" s="44" t="s">
        <v>235</v>
      </c>
      <c r="D90" s="41">
        <v>92.8</v>
      </c>
      <c r="E90" s="15" t="str">
        <f t="shared" si="4"/>
        <v>Not Met</v>
      </c>
      <c r="F90" s="15">
        <v>6.67</v>
      </c>
      <c r="G90" s="15" t="str">
        <f t="shared" si="5"/>
        <v>Met</v>
      </c>
      <c r="H90" s="15">
        <v>57.14</v>
      </c>
      <c r="I90" s="15" t="str">
        <f t="shared" si="6"/>
        <v>Met</v>
      </c>
      <c r="J90" s="41">
        <v>40.229999999999997</v>
      </c>
      <c r="K90" s="41" t="str">
        <f t="shared" si="7"/>
        <v>Not Met</v>
      </c>
    </row>
    <row r="91" spans="1:11" ht="14.5" x14ac:dyDescent="0.35">
      <c r="A91" s="17">
        <v>81099</v>
      </c>
      <c r="B91" s="12" t="s">
        <v>236</v>
      </c>
      <c r="C91" s="44" t="s">
        <v>237</v>
      </c>
      <c r="D91" s="41" t="s">
        <v>19</v>
      </c>
      <c r="E91" s="15" t="str">
        <f t="shared" si="4"/>
        <v>*</v>
      </c>
      <c r="F91" s="15" t="s">
        <v>19</v>
      </c>
      <c r="G91" s="15" t="str">
        <f t="shared" si="5"/>
        <v>*</v>
      </c>
      <c r="H91" s="15" t="s">
        <v>19</v>
      </c>
      <c r="I91" s="15" t="str">
        <f t="shared" si="6"/>
        <v>*</v>
      </c>
      <c r="J91" s="41" t="s">
        <v>19</v>
      </c>
      <c r="K91" s="41" t="str">
        <f t="shared" si="7"/>
        <v>*</v>
      </c>
    </row>
    <row r="92" spans="1:11" ht="14.5" x14ac:dyDescent="0.35">
      <c r="A92" s="17">
        <v>79441</v>
      </c>
      <c r="B92" s="12" t="s">
        <v>1103</v>
      </c>
      <c r="C92" s="44" t="s">
        <v>1104</v>
      </c>
      <c r="D92" s="41" t="s">
        <v>19</v>
      </c>
      <c r="E92" s="15" t="str">
        <f t="shared" si="4"/>
        <v>*</v>
      </c>
      <c r="F92" s="15" t="s">
        <v>19</v>
      </c>
      <c r="G92" s="15" t="str">
        <f t="shared" si="5"/>
        <v>*</v>
      </c>
      <c r="H92" s="15" t="s">
        <v>19</v>
      </c>
      <c r="I92" s="15" t="str">
        <f t="shared" si="6"/>
        <v>*</v>
      </c>
      <c r="J92" s="41" t="s">
        <v>19</v>
      </c>
      <c r="K92" s="41" t="str">
        <f t="shared" si="7"/>
        <v>*</v>
      </c>
    </row>
    <row r="93" spans="1:11" ht="14.5" x14ac:dyDescent="0.35">
      <c r="A93" s="17">
        <v>4174</v>
      </c>
      <c r="B93" s="12" t="s">
        <v>246</v>
      </c>
      <c r="C93" s="44" t="s">
        <v>247</v>
      </c>
      <c r="D93" s="41">
        <v>72.22</v>
      </c>
      <c r="E93" s="15" t="str">
        <f t="shared" si="4"/>
        <v>Not Met</v>
      </c>
      <c r="F93" s="15" t="s">
        <v>19</v>
      </c>
      <c r="G93" s="15" t="str">
        <f t="shared" si="5"/>
        <v>*</v>
      </c>
      <c r="H93" s="15" t="s">
        <v>19</v>
      </c>
      <c r="I93" s="15" t="str">
        <f t="shared" si="6"/>
        <v>*</v>
      </c>
      <c r="J93" s="41" t="s">
        <v>19</v>
      </c>
      <c r="K93" s="41" t="str">
        <f t="shared" si="7"/>
        <v>*</v>
      </c>
    </row>
    <row r="94" spans="1:11" ht="14.5" x14ac:dyDescent="0.35">
      <c r="A94" s="17">
        <v>4228</v>
      </c>
      <c r="B94" s="12" t="s">
        <v>248</v>
      </c>
      <c r="C94" s="44" t="s">
        <v>249</v>
      </c>
      <c r="D94" s="41" t="s">
        <v>19</v>
      </c>
      <c r="E94" s="15" t="str">
        <f t="shared" si="4"/>
        <v>*</v>
      </c>
      <c r="F94" s="15" t="s">
        <v>19</v>
      </c>
      <c r="G94" s="15" t="str">
        <f t="shared" si="5"/>
        <v>*</v>
      </c>
      <c r="H94" s="15" t="s">
        <v>19</v>
      </c>
      <c r="I94" s="15" t="str">
        <f t="shared" si="6"/>
        <v>*</v>
      </c>
      <c r="J94" s="41" t="s">
        <v>19</v>
      </c>
      <c r="K94" s="41" t="str">
        <f t="shared" si="7"/>
        <v>*</v>
      </c>
    </row>
    <row r="95" spans="1:11" ht="14.5" x14ac:dyDescent="0.35">
      <c r="A95" s="17">
        <v>4243</v>
      </c>
      <c r="B95" s="12" t="s">
        <v>250</v>
      </c>
      <c r="C95" s="44" t="s">
        <v>251</v>
      </c>
      <c r="D95" s="41">
        <v>92.37</v>
      </c>
      <c r="E95" s="15" t="str">
        <f t="shared" si="4"/>
        <v>Not Met</v>
      </c>
      <c r="F95" s="15">
        <v>7.01</v>
      </c>
      <c r="G95" s="15" t="str">
        <f t="shared" si="5"/>
        <v>Met</v>
      </c>
      <c r="H95" s="15">
        <v>68.75</v>
      </c>
      <c r="I95" s="15" t="str">
        <f t="shared" si="6"/>
        <v>Met</v>
      </c>
      <c r="J95" s="41">
        <v>33.200000000000003</v>
      </c>
      <c r="K95" s="41" t="str">
        <f t="shared" si="7"/>
        <v>Not Met</v>
      </c>
    </row>
    <row r="96" spans="1:11" ht="14.5" x14ac:dyDescent="0.35">
      <c r="A96" s="17">
        <v>4516</v>
      </c>
      <c r="B96" s="12" t="s">
        <v>1105</v>
      </c>
      <c r="C96" s="44" t="s">
        <v>1106</v>
      </c>
      <c r="D96" s="41" t="s">
        <v>19</v>
      </c>
      <c r="E96" s="15" t="str">
        <f t="shared" si="4"/>
        <v>*</v>
      </c>
      <c r="F96" s="15" t="s">
        <v>19</v>
      </c>
      <c r="G96" s="15" t="str">
        <f t="shared" si="5"/>
        <v>*</v>
      </c>
      <c r="H96" s="15" t="s">
        <v>19</v>
      </c>
      <c r="I96" s="15" t="str">
        <f t="shared" si="6"/>
        <v>*</v>
      </c>
      <c r="J96" s="41" t="s">
        <v>19</v>
      </c>
      <c r="K96" s="41" t="str">
        <f t="shared" si="7"/>
        <v>*</v>
      </c>
    </row>
    <row r="97" spans="1:11" ht="14.5" x14ac:dyDescent="0.35">
      <c r="A97" s="17">
        <v>78833</v>
      </c>
      <c r="B97" s="12" t="s">
        <v>1107</v>
      </c>
      <c r="C97" s="44" t="s">
        <v>1108</v>
      </c>
      <c r="D97" s="41" t="s">
        <v>19</v>
      </c>
      <c r="E97" s="15" t="str">
        <f t="shared" si="4"/>
        <v>*</v>
      </c>
      <c r="F97" s="15" t="s">
        <v>19</v>
      </c>
      <c r="G97" s="15" t="str">
        <f t="shared" si="5"/>
        <v>*</v>
      </c>
      <c r="H97" s="15" t="s">
        <v>19</v>
      </c>
      <c r="I97" s="15" t="str">
        <f t="shared" si="6"/>
        <v>*</v>
      </c>
      <c r="J97" s="41" t="s">
        <v>19</v>
      </c>
      <c r="K97" s="41" t="str">
        <f t="shared" si="7"/>
        <v>*</v>
      </c>
    </row>
    <row r="98" spans="1:11" ht="14.5" x14ac:dyDescent="0.35">
      <c r="A98" s="17">
        <v>4421</v>
      </c>
      <c r="B98" s="12" t="s">
        <v>1109</v>
      </c>
      <c r="C98" s="44" t="s">
        <v>1110</v>
      </c>
      <c r="D98" s="41">
        <v>81.819999999999993</v>
      </c>
      <c r="E98" s="15" t="str">
        <f t="shared" si="4"/>
        <v>Not Met</v>
      </c>
      <c r="F98" s="15" t="s">
        <v>19</v>
      </c>
      <c r="G98" s="15" t="str">
        <f t="shared" si="5"/>
        <v>*</v>
      </c>
      <c r="H98" s="15" t="s">
        <v>19</v>
      </c>
      <c r="I98" s="15" t="str">
        <f t="shared" si="6"/>
        <v>*</v>
      </c>
      <c r="J98" s="41" t="s">
        <v>19</v>
      </c>
      <c r="K98" s="41" t="str">
        <f t="shared" si="7"/>
        <v>*</v>
      </c>
    </row>
    <row r="99" spans="1:11" ht="14.5" x14ac:dyDescent="0.35">
      <c r="A99" s="17">
        <v>6365</v>
      </c>
      <c r="B99" s="12" t="s">
        <v>264</v>
      </c>
      <c r="C99" s="44" t="s">
        <v>265</v>
      </c>
      <c r="D99" s="41" t="s">
        <v>19</v>
      </c>
      <c r="E99" s="15" t="str">
        <f t="shared" si="4"/>
        <v>*</v>
      </c>
      <c r="F99" s="15" t="s">
        <v>19</v>
      </c>
      <c r="G99" s="15" t="str">
        <f t="shared" si="5"/>
        <v>*</v>
      </c>
      <c r="H99" s="15" t="s">
        <v>19</v>
      </c>
      <c r="I99" s="15" t="str">
        <f t="shared" si="6"/>
        <v>*</v>
      </c>
      <c r="J99" s="41" t="s">
        <v>19</v>
      </c>
      <c r="K99" s="41" t="str">
        <f t="shared" si="7"/>
        <v>*</v>
      </c>
    </row>
    <row r="100" spans="1:11" ht="14.5" x14ac:dyDescent="0.35">
      <c r="A100" s="17">
        <v>85749</v>
      </c>
      <c r="B100" s="12" t="s">
        <v>266</v>
      </c>
      <c r="C100" s="44" t="s">
        <v>267</v>
      </c>
      <c r="D100" s="41" t="s">
        <v>19</v>
      </c>
      <c r="E100" s="15" t="str">
        <f t="shared" si="4"/>
        <v>*</v>
      </c>
      <c r="F100" s="15" t="s">
        <v>19</v>
      </c>
      <c r="G100" s="15" t="str">
        <f t="shared" si="5"/>
        <v>*</v>
      </c>
      <c r="H100" s="15" t="s">
        <v>19</v>
      </c>
      <c r="I100" s="15" t="str">
        <f t="shared" si="6"/>
        <v>*</v>
      </c>
      <c r="J100" s="41" t="s">
        <v>19</v>
      </c>
      <c r="K100" s="41" t="str">
        <f t="shared" si="7"/>
        <v>*</v>
      </c>
    </row>
    <row r="101" spans="1:11" ht="14.5" x14ac:dyDescent="0.35">
      <c r="A101" s="17">
        <v>79981</v>
      </c>
      <c r="B101" s="12" t="s">
        <v>903</v>
      </c>
      <c r="C101" s="44" t="s">
        <v>904</v>
      </c>
      <c r="D101" s="41" t="s">
        <v>19</v>
      </c>
      <c r="E101" s="15" t="str">
        <f t="shared" si="4"/>
        <v>*</v>
      </c>
      <c r="F101" s="15" t="s">
        <v>19</v>
      </c>
      <c r="G101" s="15" t="str">
        <f t="shared" si="5"/>
        <v>*</v>
      </c>
      <c r="H101" s="15" t="s">
        <v>19</v>
      </c>
      <c r="I101" s="15" t="str">
        <f t="shared" si="6"/>
        <v>*</v>
      </c>
      <c r="J101" s="41" t="s">
        <v>19</v>
      </c>
      <c r="K101" s="41" t="str">
        <f t="shared" si="7"/>
        <v>*</v>
      </c>
    </row>
    <row r="102" spans="1:11" ht="14.5" x14ac:dyDescent="0.35">
      <c r="A102" s="17">
        <v>6446</v>
      </c>
      <c r="B102" s="12" t="s">
        <v>272</v>
      </c>
      <c r="C102" s="44" t="s">
        <v>273</v>
      </c>
      <c r="D102" s="41" t="s">
        <v>19</v>
      </c>
      <c r="E102" s="15" t="str">
        <f t="shared" si="4"/>
        <v>*</v>
      </c>
      <c r="F102" s="15" t="s">
        <v>19</v>
      </c>
      <c r="G102" s="15" t="str">
        <f t="shared" si="5"/>
        <v>*</v>
      </c>
      <c r="H102" s="15" t="s">
        <v>19</v>
      </c>
      <c r="I102" s="15" t="str">
        <f t="shared" si="6"/>
        <v>*</v>
      </c>
      <c r="J102" s="41" t="s">
        <v>19</v>
      </c>
      <c r="K102" s="41" t="str">
        <f t="shared" si="7"/>
        <v>*</v>
      </c>
    </row>
    <row r="103" spans="1:11" ht="14.5" x14ac:dyDescent="0.35">
      <c r="A103" s="17">
        <v>4329</v>
      </c>
      <c r="B103" s="12" t="s">
        <v>274</v>
      </c>
      <c r="C103" s="44" t="s">
        <v>275</v>
      </c>
      <c r="D103" s="41">
        <v>50</v>
      </c>
      <c r="E103" s="15" t="str">
        <f t="shared" si="4"/>
        <v>Not Met</v>
      </c>
      <c r="F103" s="15" t="s">
        <v>19</v>
      </c>
      <c r="G103" s="15" t="str">
        <f t="shared" si="5"/>
        <v>*</v>
      </c>
      <c r="H103" s="15" t="s">
        <v>19</v>
      </c>
      <c r="I103" s="15" t="str">
        <f t="shared" si="6"/>
        <v>*</v>
      </c>
      <c r="J103" s="41" t="s">
        <v>19</v>
      </c>
      <c r="K103" s="41" t="str">
        <f t="shared" si="7"/>
        <v>*</v>
      </c>
    </row>
    <row r="104" spans="1:11" ht="14.5" x14ac:dyDescent="0.35">
      <c r="A104" s="17">
        <v>92226</v>
      </c>
      <c r="B104" s="12" t="s">
        <v>276</v>
      </c>
      <c r="C104" s="44" t="s">
        <v>277</v>
      </c>
      <c r="D104" s="41" t="s">
        <v>19</v>
      </c>
      <c r="E104" s="15" t="str">
        <f t="shared" si="4"/>
        <v>*</v>
      </c>
      <c r="F104" s="15" t="s">
        <v>19</v>
      </c>
      <c r="G104" s="15" t="str">
        <f t="shared" si="5"/>
        <v>*</v>
      </c>
      <c r="H104" s="15" t="s">
        <v>19</v>
      </c>
      <c r="I104" s="15" t="str">
        <f t="shared" si="6"/>
        <v>*</v>
      </c>
      <c r="J104" s="41" t="s">
        <v>19</v>
      </c>
      <c r="K104" s="41" t="str">
        <f t="shared" si="7"/>
        <v>*</v>
      </c>
    </row>
    <row r="105" spans="1:11" ht="14.5" x14ac:dyDescent="0.35">
      <c r="A105" s="17">
        <v>81050</v>
      </c>
      <c r="B105" s="12" t="s">
        <v>280</v>
      </c>
      <c r="C105" s="44" t="s">
        <v>281</v>
      </c>
      <c r="D105" s="41" t="s">
        <v>19</v>
      </c>
      <c r="E105" s="15" t="str">
        <f t="shared" si="4"/>
        <v>*</v>
      </c>
      <c r="F105" s="15" t="s">
        <v>19</v>
      </c>
      <c r="G105" s="15" t="str">
        <f t="shared" si="5"/>
        <v>*</v>
      </c>
      <c r="H105" s="15" t="s">
        <v>19</v>
      </c>
      <c r="I105" s="15" t="str">
        <f t="shared" si="6"/>
        <v>*</v>
      </c>
      <c r="J105" s="41" t="s">
        <v>19</v>
      </c>
      <c r="K105" s="41" t="str">
        <f t="shared" si="7"/>
        <v>*</v>
      </c>
    </row>
    <row r="106" spans="1:11" ht="14.5" x14ac:dyDescent="0.35">
      <c r="A106" s="17">
        <v>79211</v>
      </c>
      <c r="B106" s="12" t="s">
        <v>282</v>
      </c>
      <c r="C106" s="44" t="s">
        <v>283</v>
      </c>
      <c r="D106" s="41" t="s">
        <v>19</v>
      </c>
      <c r="E106" s="15" t="str">
        <f t="shared" si="4"/>
        <v>*</v>
      </c>
      <c r="F106" s="15" t="s">
        <v>19</v>
      </c>
      <c r="G106" s="15" t="str">
        <f t="shared" si="5"/>
        <v>*</v>
      </c>
      <c r="H106" s="15" t="s">
        <v>19</v>
      </c>
      <c r="I106" s="15" t="str">
        <f t="shared" si="6"/>
        <v>*</v>
      </c>
      <c r="J106" s="41" t="s">
        <v>19</v>
      </c>
      <c r="K106" s="41" t="str">
        <f t="shared" si="7"/>
        <v>*</v>
      </c>
    </row>
    <row r="107" spans="1:11" ht="14.5" x14ac:dyDescent="0.35">
      <c r="A107" s="17">
        <v>90201</v>
      </c>
      <c r="B107" s="12" t="s">
        <v>1111</v>
      </c>
      <c r="C107" s="44" t="s">
        <v>1112</v>
      </c>
      <c r="D107" s="41">
        <v>92.86</v>
      </c>
      <c r="E107" s="15" t="str">
        <f t="shared" si="4"/>
        <v>Not Met</v>
      </c>
      <c r="F107" s="15">
        <v>5.26</v>
      </c>
      <c r="G107" s="15" t="str">
        <f t="shared" si="5"/>
        <v>Met</v>
      </c>
      <c r="H107" s="15" t="s">
        <v>19</v>
      </c>
      <c r="I107" s="15" t="str">
        <f t="shared" si="6"/>
        <v>*</v>
      </c>
      <c r="J107" s="41">
        <v>3.54</v>
      </c>
      <c r="K107" s="41" t="str">
        <f t="shared" si="7"/>
        <v>Met</v>
      </c>
    </row>
    <row r="108" spans="1:11" ht="14.5" x14ac:dyDescent="0.35">
      <c r="A108" s="17">
        <v>89412</v>
      </c>
      <c r="B108" s="12" t="s">
        <v>288</v>
      </c>
      <c r="C108" s="44" t="s">
        <v>289</v>
      </c>
      <c r="D108" s="41" t="s">
        <v>19</v>
      </c>
      <c r="E108" s="15" t="str">
        <f t="shared" si="4"/>
        <v>*</v>
      </c>
      <c r="F108" s="15" t="s">
        <v>19</v>
      </c>
      <c r="G108" s="15" t="str">
        <f t="shared" si="5"/>
        <v>*</v>
      </c>
      <c r="H108" s="15" t="s">
        <v>19</v>
      </c>
      <c r="I108" s="15" t="str">
        <f t="shared" si="6"/>
        <v>*</v>
      </c>
      <c r="J108" s="41" t="s">
        <v>19</v>
      </c>
      <c r="K108" s="41" t="str">
        <f t="shared" si="7"/>
        <v>*</v>
      </c>
    </row>
    <row r="109" spans="1:11" ht="14.5" x14ac:dyDescent="0.35">
      <c r="A109" s="17">
        <v>79059</v>
      </c>
      <c r="B109" s="12" t="s">
        <v>1113</v>
      </c>
      <c r="C109" s="44" t="s">
        <v>1114</v>
      </c>
      <c r="D109" s="41">
        <v>59.09</v>
      </c>
      <c r="E109" s="15" t="str">
        <f t="shared" si="4"/>
        <v>Not Met</v>
      </c>
      <c r="F109" s="15" t="s">
        <v>37</v>
      </c>
      <c r="G109" s="15" t="str">
        <f t="shared" si="5"/>
        <v>Met</v>
      </c>
      <c r="H109" s="15" t="s">
        <v>19</v>
      </c>
      <c r="I109" s="15" t="str">
        <f t="shared" si="6"/>
        <v>*</v>
      </c>
      <c r="J109" s="41">
        <v>4.76</v>
      </c>
      <c r="K109" s="41" t="str">
        <f t="shared" si="7"/>
        <v>Met</v>
      </c>
    </row>
    <row r="110" spans="1:11" ht="14.5" x14ac:dyDescent="0.35">
      <c r="A110" s="17">
        <v>91277</v>
      </c>
      <c r="B110" s="12" t="s">
        <v>294</v>
      </c>
      <c r="C110" s="44" t="s">
        <v>295</v>
      </c>
      <c r="D110" s="41">
        <v>90.91</v>
      </c>
      <c r="E110" s="15" t="str">
        <f t="shared" si="4"/>
        <v>Not Met</v>
      </c>
      <c r="F110" s="15" t="s">
        <v>19</v>
      </c>
      <c r="G110" s="15" t="str">
        <f t="shared" si="5"/>
        <v>*</v>
      </c>
      <c r="H110" s="15" t="s">
        <v>19</v>
      </c>
      <c r="I110" s="15" t="str">
        <f t="shared" si="6"/>
        <v>*</v>
      </c>
      <c r="J110" s="41" t="s">
        <v>19</v>
      </c>
      <c r="K110" s="41" t="str">
        <f t="shared" si="7"/>
        <v>*</v>
      </c>
    </row>
    <row r="111" spans="1:11" ht="14.5" x14ac:dyDescent="0.35">
      <c r="A111" s="17">
        <v>4335</v>
      </c>
      <c r="B111" s="12" t="s">
        <v>905</v>
      </c>
      <c r="C111" s="44" t="s">
        <v>297</v>
      </c>
      <c r="D111" s="41" t="s">
        <v>19</v>
      </c>
      <c r="E111" s="15" t="str">
        <f t="shared" si="4"/>
        <v>*</v>
      </c>
      <c r="F111" s="15" t="s">
        <v>19</v>
      </c>
      <c r="G111" s="15" t="str">
        <f t="shared" si="5"/>
        <v>*</v>
      </c>
      <c r="H111" s="15" t="s">
        <v>19</v>
      </c>
      <c r="I111" s="15" t="str">
        <f t="shared" si="6"/>
        <v>*</v>
      </c>
      <c r="J111" s="41" t="s">
        <v>19</v>
      </c>
      <c r="K111" s="41" t="str">
        <f t="shared" si="7"/>
        <v>*</v>
      </c>
    </row>
    <row r="112" spans="1:11" ht="14.5" x14ac:dyDescent="0.35">
      <c r="A112" s="17">
        <v>92988</v>
      </c>
      <c r="B112" s="12" t="s">
        <v>1115</v>
      </c>
      <c r="C112" s="44" t="s">
        <v>1116</v>
      </c>
      <c r="D112" s="41" t="s">
        <v>19</v>
      </c>
      <c r="E112" s="15" t="str">
        <f t="shared" si="4"/>
        <v>*</v>
      </c>
      <c r="F112" s="15" t="s">
        <v>19</v>
      </c>
      <c r="G112" s="15" t="str">
        <f t="shared" si="5"/>
        <v>*</v>
      </c>
      <c r="H112" s="15" t="s">
        <v>19</v>
      </c>
      <c r="I112" s="15" t="str">
        <f t="shared" si="6"/>
        <v>*</v>
      </c>
      <c r="J112" s="41" t="s">
        <v>19</v>
      </c>
      <c r="K112" s="41" t="str">
        <f t="shared" si="7"/>
        <v>*</v>
      </c>
    </row>
    <row r="113" spans="1:11" ht="14.5" x14ac:dyDescent="0.35">
      <c r="A113" s="17">
        <v>4202</v>
      </c>
      <c r="B113" s="12" t="s">
        <v>910</v>
      </c>
      <c r="C113" s="44" t="s">
        <v>911</v>
      </c>
      <c r="D113" s="41" t="s">
        <v>19</v>
      </c>
      <c r="E113" s="15" t="str">
        <f t="shared" si="4"/>
        <v>*</v>
      </c>
      <c r="F113" s="15" t="s">
        <v>19</v>
      </c>
      <c r="G113" s="15" t="str">
        <f t="shared" si="5"/>
        <v>*</v>
      </c>
      <c r="H113" s="15" t="s">
        <v>19</v>
      </c>
      <c r="I113" s="15" t="str">
        <f t="shared" si="6"/>
        <v>*</v>
      </c>
      <c r="J113" s="41" t="s">
        <v>19</v>
      </c>
      <c r="K113" s="41" t="str">
        <f t="shared" si="7"/>
        <v>*</v>
      </c>
    </row>
    <row r="114" spans="1:11" ht="14.5" x14ac:dyDescent="0.35">
      <c r="A114" s="17">
        <v>4192</v>
      </c>
      <c r="B114" s="12" t="s">
        <v>306</v>
      </c>
      <c r="C114" s="44" t="s">
        <v>307</v>
      </c>
      <c r="D114" s="41">
        <v>86.84</v>
      </c>
      <c r="E114" s="15" t="str">
        <f t="shared" si="4"/>
        <v>Not Met</v>
      </c>
      <c r="F114" s="15">
        <v>4.82</v>
      </c>
      <c r="G114" s="15" t="str">
        <f t="shared" si="5"/>
        <v>Met</v>
      </c>
      <c r="H114" s="15" t="s">
        <v>19</v>
      </c>
      <c r="I114" s="15" t="str">
        <f t="shared" si="6"/>
        <v>*</v>
      </c>
      <c r="J114" s="41">
        <v>27.12</v>
      </c>
      <c r="K114" s="41" t="str">
        <f t="shared" si="7"/>
        <v>Not Met</v>
      </c>
    </row>
    <row r="115" spans="1:11" ht="14.5" x14ac:dyDescent="0.35">
      <c r="A115" s="17">
        <v>4437</v>
      </c>
      <c r="B115" s="12" t="s">
        <v>308</v>
      </c>
      <c r="C115" s="44" t="s">
        <v>309</v>
      </c>
      <c r="D115" s="41">
        <v>91.34</v>
      </c>
      <c r="E115" s="15" t="str">
        <f t="shared" si="4"/>
        <v>Not Met</v>
      </c>
      <c r="F115" s="15">
        <v>3.92</v>
      </c>
      <c r="G115" s="15" t="str">
        <f t="shared" si="5"/>
        <v>Met</v>
      </c>
      <c r="H115" s="15" t="s">
        <v>19</v>
      </c>
      <c r="I115" s="15" t="str">
        <f t="shared" si="6"/>
        <v>*</v>
      </c>
      <c r="J115" s="41">
        <v>18.84</v>
      </c>
      <c r="K115" s="41" t="str">
        <f t="shared" si="7"/>
        <v>Met</v>
      </c>
    </row>
    <row r="116" spans="1:11" ht="14.5" x14ac:dyDescent="0.35">
      <c r="A116" s="17">
        <v>4405</v>
      </c>
      <c r="B116" s="12" t="s">
        <v>310</v>
      </c>
      <c r="C116" s="44" t="s">
        <v>311</v>
      </c>
      <c r="D116" s="41">
        <v>97.44</v>
      </c>
      <c r="E116" s="15" t="str">
        <f t="shared" si="4"/>
        <v>Met</v>
      </c>
      <c r="F116" s="15" t="s">
        <v>37</v>
      </c>
      <c r="G116" s="15" t="str">
        <f t="shared" si="5"/>
        <v>Met</v>
      </c>
      <c r="H116" s="15" t="s">
        <v>19</v>
      </c>
      <c r="I116" s="15" t="str">
        <f t="shared" si="6"/>
        <v>*</v>
      </c>
      <c r="J116" s="41">
        <v>34.880000000000003</v>
      </c>
      <c r="K116" s="41" t="str">
        <f t="shared" si="7"/>
        <v>Not Met</v>
      </c>
    </row>
    <row r="117" spans="1:11" ht="14.5" x14ac:dyDescent="0.35">
      <c r="A117" s="17">
        <v>4221</v>
      </c>
      <c r="B117" s="12" t="s">
        <v>314</v>
      </c>
      <c r="C117" s="44" t="s">
        <v>315</v>
      </c>
      <c r="D117" s="41" t="s">
        <v>19</v>
      </c>
      <c r="E117" s="15" t="str">
        <f t="shared" si="4"/>
        <v>*</v>
      </c>
      <c r="F117" s="15" t="s">
        <v>19</v>
      </c>
      <c r="G117" s="15" t="str">
        <f t="shared" si="5"/>
        <v>*</v>
      </c>
      <c r="H117" s="15" t="s">
        <v>19</v>
      </c>
      <c r="I117" s="15" t="str">
        <f t="shared" si="6"/>
        <v>*</v>
      </c>
      <c r="J117" s="41" t="s">
        <v>19</v>
      </c>
      <c r="K117" s="41" t="str">
        <f t="shared" si="7"/>
        <v>*</v>
      </c>
    </row>
    <row r="118" spans="1:11" ht="14.5" x14ac:dyDescent="0.35">
      <c r="A118" s="17">
        <v>4247</v>
      </c>
      <c r="B118" s="12" t="s">
        <v>316</v>
      </c>
      <c r="C118" s="44" t="s">
        <v>317</v>
      </c>
      <c r="D118" s="41" t="s">
        <v>19</v>
      </c>
      <c r="E118" s="15" t="str">
        <f t="shared" si="4"/>
        <v>*</v>
      </c>
      <c r="F118" s="15" t="s">
        <v>19</v>
      </c>
      <c r="G118" s="15" t="str">
        <f t="shared" si="5"/>
        <v>*</v>
      </c>
      <c r="H118" s="15" t="s">
        <v>19</v>
      </c>
      <c r="I118" s="15" t="str">
        <f t="shared" si="6"/>
        <v>*</v>
      </c>
      <c r="J118" s="41" t="s">
        <v>19</v>
      </c>
      <c r="K118" s="41" t="str">
        <f t="shared" si="7"/>
        <v>*</v>
      </c>
    </row>
    <row r="119" spans="1:11" ht="14.5" x14ac:dyDescent="0.35">
      <c r="A119" s="17">
        <v>4195</v>
      </c>
      <c r="B119" s="12" t="s">
        <v>323</v>
      </c>
      <c r="C119" s="44" t="s">
        <v>324</v>
      </c>
      <c r="D119" s="41" t="s">
        <v>19</v>
      </c>
      <c r="E119" s="15" t="str">
        <f t="shared" si="4"/>
        <v>*</v>
      </c>
      <c r="F119" s="15" t="s">
        <v>19</v>
      </c>
      <c r="G119" s="15" t="str">
        <f t="shared" si="5"/>
        <v>*</v>
      </c>
      <c r="H119" s="15" t="s">
        <v>19</v>
      </c>
      <c r="I119" s="15" t="str">
        <f t="shared" si="6"/>
        <v>*</v>
      </c>
      <c r="J119" s="41" t="s">
        <v>19</v>
      </c>
      <c r="K119" s="41" t="str">
        <f t="shared" si="7"/>
        <v>*</v>
      </c>
    </row>
    <row r="120" spans="1:11" ht="14.5" x14ac:dyDescent="0.35">
      <c r="A120" s="17">
        <v>1000979</v>
      </c>
      <c r="B120" s="12" t="s">
        <v>912</v>
      </c>
      <c r="C120" s="44" t="s">
        <v>913</v>
      </c>
      <c r="D120" s="41" t="s">
        <v>19</v>
      </c>
      <c r="E120" s="15" t="str">
        <f t="shared" si="4"/>
        <v>*</v>
      </c>
      <c r="F120" s="15" t="s">
        <v>19</v>
      </c>
      <c r="G120" s="15" t="str">
        <f t="shared" si="5"/>
        <v>*</v>
      </c>
      <c r="H120" s="15" t="s">
        <v>19</v>
      </c>
      <c r="I120" s="15" t="str">
        <f t="shared" si="6"/>
        <v>*</v>
      </c>
      <c r="J120" s="41" t="s">
        <v>19</v>
      </c>
      <c r="K120" s="41" t="str">
        <f t="shared" si="7"/>
        <v>*</v>
      </c>
    </row>
    <row r="121" spans="1:11" ht="14.5" x14ac:dyDescent="0.35">
      <c r="A121" s="17">
        <v>4157</v>
      </c>
      <c r="B121" s="12" t="s">
        <v>331</v>
      </c>
      <c r="C121" s="44" t="s">
        <v>332</v>
      </c>
      <c r="D121" s="41" t="s">
        <v>19</v>
      </c>
      <c r="E121" s="15" t="str">
        <f t="shared" si="4"/>
        <v>*</v>
      </c>
      <c r="F121" s="15" t="s">
        <v>19</v>
      </c>
      <c r="G121" s="15" t="str">
        <f t="shared" si="5"/>
        <v>*</v>
      </c>
      <c r="H121" s="15" t="s">
        <v>19</v>
      </c>
      <c r="I121" s="15" t="str">
        <f t="shared" si="6"/>
        <v>*</v>
      </c>
      <c r="J121" s="41" t="s">
        <v>19</v>
      </c>
      <c r="K121" s="41" t="str">
        <f t="shared" si="7"/>
        <v>*</v>
      </c>
    </row>
    <row r="122" spans="1:11" ht="14.5" x14ac:dyDescent="0.35">
      <c r="A122" s="17">
        <v>78997</v>
      </c>
      <c r="B122" s="12" t="s">
        <v>1117</v>
      </c>
      <c r="C122" s="44" t="s">
        <v>1118</v>
      </c>
      <c r="D122" s="41">
        <v>88.46</v>
      </c>
      <c r="E122" s="15" t="str">
        <f t="shared" si="4"/>
        <v>Not Met</v>
      </c>
      <c r="F122" s="15" t="s">
        <v>37</v>
      </c>
      <c r="G122" s="15" t="str">
        <f t="shared" si="5"/>
        <v>Met</v>
      </c>
      <c r="H122" s="15" t="s">
        <v>19</v>
      </c>
      <c r="I122" s="15" t="str">
        <f t="shared" si="6"/>
        <v>*</v>
      </c>
      <c r="J122" s="41">
        <v>7.4</v>
      </c>
      <c r="K122" s="41" t="str">
        <f t="shared" si="7"/>
        <v>Met</v>
      </c>
    </row>
    <row r="123" spans="1:11" ht="14.5" x14ac:dyDescent="0.35">
      <c r="A123" s="17">
        <v>4238</v>
      </c>
      <c r="B123" s="12" t="s">
        <v>337</v>
      </c>
      <c r="C123" s="44" t="s">
        <v>338</v>
      </c>
      <c r="D123" s="41" t="s">
        <v>19</v>
      </c>
      <c r="E123" s="15" t="str">
        <f t="shared" si="4"/>
        <v>*</v>
      </c>
      <c r="F123" s="15" t="s">
        <v>19</v>
      </c>
      <c r="G123" s="15" t="str">
        <f t="shared" si="5"/>
        <v>*</v>
      </c>
      <c r="H123" s="15" t="s">
        <v>19</v>
      </c>
      <c r="I123" s="15" t="str">
        <f t="shared" si="6"/>
        <v>*</v>
      </c>
      <c r="J123" s="41" t="s">
        <v>19</v>
      </c>
      <c r="K123" s="41" t="str">
        <f t="shared" si="7"/>
        <v>*</v>
      </c>
    </row>
    <row r="124" spans="1:11" ht="14.5" x14ac:dyDescent="0.35">
      <c r="A124" s="17">
        <v>4239</v>
      </c>
      <c r="B124" s="12" t="s">
        <v>339</v>
      </c>
      <c r="C124" s="44" t="s">
        <v>340</v>
      </c>
      <c r="D124" s="41">
        <v>87.88</v>
      </c>
      <c r="E124" s="15" t="str">
        <f t="shared" si="4"/>
        <v>Not Met</v>
      </c>
      <c r="F124" s="15">
        <v>10.96</v>
      </c>
      <c r="G124" s="15" t="str">
        <f t="shared" si="5"/>
        <v>Met</v>
      </c>
      <c r="H124" s="15">
        <v>45</v>
      </c>
      <c r="I124" s="15" t="str">
        <f t="shared" si="6"/>
        <v>Not Met</v>
      </c>
      <c r="J124" s="41">
        <v>41.43</v>
      </c>
      <c r="K124" s="41" t="str">
        <f t="shared" si="7"/>
        <v>Not Met</v>
      </c>
    </row>
    <row r="125" spans="1:11" ht="14.5" x14ac:dyDescent="0.35">
      <c r="A125" s="17">
        <v>89829</v>
      </c>
      <c r="B125" s="12" t="s">
        <v>914</v>
      </c>
      <c r="C125" s="44" t="s">
        <v>915</v>
      </c>
      <c r="D125" s="41" t="s">
        <v>19</v>
      </c>
      <c r="E125" s="15" t="str">
        <f t="shared" si="4"/>
        <v>*</v>
      </c>
      <c r="F125" s="15" t="s">
        <v>19</v>
      </c>
      <c r="G125" s="15" t="str">
        <f t="shared" si="5"/>
        <v>*</v>
      </c>
      <c r="H125" s="15" t="s">
        <v>19</v>
      </c>
      <c r="I125" s="15" t="str">
        <f t="shared" si="6"/>
        <v>*</v>
      </c>
      <c r="J125" s="41" t="s">
        <v>19</v>
      </c>
      <c r="K125" s="41" t="str">
        <f t="shared" si="7"/>
        <v>*</v>
      </c>
    </row>
    <row r="126" spans="1:11" ht="14.5" x14ac:dyDescent="0.35">
      <c r="A126" s="17">
        <v>4285</v>
      </c>
      <c r="B126" s="12" t="s">
        <v>1119</v>
      </c>
      <c r="C126" s="44" t="s">
        <v>1120</v>
      </c>
      <c r="D126" s="41">
        <v>80.33</v>
      </c>
      <c r="E126" s="15" t="str">
        <f t="shared" si="4"/>
        <v>Not Met</v>
      </c>
      <c r="F126" s="15">
        <v>4.04</v>
      </c>
      <c r="G126" s="15" t="str">
        <f t="shared" si="5"/>
        <v>Met</v>
      </c>
      <c r="H126" s="15">
        <v>13.79</v>
      </c>
      <c r="I126" s="15" t="str">
        <f t="shared" si="6"/>
        <v>Not Met</v>
      </c>
      <c r="J126" s="41">
        <v>29.46</v>
      </c>
      <c r="K126" s="41" t="str">
        <f t="shared" si="7"/>
        <v>Not Met</v>
      </c>
    </row>
    <row r="127" spans="1:11" ht="14.5" x14ac:dyDescent="0.35">
      <c r="A127" s="17">
        <v>4208</v>
      </c>
      <c r="B127" s="12" t="s">
        <v>343</v>
      </c>
      <c r="C127" s="44" t="s">
        <v>344</v>
      </c>
      <c r="D127" s="41" t="s">
        <v>19</v>
      </c>
      <c r="E127" s="15" t="str">
        <f t="shared" si="4"/>
        <v>*</v>
      </c>
      <c r="F127" s="15" t="s">
        <v>19</v>
      </c>
      <c r="G127" s="15" t="str">
        <f t="shared" si="5"/>
        <v>*</v>
      </c>
      <c r="H127" s="15" t="s">
        <v>19</v>
      </c>
      <c r="I127" s="15" t="str">
        <f t="shared" si="6"/>
        <v>*</v>
      </c>
      <c r="J127" s="41" t="s">
        <v>19</v>
      </c>
      <c r="K127" s="41" t="str">
        <f t="shared" si="7"/>
        <v>*</v>
      </c>
    </row>
    <row r="128" spans="1:11" ht="14.5" x14ac:dyDescent="0.35">
      <c r="A128" s="17">
        <v>4194</v>
      </c>
      <c r="B128" s="12" t="s">
        <v>345</v>
      </c>
      <c r="C128" s="44" t="s">
        <v>346</v>
      </c>
      <c r="D128" s="41" t="s">
        <v>19</v>
      </c>
      <c r="E128" s="15" t="str">
        <f t="shared" si="4"/>
        <v>*</v>
      </c>
      <c r="F128" s="15" t="s">
        <v>19</v>
      </c>
      <c r="G128" s="15" t="str">
        <f t="shared" si="5"/>
        <v>*</v>
      </c>
      <c r="H128" s="15" t="s">
        <v>19</v>
      </c>
      <c r="I128" s="15" t="str">
        <f t="shared" si="6"/>
        <v>*</v>
      </c>
      <c r="J128" s="41" t="s">
        <v>19</v>
      </c>
      <c r="K128" s="41" t="str">
        <f t="shared" si="7"/>
        <v>*</v>
      </c>
    </row>
    <row r="129" spans="1:11" ht="14.5" x14ac:dyDescent="0.35">
      <c r="A129" s="17">
        <v>6369</v>
      </c>
      <c r="B129" s="12" t="s">
        <v>1121</v>
      </c>
      <c r="C129" s="44" t="s">
        <v>1122</v>
      </c>
      <c r="D129" s="41" t="s">
        <v>19</v>
      </c>
      <c r="E129" s="15" t="str">
        <f t="shared" si="4"/>
        <v>*</v>
      </c>
      <c r="F129" s="15" t="s">
        <v>19</v>
      </c>
      <c r="G129" s="15" t="str">
        <f t="shared" si="5"/>
        <v>*</v>
      </c>
      <c r="H129" s="15" t="s">
        <v>19</v>
      </c>
      <c r="I129" s="15" t="str">
        <f t="shared" si="6"/>
        <v>*</v>
      </c>
      <c r="J129" s="41" t="s">
        <v>19</v>
      </c>
      <c r="K129" s="41" t="str">
        <f t="shared" si="7"/>
        <v>*</v>
      </c>
    </row>
    <row r="130" spans="1:11" ht="14.5" x14ac:dyDescent="0.35">
      <c r="A130" s="17">
        <v>79501</v>
      </c>
      <c r="B130" s="12" t="s">
        <v>357</v>
      </c>
      <c r="C130" s="44" t="s">
        <v>358</v>
      </c>
      <c r="D130" s="41" t="s">
        <v>19</v>
      </c>
      <c r="E130" s="15" t="str">
        <f t="shared" si="4"/>
        <v>*</v>
      </c>
      <c r="F130" s="15" t="s">
        <v>19</v>
      </c>
      <c r="G130" s="15" t="str">
        <f t="shared" si="5"/>
        <v>*</v>
      </c>
      <c r="H130" s="15" t="s">
        <v>19</v>
      </c>
      <c r="I130" s="15" t="str">
        <f t="shared" si="6"/>
        <v>*</v>
      </c>
      <c r="J130" s="41" t="s">
        <v>19</v>
      </c>
      <c r="K130" s="41" t="str">
        <f t="shared" si="7"/>
        <v>*</v>
      </c>
    </row>
    <row r="131" spans="1:11" ht="14.5" x14ac:dyDescent="0.35">
      <c r="A131" s="17">
        <v>4212</v>
      </c>
      <c r="B131" s="12" t="s">
        <v>361</v>
      </c>
      <c r="C131" s="44" t="s">
        <v>362</v>
      </c>
      <c r="D131" s="41" t="s">
        <v>19</v>
      </c>
      <c r="E131" s="15" t="str">
        <f t="shared" ref="E131:E194" si="8">IF(D131="*","*",IF(D131&gt;=95,"Met","Not Met"))</f>
        <v>*</v>
      </c>
      <c r="F131" s="15" t="s">
        <v>19</v>
      </c>
      <c r="G131" s="15" t="str">
        <f t="shared" ref="G131:G194" si="9">IF(F131="*","*",IF(F131&gt;=3.7,"Met","Not Met"))</f>
        <v>*</v>
      </c>
      <c r="H131" s="15" t="s">
        <v>19</v>
      </c>
      <c r="I131" s="15" t="str">
        <f t="shared" ref="I131:I194" si="10">IF(H131="*","*",IF(H131&gt;=49.58,"Met","Not Met"))</f>
        <v>*</v>
      </c>
      <c r="J131" s="41" t="s">
        <v>19</v>
      </c>
      <c r="K131" s="41" t="str">
        <f t="shared" ref="K131:K194" si="11">IF(J131="*","*",IF(J131&lt;=23.25,"Met","Not Met"))</f>
        <v>*</v>
      </c>
    </row>
    <row r="132" spans="1:11" ht="14.5" x14ac:dyDescent="0.35">
      <c r="A132" s="17">
        <v>4392</v>
      </c>
      <c r="B132" s="12" t="s">
        <v>363</v>
      </c>
      <c r="C132" s="44" t="s">
        <v>364</v>
      </c>
      <c r="D132" s="41" t="s">
        <v>19</v>
      </c>
      <c r="E132" s="15" t="str">
        <f t="shared" si="8"/>
        <v>*</v>
      </c>
      <c r="F132" s="15" t="s">
        <v>19</v>
      </c>
      <c r="G132" s="15" t="str">
        <f t="shared" si="9"/>
        <v>*</v>
      </c>
      <c r="H132" s="15" t="s">
        <v>19</v>
      </c>
      <c r="I132" s="15" t="str">
        <f t="shared" si="10"/>
        <v>*</v>
      </c>
      <c r="J132" s="41" t="s">
        <v>19</v>
      </c>
      <c r="K132" s="41" t="str">
        <f t="shared" si="11"/>
        <v>*</v>
      </c>
    </row>
    <row r="133" spans="1:11" ht="14.5" x14ac:dyDescent="0.35">
      <c r="A133" s="17">
        <v>92519</v>
      </c>
      <c r="B133" s="12" t="s">
        <v>916</v>
      </c>
      <c r="C133" s="44" t="s">
        <v>917</v>
      </c>
      <c r="D133" s="41" t="s">
        <v>19</v>
      </c>
      <c r="E133" s="15" t="str">
        <f t="shared" si="8"/>
        <v>*</v>
      </c>
      <c r="F133" s="15" t="s">
        <v>19</v>
      </c>
      <c r="G133" s="15" t="str">
        <f t="shared" si="9"/>
        <v>*</v>
      </c>
      <c r="H133" s="15" t="s">
        <v>19</v>
      </c>
      <c r="I133" s="15" t="str">
        <f t="shared" si="10"/>
        <v>*</v>
      </c>
      <c r="J133" s="41" t="s">
        <v>19</v>
      </c>
      <c r="K133" s="41" t="str">
        <f t="shared" si="11"/>
        <v>*</v>
      </c>
    </row>
    <row r="134" spans="1:11" ht="14.5" x14ac:dyDescent="0.35">
      <c r="A134" s="17">
        <v>92520</v>
      </c>
      <c r="B134" s="12" t="s">
        <v>918</v>
      </c>
      <c r="C134" s="44" t="s">
        <v>919</v>
      </c>
      <c r="D134" s="41" t="s">
        <v>19</v>
      </c>
      <c r="E134" s="15" t="str">
        <f t="shared" si="8"/>
        <v>*</v>
      </c>
      <c r="F134" s="15" t="s">
        <v>19</v>
      </c>
      <c r="G134" s="15" t="str">
        <f t="shared" si="9"/>
        <v>*</v>
      </c>
      <c r="H134" s="15" t="s">
        <v>19</v>
      </c>
      <c r="I134" s="15" t="str">
        <f t="shared" si="10"/>
        <v>*</v>
      </c>
      <c r="J134" s="41" t="s">
        <v>19</v>
      </c>
      <c r="K134" s="41" t="str">
        <f t="shared" si="11"/>
        <v>*</v>
      </c>
    </row>
    <row r="135" spans="1:11" ht="14.5" x14ac:dyDescent="0.35">
      <c r="A135" s="17">
        <v>4336</v>
      </c>
      <c r="B135" s="12" t="s">
        <v>920</v>
      </c>
      <c r="C135" s="44" t="s">
        <v>921</v>
      </c>
      <c r="D135" s="41" t="s">
        <v>19</v>
      </c>
      <c r="E135" s="15" t="str">
        <f t="shared" si="8"/>
        <v>*</v>
      </c>
      <c r="F135" s="15" t="s">
        <v>19</v>
      </c>
      <c r="G135" s="15" t="str">
        <f t="shared" si="9"/>
        <v>*</v>
      </c>
      <c r="H135" s="15" t="s">
        <v>19</v>
      </c>
      <c r="I135" s="15" t="str">
        <f t="shared" si="10"/>
        <v>*</v>
      </c>
      <c r="J135" s="41" t="s">
        <v>19</v>
      </c>
      <c r="K135" s="41" t="str">
        <f t="shared" si="11"/>
        <v>*</v>
      </c>
    </row>
    <row r="136" spans="1:11" ht="14.5" x14ac:dyDescent="0.35">
      <c r="A136" s="17">
        <v>92982</v>
      </c>
      <c r="B136" s="12" t="s">
        <v>1123</v>
      </c>
      <c r="C136" s="44" t="s">
        <v>1124</v>
      </c>
      <c r="D136" s="41" t="s">
        <v>19</v>
      </c>
      <c r="E136" s="15" t="str">
        <f t="shared" si="8"/>
        <v>*</v>
      </c>
      <c r="F136" s="15" t="s">
        <v>19</v>
      </c>
      <c r="G136" s="15" t="str">
        <f t="shared" si="9"/>
        <v>*</v>
      </c>
      <c r="H136" s="15" t="s">
        <v>19</v>
      </c>
      <c r="I136" s="15" t="str">
        <f t="shared" si="10"/>
        <v>*</v>
      </c>
      <c r="J136" s="41" t="s">
        <v>19</v>
      </c>
      <c r="K136" s="41" t="str">
        <f t="shared" si="11"/>
        <v>*</v>
      </c>
    </row>
    <row r="137" spans="1:11" ht="14.5" x14ac:dyDescent="0.35">
      <c r="A137" s="17">
        <v>4248</v>
      </c>
      <c r="B137" s="12" t="s">
        <v>371</v>
      </c>
      <c r="C137" s="44" t="s">
        <v>372</v>
      </c>
      <c r="D137" s="41">
        <v>94.92</v>
      </c>
      <c r="E137" s="15" t="str">
        <f t="shared" si="8"/>
        <v>Not Met</v>
      </c>
      <c r="F137" s="15">
        <v>20.88</v>
      </c>
      <c r="G137" s="15" t="str">
        <f t="shared" si="9"/>
        <v>Met</v>
      </c>
      <c r="H137" s="15">
        <v>62.5</v>
      </c>
      <c r="I137" s="15" t="str">
        <f t="shared" si="10"/>
        <v>Met</v>
      </c>
      <c r="J137" s="41">
        <v>36.880000000000003</v>
      </c>
      <c r="K137" s="41" t="str">
        <f t="shared" si="11"/>
        <v>Not Met</v>
      </c>
    </row>
    <row r="138" spans="1:11" ht="14.5" x14ac:dyDescent="0.35">
      <c r="A138" s="17">
        <v>4389</v>
      </c>
      <c r="B138" s="12" t="s">
        <v>375</v>
      </c>
      <c r="C138" s="44" t="s">
        <v>376</v>
      </c>
      <c r="D138" s="41">
        <v>94.44</v>
      </c>
      <c r="E138" s="15" t="str">
        <f t="shared" si="8"/>
        <v>Not Met</v>
      </c>
      <c r="F138" s="15" t="s">
        <v>37</v>
      </c>
      <c r="G138" s="15" t="str">
        <f t="shared" si="9"/>
        <v>Met</v>
      </c>
      <c r="H138" s="15" t="s">
        <v>19</v>
      </c>
      <c r="I138" s="15" t="str">
        <f t="shared" si="10"/>
        <v>*</v>
      </c>
      <c r="J138" s="41">
        <v>17.79</v>
      </c>
      <c r="K138" s="41" t="str">
        <f t="shared" si="11"/>
        <v>Met</v>
      </c>
    </row>
    <row r="139" spans="1:11" ht="14.5" x14ac:dyDescent="0.35">
      <c r="A139" s="17">
        <v>79264</v>
      </c>
      <c r="B139" s="12" t="s">
        <v>922</v>
      </c>
      <c r="C139" s="44" t="s">
        <v>378</v>
      </c>
      <c r="D139" s="41" t="s">
        <v>19</v>
      </c>
      <c r="E139" s="15" t="str">
        <f t="shared" si="8"/>
        <v>*</v>
      </c>
      <c r="F139" s="15" t="s">
        <v>19</v>
      </c>
      <c r="G139" s="15" t="str">
        <f t="shared" si="9"/>
        <v>*</v>
      </c>
      <c r="H139" s="15" t="s">
        <v>19</v>
      </c>
      <c r="I139" s="15" t="str">
        <f t="shared" si="10"/>
        <v>*</v>
      </c>
      <c r="J139" s="41" t="s">
        <v>19</v>
      </c>
      <c r="K139" s="41" t="str">
        <f t="shared" si="11"/>
        <v>*</v>
      </c>
    </row>
    <row r="140" spans="1:11" ht="14.5" x14ac:dyDescent="0.35">
      <c r="A140" s="17">
        <v>4337</v>
      </c>
      <c r="B140" s="12" t="s">
        <v>1125</v>
      </c>
      <c r="C140" s="44" t="s">
        <v>1126</v>
      </c>
      <c r="D140" s="41" t="s">
        <v>19</v>
      </c>
      <c r="E140" s="15" t="str">
        <f t="shared" si="8"/>
        <v>*</v>
      </c>
      <c r="F140" s="15" t="s">
        <v>19</v>
      </c>
      <c r="G140" s="15" t="str">
        <f t="shared" si="9"/>
        <v>*</v>
      </c>
      <c r="H140" s="15" t="s">
        <v>19</v>
      </c>
      <c r="I140" s="15" t="str">
        <f t="shared" si="10"/>
        <v>*</v>
      </c>
      <c r="J140" s="41" t="s">
        <v>19</v>
      </c>
      <c r="K140" s="41" t="str">
        <f t="shared" si="11"/>
        <v>*</v>
      </c>
    </row>
    <row r="141" spans="1:11" ht="14.5" x14ac:dyDescent="0.35">
      <c r="A141" s="17">
        <v>4469</v>
      </c>
      <c r="B141" s="12" t="s">
        <v>379</v>
      </c>
      <c r="C141" s="44" t="s">
        <v>380</v>
      </c>
      <c r="D141" s="41">
        <v>97.44</v>
      </c>
      <c r="E141" s="15" t="str">
        <f t="shared" si="8"/>
        <v>Met</v>
      </c>
      <c r="F141" s="15">
        <v>3.57</v>
      </c>
      <c r="G141" s="15" t="str">
        <f t="shared" si="9"/>
        <v>Not Met</v>
      </c>
      <c r="H141" s="15" t="s">
        <v>19</v>
      </c>
      <c r="I141" s="15" t="str">
        <f t="shared" si="10"/>
        <v>*</v>
      </c>
      <c r="J141" s="41">
        <v>30.94</v>
      </c>
      <c r="K141" s="41" t="str">
        <f t="shared" si="11"/>
        <v>Not Met</v>
      </c>
    </row>
    <row r="142" spans="1:11" ht="14.5" x14ac:dyDescent="0.35">
      <c r="A142" s="17">
        <v>90034</v>
      </c>
      <c r="B142" s="12" t="s">
        <v>933</v>
      </c>
      <c r="C142" s="44" t="s">
        <v>934</v>
      </c>
      <c r="D142" s="41" t="s">
        <v>19</v>
      </c>
      <c r="E142" s="15" t="str">
        <f t="shared" si="8"/>
        <v>*</v>
      </c>
      <c r="F142" s="15" t="s">
        <v>19</v>
      </c>
      <c r="G142" s="15" t="str">
        <f t="shared" si="9"/>
        <v>*</v>
      </c>
      <c r="H142" s="15" t="s">
        <v>19</v>
      </c>
      <c r="I142" s="15" t="str">
        <f t="shared" si="10"/>
        <v>*</v>
      </c>
      <c r="J142" s="41" t="s">
        <v>19</v>
      </c>
      <c r="K142" s="41" t="str">
        <f t="shared" si="11"/>
        <v>*</v>
      </c>
    </row>
    <row r="143" spans="1:11" ht="14.5" x14ac:dyDescent="0.35">
      <c r="A143" s="17">
        <v>89788</v>
      </c>
      <c r="B143" s="12" t="s">
        <v>1127</v>
      </c>
      <c r="C143" s="44" t="s">
        <v>1128</v>
      </c>
      <c r="D143" s="41" t="s">
        <v>18</v>
      </c>
      <c r="E143" s="15" t="str">
        <f t="shared" si="8"/>
        <v>Met</v>
      </c>
      <c r="F143" s="15" t="s">
        <v>37</v>
      </c>
      <c r="G143" s="15" t="str">
        <f t="shared" si="9"/>
        <v>Met</v>
      </c>
      <c r="H143" s="15" t="s">
        <v>19</v>
      </c>
      <c r="I143" s="15" t="str">
        <f t="shared" si="10"/>
        <v>*</v>
      </c>
      <c r="J143" s="41">
        <v>21.05</v>
      </c>
      <c r="K143" s="41" t="str">
        <f t="shared" si="11"/>
        <v>Met</v>
      </c>
    </row>
    <row r="144" spans="1:11" ht="14.5" x14ac:dyDescent="0.35">
      <c r="A144" s="17">
        <v>89790</v>
      </c>
      <c r="B144" s="12" t="s">
        <v>1129</v>
      </c>
      <c r="C144" s="44" t="s">
        <v>1130</v>
      </c>
      <c r="D144" s="41" t="s">
        <v>18</v>
      </c>
      <c r="E144" s="15" t="str">
        <f t="shared" si="8"/>
        <v>Met</v>
      </c>
      <c r="F144" s="15" t="s">
        <v>19</v>
      </c>
      <c r="G144" s="15" t="str">
        <f t="shared" si="9"/>
        <v>*</v>
      </c>
      <c r="H144" s="15" t="s">
        <v>19</v>
      </c>
      <c r="I144" s="15" t="str">
        <f t="shared" si="10"/>
        <v>*</v>
      </c>
      <c r="J144" s="41" t="s">
        <v>19</v>
      </c>
      <c r="K144" s="41" t="str">
        <f t="shared" si="11"/>
        <v>*</v>
      </c>
    </row>
    <row r="145" spans="1:11" ht="14.5" x14ac:dyDescent="0.35">
      <c r="A145" s="17">
        <v>90876</v>
      </c>
      <c r="B145" s="12" t="s">
        <v>1131</v>
      </c>
      <c r="C145" s="44" t="s">
        <v>1132</v>
      </c>
      <c r="D145" s="41" t="s">
        <v>19</v>
      </c>
      <c r="E145" s="15" t="str">
        <f t="shared" si="8"/>
        <v>*</v>
      </c>
      <c r="F145" s="15" t="s">
        <v>19</v>
      </c>
      <c r="G145" s="15" t="str">
        <f t="shared" si="9"/>
        <v>*</v>
      </c>
      <c r="H145" s="15" t="s">
        <v>19</v>
      </c>
      <c r="I145" s="15" t="str">
        <f t="shared" si="10"/>
        <v>*</v>
      </c>
      <c r="J145" s="41" t="s">
        <v>19</v>
      </c>
      <c r="K145" s="41" t="str">
        <f t="shared" si="11"/>
        <v>*</v>
      </c>
    </row>
    <row r="146" spans="1:11" ht="14.5" x14ac:dyDescent="0.35">
      <c r="A146" s="17">
        <v>5174</v>
      </c>
      <c r="B146" s="12" t="s">
        <v>1133</v>
      </c>
      <c r="C146" s="44" t="s">
        <v>1134</v>
      </c>
      <c r="D146" s="41" t="s">
        <v>19</v>
      </c>
      <c r="E146" s="15" t="str">
        <f t="shared" si="8"/>
        <v>*</v>
      </c>
      <c r="F146" s="15" t="s">
        <v>19</v>
      </c>
      <c r="G146" s="15" t="str">
        <f t="shared" si="9"/>
        <v>*</v>
      </c>
      <c r="H146" s="15" t="s">
        <v>19</v>
      </c>
      <c r="I146" s="15" t="str">
        <f t="shared" si="10"/>
        <v>*</v>
      </c>
      <c r="J146" s="41" t="s">
        <v>19</v>
      </c>
      <c r="K146" s="41" t="str">
        <f t="shared" si="11"/>
        <v>*</v>
      </c>
    </row>
    <row r="147" spans="1:11" ht="14.5" x14ac:dyDescent="0.35">
      <c r="A147" s="17">
        <v>4352</v>
      </c>
      <c r="B147" s="12" t="s">
        <v>1135</v>
      </c>
      <c r="C147" s="44" t="s">
        <v>1136</v>
      </c>
      <c r="D147" s="41" t="s">
        <v>19</v>
      </c>
      <c r="E147" s="15" t="str">
        <f t="shared" si="8"/>
        <v>*</v>
      </c>
      <c r="F147" s="15" t="s">
        <v>19</v>
      </c>
      <c r="G147" s="15" t="str">
        <f t="shared" si="9"/>
        <v>*</v>
      </c>
      <c r="H147" s="15" t="s">
        <v>19</v>
      </c>
      <c r="I147" s="15" t="str">
        <f t="shared" si="10"/>
        <v>*</v>
      </c>
      <c r="J147" s="41" t="s">
        <v>19</v>
      </c>
      <c r="K147" s="41" t="str">
        <f t="shared" si="11"/>
        <v>*</v>
      </c>
    </row>
    <row r="148" spans="1:11" ht="14.5" x14ac:dyDescent="0.35">
      <c r="A148" s="17">
        <v>4334</v>
      </c>
      <c r="B148" s="12" t="s">
        <v>1137</v>
      </c>
      <c r="C148" s="44" t="s">
        <v>1138</v>
      </c>
      <c r="D148" s="41" t="s">
        <v>19</v>
      </c>
      <c r="E148" s="15" t="str">
        <f t="shared" si="8"/>
        <v>*</v>
      </c>
      <c r="F148" s="15" t="s">
        <v>19</v>
      </c>
      <c r="G148" s="15" t="str">
        <f t="shared" si="9"/>
        <v>*</v>
      </c>
      <c r="H148" s="15" t="s">
        <v>19</v>
      </c>
      <c r="I148" s="15" t="str">
        <f t="shared" si="10"/>
        <v>*</v>
      </c>
      <c r="J148" s="41" t="s">
        <v>19</v>
      </c>
      <c r="K148" s="41" t="str">
        <f t="shared" si="11"/>
        <v>*</v>
      </c>
    </row>
    <row r="149" spans="1:11" ht="14.5" x14ac:dyDescent="0.35">
      <c r="A149" s="17">
        <v>4445</v>
      </c>
      <c r="B149" s="12" t="s">
        <v>395</v>
      </c>
      <c r="C149" s="44" t="s">
        <v>396</v>
      </c>
      <c r="D149" s="41" t="s">
        <v>18</v>
      </c>
      <c r="E149" s="15" t="str">
        <f t="shared" si="8"/>
        <v>Met</v>
      </c>
      <c r="F149" s="15">
        <v>2.5</v>
      </c>
      <c r="G149" s="15" t="str">
        <f t="shared" si="9"/>
        <v>Not Met</v>
      </c>
      <c r="H149" s="15" t="s">
        <v>19</v>
      </c>
      <c r="I149" s="15" t="str">
        <f t="shared" si="10"/>
        <v>*</v>
      </c>
      <c r="J149" s="41">
        <v>35.97</v>
      </c>
      <c r="K149" s="41" t="str">
        <f t="shared" si="11"/>
        <v>Not Met</v>
      </c>
    </row>
    <row r="150" spans="1:11" ht="14.5" x14ac:dyDescent="0.35">
      <c r="A150" s="17">
        <v>79063</v>
      </c>
      <c r="B150" s="12" t="s">
        <v>937</v>
      </c>
      <c r="C150" s="44" t="s">
        <v>938</v>
      </c>
      <c r="D150" s="41" t="s">
        <v>19</v>
      </c>
      <c r="E150" s="15" t="str">
        <f t="shared" si="8"/>
        <v>*</v>
      </c>
      <c r="F150" s="15" t="s">
        <v>19</v>
      </c>
      <c r="G150" s="15" t="str">
        <f t="shared" si="9"/>
        <v>*</v>
      </c>
      <c r="H150" s="15" t="s">
        <v>19</v>
      </c>
      <c r="I150" s="15" t="str">
        <f t="shared" si="10"/>
        <v>*</v>
      </c>
      <c r="J150" s="41" t="s">
        <v>19</v>
      </c>
      <c r="K150" s="41" t="str">
        <f t="shared" si="11"/>
        <v>*</v>
      </c>
    </row>
    <row r="151" spans="1:11" ht="14.5" x14ac:dyDescent="0.35">
      <c r="A151" s="17">
        <v>4388</v>
      </c>
      <c r="B151" s="12" t="s">
        <v>397</v>
      </c>
      <c r="C151" s="44" t="s">
        <v>398</v>
      </c>
      <c r="D151" s="41" t="s">
        <v>19</v>
      </c>
      <c r="E151" s="15" t="str">
        <f t="shared" si="8"/>
        <v>*</v>
      </c>
      <c r="F151" s="15" t="s">
        <v>19</v>
      </c>
      <c r="G151" s="15" t="str">
        <f t="shared" si="9"/>
        <v>*</v>
      </c>
      <c r="H151" s="15" t="s">
        <v>19</v>
      </c>
      <c r="I151" s="15" t="str">
        <f t="shared" si="10"/>
        <v>*</v>
      </c>
      <c r="J151" s="41" t="s">
        <v>19</v>
      </c>
      <c r="K151" s="41" t="str">
        <f t="shared" si="11"/>
        <v>*</v>
      </c>
    </row>
    <row r="152" spans="1:11" ht="14.5" x14ac:dyDescent="0.35">
      <c r="A152" s="17">
        <v>4342</v>
      </c>
      <c r="B152" s="12" t="s">
        <v>1139</v>
      </c>
      <c r="C152" s="44" t="s">
        <v>1140</v>
      </c>
      <c r="D152" s="41">
        <v>94.12</v>
      </c>
      <c r="E152" s="15" t="str">
        <f t="shared" si="8"/>
        <v>Not Met</v>
      </c>
      <c r="F152" s="15">
        <v>6.67</v>
      </c>
      <c r="G152" s="15" t="str">
        <f t="shared" si="9"/>
        <v>Met</v>
      </c>
      <c r="H152" s="15" t="s">
        <v>19</v>
      </c>
      <c r="I152" s="15" t="str">
        <f t="shared" si="10"/>
        <v>*</v>
      </c>
      <c r="J152" s="41">
        <v>25.22</v>
      </c>
      <c r="K152" s="41" t="str">
        <f t="shared" si="11"/>
        <v>Not Met</v>
      </c>
    </row>
    <row r="153" spans="1:11" ht="14.5" x14ac:dyDescent="0.35">
      <c r="A153" s="17">
        <v>79882</v>
      </c>
      <c r="B153" s="12" t="s">
        <v>1141</v>
      </c>
      <c r="C153" s="44" t="s">
        <v>1142</v>
      </c>
      <c r="D153" s="41" t="s">
        <v>19</v>
      </c>
      <c r="E153" s="15" t="str">
        <f t="shared" si="8"/>
        <v>*</v>
      </c>
      <c r="F153" s="15" t="s">
        <v>19</v>
      </c>
      <c r="G153" s="15" t="str">
        <f t="shared" si="9"/>
        <v>*</v>
      </c>
      <c r="H153" s="15" t="s">
        <v>19</v>
      </c>
      <c r="I153" s="15" t="str">
        <f t="shared" si="10"/>
        <v>*</v>
      </c>
      <c r="J153" s="41" t="s">
        <v>19</v>
      </c>
      <c r="K153" s="41" t="str">
        <f t="shared" si="11"/>
        <v>*</v>
      </c>
    </row>
    <row r="154" spans="1:11" ht="14.5" x14ac:dyDescent="0.35">
      <c r="A154" s="17">
        <v>90548</v>
      </c>
      <c r="B154" s="12" t="s">
        <v>1143</v>
      </c>
      <c r="C154" s="44" t="s">
        <v>1144</v>
      </c>
      <c r="D154" s="41" t="s">
        <v>18</v>
      </c>
      <c r="E154" s="15" t="str">
        <f t="shared" si="8"/>
        <v>Met</v>
      </c>
      <c r="F154" s="15" t="s">
        <v>37</v>
      </c>
      <c r="G154" s="15" t="str">
        <f t="shared" si="9"/>
        <v>Met</v>
      </c>
      <c r="H154" s="15" t="s">
        <v>19</v>
      </c>
      <c r="I154" s="15" t="str">
        <f t="shared" si="10"/>
        <v>*</v>
      </c>
      <c r="J154" s="41">
        <v>39.15</v>
      </c>
      <c r="K154" s="41" t="str">
        <f t="shared" si="11"/>
        <v>Not Met</v>
      </c>
    </row>
    <row r="155" spans="1:11" ht="14.5" x14ac:dyDescent="0.35">
      <c r="A155" s="17">
        <v>79880</v>
      </c>
      <c r="B155" s="12" t="s">
        <v>1145</v>
      </c>
      <c r="C155" s="44" t="s">
        <v>1146</v>
      </c>
      <c r="D155" s="41" t="s">
        <v>19</v>
      </c>
      <c r="E155" s="15" t="str">
        <f t="shared" si="8"/>
        <v>*</v>
      </c>
      <c r="F155" s="15" t="s">
        <v>19</v>
      </c>
      <c r="G155" s="15" t="str">
        <f t="shared" si="9"/>
        <v>*</v>
      </c>
      <c r="H155" s="15" t="s">
        <v>19</v>
      </c>
      <c r="I155" s="15" t="str">
        <f t="shared" si="10"/>
        <v>*</v>
      </c>
      <c r="J155" s="41" t="s">
        <v>19</v>
      </c>
      <c r="K155" s="41" t="str">
        <f t="shared" si="11"/>
        <v>*</v>
      </c>
    </row>
    <row r="156" spans="1:11" ht="14.5" x14ac:dyDescent="0.35">
      <c r="A156" s="17">
        <v>79876</v>
      </c>
      <c r="B156" s="12" t="s">
        <v>1147</v>
      </c>
      <c r="C156" s="44" t="s">
        <v>1148</v>
      </c>
      <c r="D156" s="41" t="s">
        <v>19</v>
      </c>
      <c r="E156" s="15" t="str">
        <f t="shared" si="8"/>
        <v>*</v>
      </c>
      <c r="F156" s="15" t="s">
        <v>19</v>
      </c>
      <c r="G156" s="15" t="str">
        <f t="shared" si="9"/>
        <v>*</v>
      </c>
      <c r="H156" s="15" t="s">
        <v>19</v>
      </c>
      <c r="I156" s="15" t="str">
        <f t="shared" si="10"/>
        <v>*</v>
      </c>
      <c r="J156" s="41" t="s">
        <v>19</v>
      </c>
      <c r="K156" s="41" t="str">
        <f t="shared" si="11"/>
        <v>*</v>
      </c>
    </row>
    <row r="157" spans="1:11" ht="14.5" x14ac:dyDescent="0.35">
      <c r="A157" s="17">
        <v>79878</v>
      </c>
      <c r="B157" s="12" t="s">
        <v>1149</v>
      </c>
      <c r="C157" s="44" t="s">
        <v>1150</v>
      </c>
      <c r="D157" s="41" t="s">
        <v>19</v>
      </c>
      <c r="E157" s="15" t="str">
        <f t="shared" si="8"/>
        <v>*</v>
      </c>
      <c r="F157" s="15" t="s">
        <v>19</v>
      </c>
      <c r="G157" s="15" t="str">
        <f t="shared" si="9"/>
        <v>*</v>
      </c>
      <c r="H157" s="15" t="s">
        <v>19</v>
      </c>
      <c r="I157" s="15" t="str">
        <f t="shared" si="10"/>
        <v>*</v>
      </c>
      <c r="J157" s="41" t="s">
        <v>19</v>
      </c>
      <c r="K157" s="41" t="str">
        <f t="shared" si="11"/>
        <v>*</v>
      </c>
    </row>
    <row r="158" spans="1:11" ht="14.5" x14ac:dyDescent="0.35">
      <c r="A158" s="17">
        <v>4396</v>
      </c>
      <c r="B158" s="12" t="s">
        <v>417</v>
      </c>
      <c r="C158" s="44" t="s">
        <v>418</v>
      </c>
      <c r="D158" s="41">
        <v>90.91</v>
      </c>
      <c r="E158" s="15" t="str">
        <f t="shared" si="8"/>
        <v>Not Met</v>
      </c>
      <c r="F158" s="15" t="s">
        <v>37</v>
      </c>
      <c r="G158" s="15" t="str">
        <f t="shared" si="9"/>
        <v>Met</v>
      </c>
      <c r="H158" s="15" t="s">
        <v>19</v>
      </c>
      <c r="I158" s="15" t="str">
        <f t="shared" si="10"/>
        <v>*</v>
      </c>
      <c r="J158" s="41">
        <v>3.07</v>
      </c>
      <c r="K158" s="41" t="str">
        <f t="shared" si="11"/>
        <v>Met</v>
      </c>
    </row>
    <row r="159" spans="1:11" ht="14.5" x14ac:dyDescent="0.35">
      <c r="A159" s="17">
        <v>79065</v>
      </c>
      <c r="B159" s="12" t="s">
        <v>1151</v>
      </c>
      <c r="C159" s="44" t="s">
        <v>1152</v>
      </c>
      <c r="D159" s="41" t="s">
        <v>19</v>
      </c>
      <c r="E159" s="15" t="str">
        <f t="shared" si="8"/>
        <v>*</v>
      </c>
      <c r="F159" s="15" t="s">
        <v>19</v>
      </c>
      <c r="G159" s="15" t="str">
        <f t="shared" si="9"/>
        <v>*</v>
      </c>
      <c r="H159" s="15" t="s">
        <v>19</v>
      </c>
      <c r="I159" s="15" t="str">
        <f t="shared" si="10"/>
        <v>*</v>
      </c>
      <c r="J159" s="41" t="s">
        <v>19</v>
      </c>
      <c r="K159" s="41" t="str">
        <f t="shared" si="11"/>
        <v>*</v>
      </c>
    </row>
    <row r="160" spans="1:11" ht="14.5" x14ac:dyDescent="0.35">
      <c r="A160" s="17">
        <v>4383</v>
      </c>
      <c r="B160" s="12" t="s">
        <v>425</v>
      </c>
      <c r="C160" s="44" t="s">
        <v>426</v>
      </c>
      <c r="D160" s="41" t="s">
        <v>19</v>
      </c>
      <c r="E160" s="15" t="str">
        <f t="shared" si="8"/>
        <v>*</v>
      </c>
      <c r="F160" s="15" t="s">
        <v>19</v>
      </c>
      <c r="G160" s="15" t="str">
        <f t="shared" si="9"/>
        <v>*</v>
      </c>
      <c r="H160" s="15" t="s">
        <v>19</v>
      </c>
      <c r="I160" s="15" t="str">
        <f t="shared" si="10"/>
        <v>*</v>
      </c>
      <c r="J160" s="41" t="s">
        <v>19</v>
      </c>
      <c r="K160" s="41" t="str">
        <f t="shared" si="11"/>
        <v>*</v>
      </c>
    </row>
    <row r="161" spans="1:11" ht="14.5" x14ac:dyDescent="0.35">
      <c r="A161" s="17">
        <v>79598</v>
      </c>
      <c r="B161" s="12" t="s">
        <v>427</v>
      </c>
      <c r="C161" s="44" t="s">
        <v>428</v>
      </c>
      <c r="D161" s="41">
        <v>80.95</v>
      </c>
      <c r="E161" s="15" t="str">
        <f t="shared" si="8"/>
        <v>Not Met</v>
      </c>
      <c r="F161" s="15">
        <v>5.26</v>
      </c>
      <c r="G161" s="15" t="str">
        <f t="shared" si="9"/>
        <v>Met</v>
      </c>
      <c r="H161" s="15" t="s">
        <v>19</v>
      </c>
      <c r="I161" s="15" t="str">
        <f t="shared" si="10"/>
        <v>*</v>
      </c>
      <c r="J161" s="41">
        <v>19.27</v>
      </c>
      <c r="K161" s="41" t="str">
        <f t="shared" si="11"/>
        <v>Met</v>
      </c>
    </row>
    <row r="162" spans="1:11" ht="14.5" x14ac:dyDescent="0.35">
      <c r="A162" s="17">
        <v>4368</v>
      </c>
      <c r="B162" s="12" t="s">
        <v>433</v>
      </c>
      <c r="C162" s="44" t="s">
        <v>434</v>
      </c>
      <c r="D162" s="41">
        <v>95.83</v>
      </c>
      <c r="E162" s="15" t="str">
        <f t="shared" si="8"/>
        <v>Met</v>
      </c>
      <c r="F162" s="15">
        <v>2.5</v>
      </c>
      <c r="G162" s="15" t="str">
        <f t="shared" si="9"/>
        <v>Not Met</v>
      </c>
      <c r="H162" s="15" t="s">
        <v>19</v>
      </c>
      <c r="I162" s="15" t="str">
        <f t="shared" si="10"/>
        <v>*</v>
      </c>
      <c r="J162" s="41">
        <v>28.26</v>
      </c>
      <c r="K162" s="41" t="str">
        <f t="shared" si="11"/>
        <v>Not Met</v>
      </c>
    </row>
    <row r="163" spans="1:11" ht="14.5" x14ac:dyDescent="0.35">
      <c r="A163" s="17">
        <v>79967</v>
      </c>
      <c r="B163" s="12" t="s">
        <v>437</v>
      </c>
      <c r="C163" s="44" t="s">
        <v>438</v>
      </c>
      <c r="D163" s="41" t="s">
        <v>18</v>
      </c>
      <c r="E163" s="15" t="str">
        <f t="shared" si="8"/>
        <v>Met</v>
      </c>
      <c r="F163" s="15">
        <v>9.09</v>
      </c>
      <c r="G163" s="15" t="str">
        <f t="shared" si="9"/>
        <v>Met</v>
      </c>
      <c r="H163" s="15" t="s">
        <v>19</v>
      </c>
      <c r="I163" s="15" t="str">
        <f t="shared" si="10"/>
        <v>*</v>
      </c>
      <c r="J163" s="41">
        <v>25.62</v>
      </c>
      <c r="K163" s="41" t="str">
        <f t="shared" si="11"/>
        <v>Not Met</v>
      </c>
    </row>
    <row r="164" spans="1:11" ht="14.5" x14ac:dyDescent="0.35">
      <c r="A164" s="17">
        <v>87349</v>
      </c>
      <c r="B164" s="12" t="s">
        <v>1153</v>
      </c>
      <c r="C164" s="44" t="s">
        <v>1154</v>
      </c>
      <c r="D164" s="41" t="s">
        <v>19</v>
      </c>
      <c r="E164" s="15" t="str">
        <f t="shared" si="8"/>
        <v>*</v>
      </c>
      <c r="F164" s="15" t="s">
        <v>19</v>
      </c>
      <c r="G164" s="15" t="str">
        <f t="shared" si="9"/>
        <v>*</v>
      </c>
      <c r="H164" s="15" t="s">
        <v>19</v>
      </c>
      <c r="I164" s="15" t="str">
        <f t="shared" si="10"/>
        <v>*</v>
      </c>
      <c r="J164" s="41" t="s">
        <v>19</v>
      </c>
      <c r="K164" s="41" t="str">
        <f t="shared" si="11"/>
        <v>*</v>
      </c>
    </row>
    <row r="165" spans="1:11" ht="14.5" x14ac:dyDescent="0.35">
      <c r="A165" s="17">
        <v>4216</v>
      </c>
      <c r="B165" s="12" t="s">
        <v>1155</v>
      </c>
      <c r="C165" s="44" t="s">
        <v>1156</v>
      </c>
      <c r="D165" s="41" t="s">
        <v>19</v>
      </c>
      <c r="E165" s="15" t="str">
        <f t="shared" si="8"/>
        <v>*</v>
      </c>
      <c r="F165" s="15" t="s">
        <v>19</v>
      </c>
      <c r="G165" s="15" t="str">
        <f t="shared" si="9"/>
        <v>*</v>
      </c>
      <c r="H165" s="15" t="s">
        <v>19</v>
      </c>
      <c r="I165" s="15" t="str">
        <f t="shared" si="10"/>
        <v>*</v>
      </c>
      <c r="J165" s="41" t="s">
        <v>19</v>
      </c>
      <c r="K165" s="41" t="str">
        <f t="shared" si="11"/>
        <v>*</v>
      </c>
    </row>
    <row r="166" spans="1:11" ht="14.5" x14ac:dyDescent="0.35">
      <c r="A166" s="17">
        <v>92657</v>
      </c>
      <c r="B166" s="12" t="s">
        <v>947</v>
      </c>
      <c r="C166" s="44" t="s">
        <v>948</v>
      </c>
      <c r="D166" s="41" t="s">
        <v>19</v>
      </c>
      <c r="E166" s="15" t="str">
        <f t="shared" si="8"/>
        <v>*</v>
      </c>
      <c r="F166" s="15" t="s">
        <v>19</v>
      </c>
      <c r="G166" s="15" t="str">
        <f t="shared" si="9"/>
        <v>*</v>
      </c>
      <c r="H166" s="15" t="s">
        <v>19</v>
      </c>
      <c r="I166" s="15" t="str">
        <f t="shared" si="10"/>
        <v>*</v>
      </c>
      <c r="J166" s="41" t="s">
        <v>19</v>
      </c>
      <c r="K166" s="41" t="str">
        <f t="shared" si="11"/>
        <v>*</v>
      </c>
    </row>
    <row r="167" spans="1:11" ht="14.5" x14ac:dyDescent="0.35">
      <c r="A167" s="17">
        <v>4374</v>
      </c>
      <c r="B167" s="12" t="s">
        <v>493</v>
      </c>
      <c r="C167" s="44" t="s">
        <v>494</v>
      </c>
      <c r="D167" s="41" t="s">
        <v>19</v>
      </c>
      <c r="E167" s="15" t="str">
        <f t="shared" si="8"/>
        <v>*</v>
      </c>
      <c r="F167" s="15" t="s">
        <v>19</v>
      </c>
      <c r="G167" s="15" t="str">
        <f t="shared" si="9"/>
        <v>*</v>
      </c>
      <c r="H167" s="15" t="s">
        <v>19</v>
      </c>
      <c r="I167" s="15" t="str">
        <f t="shared" si="10"/>
        <v>*</v>
      </c>
      <c r="J167" s="41" t="s">
        <v>19</v>
      </c>
      <c r="K167" s="41" t="str">
        <f t="shared" si="11"/>
        <v>*</v>
      </c>
    </row>
    <row r="168" spans="1:11" ht="14.5" x14ac:dyDescent="0.35">
      <c r="A168" s="17">
        <v>91935</v>
      </c>
      <c r="B168" s="12" t="s">
        <v>1157</v>
      </c>
      <c r="C168" s="44" t="s">
        <v>1158</v>
      </c>
      <c r="D168" s="41" t="s">
        <v>19</v>
      </c>
      <c r="E168" s="15" t="str">
        <f t="shared" si="8"/>
        <v>*</v>
      </c>
      <c r="F168" s="15" t="s">
        <v>19</v>
      </c>
      <c r="G168" s="15" t="str">
        <f t="shared" si="9"/>
        <v>*</v>
      </c>
      <c r="H168" s="15" t="s">
        <v>19</v>
      </c>
      <c r="I168" s="15" t="str">
        <f t="shared" si="10"/>
        <v>*</v>
      </c>
      <c r="J168" s="41" t="s">
        <v>19</v>
      </c>
      <c r="K168" s="41" t="str">
        <f t="shared" si="11"/>
        <v>*</v>
      </c>
    </row>
    <row r="169" spans="1:11" ht="14.5" x14ac:dyDescent="0.35">
      <c r="A169" s="17">
        <v>4439</v>
      </c>
      <c r="B169" s="12" t="s">
        <v>501</v>
      </c>
      <c r="C169" s="44" t="s">
        <v>502</v>
      </c>
      <c r="D169" s="41">
        <v>90.91</v>
      </c>
      <c r="E169" s="15" t="str">
        <f t="shared" si="8"/>
        <v>Not Met</v>
      </c>
      <c r="F169" s="15" t="s">
        <v>19</v>
      </c>
      <c r="G169" s="15" t="str">
        <f t="shared" si="9"/>
        <v>*</v>
      </c>
      <c r="H169" s="15" t="s">
        <v>19</v>
      </c>
      <c r="I169" s="15" t="str">
        <f t="shared" si="10"/>
        <v>*</v>
      </c>
      <c r="J169" s="41" t="s">
        <v>19</v>
      </c>
      <c r="K169" s="41" t="str">
        <f t="shared" si="11"/>
        <v>*</v>
      </c>
    </row>
    <row r="170" spans="1:11" ht="14.5" x14ac:dyDescent="0.35">
      <c r="A170" s="17">
        <v>4404</v>
      </c>
      <c r="B170" s="12" t="s">
        <v>503</v>
      </c>
      <c r="C170" s="44" t="s">
        <v>504</v>
      </c>
      <c r="D170" s="41">
        <v>81.02</v>
      </c>
      <c r="E170" s="15" t="str">
        <f t="shared" si="8"/>
        <v>Not Met</v>
      </c>
      <c r="F170" s="15">
        <v>6.9</v>
      </c>
      <c r="G170" s="15" t="str">
        <f t="shared" si="9"/>
        <v>Met</v>
      </c>
      <c r="H170" s="15" t="s">
        <v>19</v>
      </c>
      <c r="I170" s="15" t="str">
        <f t="shared" si="10"/>
        <v>*</v>
      </c>
      <c r="J170" s="41">
        <v>29.94</v>
      </c>
      <c r="K170" s="41" t="str">
        <f t="shared" si="11"/>
        <v>Not Met</v>
      </c>
    </row>
    <row r="171" spans="1:11" ht="14.5" x14ac:dyDescent="0.35">
      <c r="A171" s="17">
        <v>4234</v>
      </c>
      <c r="B171" s="12" t="s">
        <v>505</v>
      </c>
      <c r="C171" s="44" t="s">
        <v>506</v>
      </c>
      <c r="D171" s="41" t="s">
        <v>19</v>
      </c>
      <c r="E171" s="15" t="str">
        <f t="shared" si="8"/>
        <v>*</v>
      </c>
      <c r="F171" s="15" t="s">
        <v>19</v>
      </c>
      <c r="G171" s="15" t="str">
        <f t="shared" si="9"/>
        <v>*</v>
      </c>
      <c r="H171" s="15" t="s">
        <v>19</v>
      </c>
      <c r="I171" s="15" t="str">
        <f t="shared" si="10"/>
        <v>*</v>
      </c>
      <c r="J171" s="41" t="s">
        <v>19</v>
      </c>
      <c r="K171" s="41" t="str">
        <f t="shared" si="11"/>
        <v>*</v>
      </c>
    </row>
    <row r="172" spans="1:11" ht="14.5" x14ac:dyDescent="0.35">
      <c r="A172" s="17">
        <v>4441</v>
      </c>
      <c r="B172" s="12" t="s">
        <v>507</v>
      </c>
      <c r="C172" s="44" t="s">
        <v>508</v>
      </c>
      <c r="D172" s="41">
        <v>87.01</v>
      </c>
      <c r="E172" s="15" t="str">
        <f t="shared" si="8"/>
        <v>Not Met</v>
      </c>
      <c r="F172" s="15" t="s">
        <v>37</v>
      </c>
      <c r="G172" s="15" t="str">
        <f t="shared" si="9"/>
        <v>Met</v>
      </c>
      <c r="H172" s="15">
        <v>72.73</v>
      </c>
      <c r="I172" s="15" t="str">
        <f t="shared" si="10"/>
        <v>Met</v>
      </c>
      <c r="J172" s="41">
        <v>24.21</v>
      </c>
      <c r="K172" s="41" t="str">
        <f t="shared" si="11"/>
        <v>Not Met</v>
      </c>
    </row>
    <row r="173" spans="1:11" ht="14.5" x14ac:dyDescent="0.35">
      <c r="A173" s="17">
        <v>4435</v>
      </c>
      <c r="B173" s="12" t="s">
        <v>509</v>
      </c>
      <c r="C173" s="44" t="s">
        <v>510</v>
      </c>
      <c r="D173" s="41" t="s">
        <v>19</v>
      </c>
      <c r="E173" s="15" t="str">
        <f t="shared" si="8"/>
        <v>*</v>
      </c>
      <c r="F173" s="15" t="s">
        <v>19</v>
      </c>
      <c r="G173" s="15" t="str">
        <f t="shared" si="9"/>
        <v>*</v>
      </c>
      <c r="H173" s="15" t="s">
        <v>19</v>
      </c>
      <c r="I173" s="15" t="str">
        <f t="shared" si="10"/>
        <v>*</v>
      </c>
      <c r="J173" s="41" t="s">
        <v>19</v>
      </c>
      <c r="K173" s="41" t="str">
        <f t="shared" si="11"/>
        <v>*</v>
      </c>
    </row>
    <row r="174" spans="1:11" ht="14.5" x14ac:dyDescent="0.35">
      <c r="A174" s="17">
        <v>10965</v>
      </c>
      <c r="B174" s="12" t="s">
        <v>949</v>
      </c>
      <c r="C174" s="44" t="s">
        <v>950</v>
      </c>
      <c r="D174" s="41" t="s">
        <v>19</v>
      </c>
      <c r="E174" s="15" t="str">
        <f t="shared" si="8"/>
        <v>*</v>
      </c>
      <c r="F174" s="15" t="s">
        <v>19</v>
      </c>
      <c r="G174" s="15" t="str">
        <f t="shared" si="9"/>
        <v>*</v>
      </c>
      <c r="H174" s="15" t="s">
        <v>19</v>
      </c>
      <c r="I174" s="15" t="str">
        <f t="shared" si="10"/>
        <v>*</v>
      </c>
      <c r="J174" s="41" t="s">
        <v>19</v>
      </c>
      <c r="K174" s="41" t="str">
        <f t="shared" si="11"/>
        <v>*</v>
      </c>
    </row>
    <row r="175" spans="1:11" ht="14.5" x14ac:dyDescent="0.35">
      <c r="A175" s="17">
        <v>90861</v>
      </c>
      <c r="B175" s="12" t="s">
        <v>511</v>
      </c>
      <c r="C175" s="44" t="s">
        <v>512</v>
      </c>
      <c r="D175" s="41" t="s">
        <v>19</v>
      </c>
      <c r="E175" s="15" t="str">
        <f t="shared" si="8"/>
        <v>*</v>
      </c>
      <c r="F175" s="15" t="s">
        <v>19</v>
      </c>
      <c r="G175" s="15" t="str">
        <f t="shared" si="9"/>
        <v>*</v>
      </c>
      <c r="H175" s="15" t="s">
        <v>19</v>
      </c>
      <c r="I175" s="15" t="str">
        <f t="shared" si="10"/>
        <v>*</v>
      </c>
      <c r="J175" s="41" t="s">
        <v>19</v>
      </c>
      <c r="K175" s="41" t="str">
        <f t="shared" si="11"/>
        <v>*</v>
      </c>
    </row>
    <row r="176" spans="1:11" ht="14.5" x14ac:dyDescent="0.35">
      <c r="A176" s="17">
        <v>4473</v>
      </c>
      <c r="B176" s="12" t="s">
        <v>517</v>
      </c>
      <c r="C176" s="44" t="s">
        <v>518</v>
      </c>
      <c r="D176" s="41">
        <v>81.819999999999993</v>
      </c>
      <c r="E176" s="15" t="str">
        <f t="shared" si="8"/>
        <v>Not Met</v>
      </c>
      <c r="F176" s="15" t="s">
        <v>19</v>
      </c>
      <c r="G176" s="15" t="str">
        <f t="shared" si="9"/>
        <v>*</v>
      </c>
      <c r="H176" s="15" t="s">
        <v>19</v>
      </c>
      <c r="I176" s="15" t="str">
        <f t="shared" si="10"/>
        <v>*</v>
      </c>
      <c r="J176" s="41" t="s">
        <v>19</v>
      </c>
      <c r="K176" s="41" t="str">
        <f t="shared" si="11"/>
        <v>*</v>
      </c>
    </row>
    <row r="177" spans="1:11" ht="14.5" x14ac:dyDescent="0.35">
      <c r="A177" s="17">
        <v>81174</v>
      </c>
      <c r="B177" s="12" t="s">
        <v>1159</v>
      </c>
      <c r="C177" s="44" t="s">
        <v>1160</v>
      </c>
      <c r="D177" s="41" t="s">
        <v>19</v>
      </c>
      <c r="E177" s="15" t="str">
        <f t="shared" si="8"/>
        <v>*</v>
      </c>
      <c r="F177" s="15" t="s">
        <v>19</v>
      </c>
      <c r="G177" s="15" t="str">
        <f t="shared" si="9"/>
        <v>*</v>
      </c>
      <c r="H177" s="15" t="s">
        <v>19</v>
      </c>
      <c r="I177" s="15" t="str">
        <f t="shared" si="10"/>
        <v>*</v>
      </c>
      <c r="J177" s="41" t="s">
        <v>19</v>
      </c>
      <c r="K177" s="41" t="str">
        <f t="shared" si="11"/>
        <v>*</v>
      </c>
    </row>
    <row r="178" spans="1:11" ht="14.5" x14ac:dyDescent="0.35">
      <c r="A178" s="17">
        <v>4235</v>
      </c>
      <c r="B178" s="12" t="s">
        <v>523</v>
      </c>
      <c r="C178" s="44" t="s">
        <v>524</v>
      </c>
      <c r="D178" s="41">
        <v>72.67</v>
      </c>
      <c r="E178" s="15" t="str">
        <f t="shared" si="8"/>
        <v>Not Met</v>
      </c>
      <c r="F178" s="15">
        <v>6.18</v>
      </c>
      <c r="G178" s="15" t="str">
        <f t="shared" si="9"/>
        <v>Met</v>
      </c>
      <c r="H178" s="15">
        <v>45.45</v>
      </c>
      <c r="I178" s="15" t="str">
        <f t="shared" si="10"/>
        <v>Not Met</v>
      </c>
      <c r="J178" s="41">
        <v>32.99</v>
      </c>
      <c r="K178" s="41" t="str">
        <f t="shared" si="11"/>
        <v>Not Met</v>
      </c>
    </row>
    <row r="179" spans="1:11" ht="14.5" x14ac:dyDescent="0.35">
      <c r="A179" s="17">
        <v>4211</v>
      </c>
      <c r="B179" s="12" t="s">
        <v>527</v>
      </c>
      <c r="C179" s="44" t="s">
        <v>528</v>
      </c>
      <c r="D179" s="41">
        <v>90.91</v>
      </c>
      <c r="E179" s="15" t="str">
        <f t="shared" si="8"/>
        <v>Not Met</v>
      </c>
      <c r="F179" s="15" t="s">
        <v>19</v>
      </c>
      <c r="G179" s="15" t="str">
        <f t="shared" si="9"/>
        <v>*</v>
      </c>
      <c r="H179" s="15" t="s">
        <v>19</v>
      </c>
      <c r="I179" s="15" t="str">
        <f t="shared" si="10"/>
        <v>*</v>
      </c>
      <c r="J179" s="41" t="s">
        <v>19</v>
      </c>
      <c r="K179" s="41" t="str">
        <f t="shared" si="11"/>
        <v>*</v>
      </c>
    </row>
    <row r="180" spans="1:11" ht="14.5" x14ac:dyDescent="0.35">
      <c r="A180" s="17">
        <v>4488</v>
      </c>
      <c r="B180" s="12" t="s">
        <v>1161</v>
      </c>
      <c r="C180" s="44" t="s">
        <v>1162</v>
      </c>
      <c r="D180" s="41">
        <v>93.1</v>
      </c>
      <c r="E180" s="15" t="str">
        <f t="shared" si="8"/>
        <v>Not Met</v>
      </c>
      <c r="F180" s="15">
        <v>4.17</v>
      </c>
      <c r="G180" s="15" t="str">
        <f t="shared" si="9"/>
        <v>Met</v>
      </c>
      <c r="H180" s="15" t="s">
        <v>19</v>
      </c>
      <c r="I180" s="15" t="str">
        <f t="shared" si="10"/>
        <v>*</v>
      </c>
      <c r="J180" s="41">
        <v>14.52</v>
      </c>
      <c r="K180" s="41" t="str">
        <f t="shared" si="11"/>
        <v>Met</v>
      </c>
    </row>
    <row r="181" spans="1:11" ht="14.5" x14ac:dyDescent="0.35">
      <c r="A181" s="17">
        <v>79498</v>
      </c>
      <c r="B181" s="12" t="s">
        <v>953</v>
      </c>
      <c r="C181" s="44" t="s">
        <v>954</v>
      </c>
      <c r="D181" s="41" t="s">
        <v>19</v>
      </c>
      <c r="E181" s="15" t="str">
        <f t="shared" si="8"/>
        <v>*</v>
      </c>
      <c r="F181" s="15" t="s">
        <v>19</v>
      </c>
      <c r="G181" s="15" t="str">
        <f t="shared" si="9"/>
        <v>*</v>
      </c>
      <c r="H181" s="15" t="s">
        <v>19</v>
      </c>
      <c r="I181" s="15" t="str">
        <f t="shared" si="10"/>
        <v>*</v>
      </c>
      <c r="J181" s="41" t="s">
        <v>19</v>
      </c>
      <c r="K181" s="41" t="str">
        <f t="shared" si="11"/>
        <v>*</v>
      </c>
    </row>
    <row r="182" spans="1:11" ht="14.5" x14ac:dyDescent="0.35">
      <c r="A182" s="17">
        <v>4230</v>
      </c>
      <c r="B182" s="12" t="s">
        <v>545</v>
      </c>
      <c r="C182" s="44" t="s">
        <v>546</v>
      </c>
      <c r="D182" s="41" t="s">
        <v>19</v>
      </c>
      <c r="E182" s="15" t="str">
        <f t="shared" si="8"/>
        <v>*</v>
      </c>
      <c r="F182" s="15" t="s">
        <v>19</v>
      </c>
      <c r="G182" s="15" t="str">
        <f t="shared" si="9"/>
        <v>*</v>
      </c>
      <c r="H182" s="15" t="s">
        <v>19</v>
      </c>
      <c r="I182" s="15" t="str">
        <f t="shared" si="10"/>
        <v>*</v>
      </c>
      <c r="J182" s="41" t="s">
        <v>19</v>
      </c>
      <c r="K182" s="41" t="str">
        <f t="shared" si="11"/>
        <v>*</v>
      </c>
    </row>
    <row r="183" spans="1:11" ht="14.5" x14ac:dyDescent="0.35">
      <c r="A183" s="17">
        <v>10879</v>
      </c>
      <c r="B183" s="12" t="s">
        <v>1163</v>
      </c>
      <c r="C183" s="44" t="s">
        <v>1164</v>
      </c>
      <c r="D183" s="41" t="s">
        <v>19</v>
      </c>
      <c r="E183" s="15" t="str">
        <f t="shared" si="8"/>
        <v>*</v>
      </c>
      <c r="F183" s="15" t="s">
        <v>19</v>
      </c>
      <c r="G183" s="15" t="str">
        <f t="shared" si="9"/>
        <v>*</v>
      </c>
      <c r="H183" s="15" t="s">
        <v>19</v>
      </c>
      <c r="I183" s="15" t="str">
        <f t="shared" si="10"/>
        <v>*</v>
      </c>
      <c r="J183" s="41" t="s">
        <v>19</v>
      </c>
      <c r="K183" s="41" t="str">
        <f t="shared" si="11"/>
        <v>*</v>
      </c>
    </row>
    <row r="184" spans="1:11" ht="14.5" x14ac:dyDescent="0.35">
      <c r="A184" s="17">
        <v>4386</v>
      </c>
      <c r="B184" s="12" t="s">
        <v>1165</v>
      </c>
      <c r="C184" s="44" t="s">
        <v>1166</v>
      </c>
      <c r="D184" s="41" t="s">
        <v>19</v>
      </c>
      <c r="E184" s="15" t="str">
        <f t="shared" si="8"/>
        <v>*</v>
      </c>
      <c r="F184" s="15" t="s">
        <v>19</v>
      </c>
      <c r="G184" s="15" t="str">
        <f t="shared" si="9"/>
        <v>*</v>
      </c>
      <c r="H184" s="15" t="s">
        <v>19</v>
      </c>
      <c r="I184" s="15" t="str">
        <f t="shared" si="10"/>
        <v>*</v>
      </c>
      <c r="J184" s="41" t="s">
        <v>19</v>
      </c>
      <c r="K184" s="41" t="str">
        <f t="shared" si="11"/>
        <v>*</v>
      </c>
    </row>
    <row r="185" spans="1:11" ht="14.5" x14ac:dyDescent="0.35">
      <c r="A185" s="17">
        <v>4316</v>
      </c>
      <c r="B185" s="12" t="s">
        <v>1167</v>
      </c>
      <c r="C185" s="44" t="s">
        <v>1168</v>
      </c>
      <c r="D185" s="41" t="s">
        <v>19</v>
      </c>
      <c r="E185" s="15" t="str">
        <f t="shared" si="8"/>
        <v>*</v>
      </c>
      <c r="F185" s="15" t="s">
        <v>19</v>
      </c>
      <c r="G185" s="15" t="str">
        <f t="shared" si="9"/>
        <v>*</v>
      </c>
      <c r="H185" s="15" t="s">
        <v>19</v>
      </c>
      <c r="I185" s="15" t="str">
        <f t="shared" si="10"/>
        <v>*</v>
      </c>
      <c r="J185" s="41" t="s">
        <v>19</v>
      </c>
      <c r="K185" s="41" t="str">
        <f t="shared" si="11"/>
        <v>*</v>
      </c>
    </row>
    <row r="186" spans="1:11" ht="14.5" x14ac:dyDescent="0.35">
      <c r="A186" s="17">
        <v>4457</v>
      </c>
      <c r="B186" s="12" t="s">
        <v>572</v>
      </c>
      <c r="C186" s="44" t="s">
        <v>573</v>
      </c>
      <c r="D186" s="41">
        <v>68.89</v>
      </c>
      <c r="E186" s="15" t="str">
        <f t="shared" si="8"/>
        <v>Not Met</v>
      </c>
      <c r="F186" s="15">
        <v>4.76</v>
      </c>
      <c r="G186" s="15" t="str">
        <f t="shared" si="9"/>
        <v>Met</v>
      </c>
      <c r="H186" s="15" t="s">
        <v>19</v>
      </c>
      <c r="I186" s="15" t="str">
        <f t="shared" si="10"/>
        <v>*</v>
      </c>
      <c r="J186" s="41">
        <v>28.67</v>
      </c>
      <c r="K186" s="41" t="str">
        <f t="shared" si="11"/>
        <v>Not Met</v>
      </c>
    </row>
    <row r="187" spans="1:11" ht="14.5" x14ac:dyDescent="0.35">
      <c r="A187" s="17">
        <v>90879</v>
      </c>
      <c r="B187" s="12" t="s">
        <v>957</v>
      </c>
      <c r="C187" s="44" t="s">
        <v>958</v>
      </c>
      <c r="D187" s="41" t="s">
        <v>19</v>
      </c>
      <c r="E187" s="15" t="str">
        <f t="shared" si="8"/>
        <v>*</v>
      </c>
      <c r="F187" s="15" t="s">
        <v>19</v>
      </c>
      <c r="G187" s="15" t="str">
        <f t="shared" si="9"/>
        <v>*</v>
      </c>
      <c r="H187" s="15" t="s">
        <v>19</v>
      </c>
      <c r="I187" s="15" t="str">
        <f t="shared" si="10"/>
        <v>*</v>
      </c>
      <c r="J187" s="41" t="s">
        <v>19</v>
      </c>
      <c r="K187" s="41" t="str">
        <f t="shared" si="11"/>
        <v>*</v>
      </c>
    </row>
    <row r="188" spans="1:11" ht="14.5" x14ac:dyDescent="0.35">
      <c r="A188" s="17">
        <v>79701</v>
      </c>
      <c r="B188" s="12" t="s">
        <v>1169</v>
      </c>
      <c r="C188" s="44" t="s">
        <v>1170</v>
      </c>
      <c r="D188" s="41">
        <v>27.78</v>
      </c>
      <c r="E188" s="15" t="str">
        <f t="shared" si="8"/>
        <v>Not Met</v>
      </c>
      <c r="F188" s="15" t="s">
        <v>19</v>
      </c>
      <c r="G188" s="15" t="str">
        <f t="shared" si="9"/>
        <v>*</v>
      </c>
      <c r="H188" s="15" t="s">
        <v>19</v>
      </c>
      <c r="I188" s="15" t="str">
        <f t="shared" si="10"/>
        <v>*</v>
      </c>
      <c r="J188" s="41" t="s">
        <v>19</v>
      </c>
      <c r="K188" s="41" t="str">
        <f t="shared" si="11"/>
        <v>*</v>
      </c>
    </row>
    <row r="189" spans="1:11" ht="14.5" x14ac:dyDescent="0.35">
      <c r="A189" s="17">
        <v>81114</v>
      </c>
      <c r="B189" s="12" t="s">
        <v>1171</v>
      </c>
      <c r="C189" s="44" t="s">
        <v>1172</v>
      </c>
      <c r="D189" s="41" t="s">
        <v>19</v>
      </c>
      <c r="E189" s="15" t="str">
        <f t="shared" si="8"/>
        <v>*</v>
      </c>
      <c r="F189" s="15" t="s">
        <v>19</v>
      </c>
      <c r="G189" s="15" t="str">
        <f t="shared" si="9"/>
        <v>*</v>
      </c>
      <c r="H189" s="15" t="s">
        <v>19</v>
      </c>
      <c r="I189" s="15" t="str">
        <f t="shared" si="10"/>
        <v>*</v>
      </c>
      <c r="J189" s="41" t="s">
        <v>19</v>
      </c>
      <c r="K189" s="41" t="str">
        <f t="shared" si="11"/>
        <v>*</v>
      </c>
    </row>
    <row r="190" spans="1:11" ht="14.5" x14ac:dyDescent="0.35">
      <c r="A190" s="17">
        <v>78786</v>
      </c>
      <c r="B190" s="12" t="s">
        <v>1173</v>
      </c>
      <c r="C190" s="44" t="s">
        <v>1174</v>
      </c>
      <c r="D190" s="41" t="s">
        <v>19</v>
      </c>
      <c r="E190" s="15" t="str">
        <f t="shared" si="8"/>
        <v>*</v>
      </c>
      <c r="F190" s="15" t="s">
        <v>19</v>
      </c>
      <c r="G190" s="15" t="str">
        <f t="shared" si="9"/>
        <v>*</v>
      </c>
      <c r="H190" s="15" t="s">
        <v>19</v>
      </c>
      <c r="I190" s="15" t="str">
        <f t="shared" si="10"/>
        <v>*</v>
      </c>
      <c r="J190" s="41" t="s">
        <v>19</v>
      </c>
      <c r="K190" s="41" t="str">
        <f t="shared" si="11"/>
        <v>*</v>
      </c>
    </row>
    <row r="191" spans="1:11" ht="14.5" x14ac:dyDescent="0.35">
      <c r="A191" s="17">
        <v>4204</v>
      </c>
      <c r="B191" s="12" t="s">
        <v>959</v>
      </c>
      <c r="C191" s="44" t="s">
        <v>960</v>
      </c>
      <c r="D191" s="41">
        <v>90.91</v>
      </c>
      <c r="E191" s="15" t="str">
        <f t="shared" si="8"/>
        <v>Not Met</v>
      </c>
      <c r="F191" s="15" t="s">
        <v>19</v>
      </c>
      <c r="G191" s="15" t="str">
        <f t="shared" si="9"/>
        <v>*</v>
      </c>
      <c r="H191" s="15" t="s">
        <v>19</v>
      </c>
      <c r="I191" s="15" t="str">
        <f t="shared" si="10"/>
        <v>*</v>
      </c>
      <c r="J191" s="41" t="s">
        <v>19</v>
      </c>
      <c r="K191" s="41" t="str">
        <f t="shared" si="11"/>
        <v>*</v>
      </c>
    </row>
    <row r="192" spans="1:11" ht="14.5" x14ac:dyDescent="0.35">
      <c r="A192" s="17">
        <v>4323</v>
      </c>
      <c r="B192" s="12" t="s">
        <v>1175</v>
      </c>
      <c r="C192" s="44" t="s">
        <v>1176</v>
      </c>
      <c r="D192" s="41">
        <v>70.27</v>
      </c>
      <c r="E192" s="15" t="str">
        <f t="shared" si="8"/>
        <v>Not Met</v>
      </c>
      <c r="F192" s="15" t="s">
        <v>37</v>
      </c>
      <c r="G192" s="15" t="str">
        <f t="shared" si="9"/>
        <v>Met</v>
      </c>
      <c r="H192" s="15" t="s">
        <v>19</v>
      </c>
      <c r="I192" s="15" t="str">
        <f t="shared" si="10"/>
        <v>*</v>
      </c>
      <c r="J192" s="41">
        <v>4.4400000000000004</v>
      </c>
      <c r="K192" s="41" t="str">
        <f t="shared" si="11"/>
        <v>Met</v>
      </c>
    </row>
    <row r="193" spans="1:11" ht="14.5" x14ac:dyDescent="0.35">
      <c r="A193" s="17">
        <v>79503</v>
      </c>
      <c r="B193" s="12" t="s">
        <v>1177</v>
      </c>
      <c r="C193" s="44" t="s">
        <v>1178</v>
      </c>
      <c r="D193" s="41" t="s">
        <v>19</v>
      </c>
      <c r="E193" s="15" t="str">
        <f t="shared" si="8"/>
        <v>*</v>
      </c>
      <c r="F193" s="15" t="s">
        <v>19</v>
      </c>
      <c r="G193" s="15" t="str">
        <f t="shared" si="9"/>
        <v>*</v>
      </c>
      <c r="H193" s="15" t="s">
        <v>19</v>
      </c>
      <c r="I193" s="15" t="str">
        <f t="shared" si="10"/>
        <v>*</v>
      </c>
      <c r="J193" s="41" t="s">
        <v>19</v>
      </c>
      <c r="K193" s="41" t="str">
        <f t="shared" si="11"/>
        <v>*</v>
      </c>
    </row>
    <row r="194" spans="1:11" ht="14.5" x14ac:dyDescent="0.35">
      <c r="A194" s="17">
        <v>1001719</v>
      </c>
      <c r="B194" s="12" t="s">
        <v>1179</v>
      </c>
      <c r="C194" s="44" t="s">
        <v>1180</v>
      </c>
      <c r="D194" s="41" t="s">
        <v>19</v>
      </c>
      <c r="E194" s="15" t="str">
        <f t="shared" si="8"/>
        <v>*</v>
      </c>
      <c r="F194" s="15" t="s">
        <v>19</v>
      </c>
      <c r="G194" s="15" t="str">
        <f t="shared" si="9"/>
        <v>*</v>
      </c>
      <c r="H194" s="15" t="s">
        <v>19</v>
      </c>
      <c r="I194" s="15" t="str">
        <f t="shared" si="10"/>
        <v>*</v>
      </c>
      <c r="J194" s="41" t="s">
        <v>19</v>
      </c>
      <c r="K194" s="41" t="str">
        <f t="shared" si="11"/>
        <v>*</v>
      </c>
    </row>
    <row r="195" spans="1:11" ht="14.5" x14ac:dyDescent="0.35">
      <c r="A195" s="17">
        <v>79068</v>
      </c>
      <c r="B195" s="12" t="s">
        <v>1181</v>
      </c>
      <c r="C195" s="44" t="s">
        <v>1182</v>
      </c>
      <c r="D195" s="41" t="s">
        <v>19</v>
      </c>
      <c r="E195" s="15" t="str">
        <f t="shared" ref="E195:E258" si="12">IF(D195="*","*",IF(D195&gt;=95,"Met","Not Met"))</f>
        <v>*</v>
      </c>
      <c r="F195" s="15" t="s">
        <v>19</v>
      </c>
      <c r="G195" s="15" t="str">
        <f t="shared" ref="G195:G258" si="13">IF(F195="*","*",IF(F195&gt;=3.7,"Met","Not Met"))</f>
        <v>*</v>
      </c>
      <c r="H195" s="15" t="s">
        <v>19</v>
      </c>
      <c r="I195" s="15" t="str">
        <f t="shared" ref="I195:I258" si="14">IF(H195="*","*",IF(H195&gt;=49.58,"Met","Not Met"))</f>
        <v>*</v>
      </c>
      <c r="J195" s="41" t="s">
        <v>19</v>
      </c>
      <c r="K195" s="41" t="str">
        <f t="shared" ref="K195:K258" si="15">IF(J195="*","*",IF(J195&lt;=23.25,"Met","Not Met"))</f>
        <v>*</v>
      </c>
    </row>
    <row r="196" spans="1:11" ht="14.5" x14ac:dyDescent="0.35">
      <c r="A196" s="17">
        <v>4196</v>
      </c>
      <c r="B196" s="12" t="s">
        <v>584</v>
      </c>
      <c r="C196" s="44" t="s">
        <v>585</v>
      </c>
      <c r="D196" s="41">
        <v>96.3</v>
      </c>
      <c r="E196" s="15" t="str">
        <f t="shared" si="12"/>
        <v>Met</v>
      </c>
      <c r="F196" s="15" t="s">
        <v>37</v>
      </c>
      <c r="G196" s="15" t="str">
        <f t="shared" si="13"/>
        <v>Met</v>
      </c>
      <c r="H196" s="15" t="s">
        <v>19</v>
      </c>
      <c r="I196" s="15" t="str">
        <f t="shared" si="14"/>
        <v>*</v>
      </c>
      <c r="J196" s="41">
        <v>12.23</v>
      </c>
      <c r="K196" s="41" t="str">
        <f t="shared" si="15"/>
        <v>Met</v>
      </c>
    </row>
    <row r="197" spans="1:11" ht="14.5" x14ac:dyDescent="0.35">
      <c r="A197" s="17">
        <v>79578</v>
      </c>
      <c r="B197" s="12" t="s">
        <v>596</v>
      </c>
      <c r="C197" s="44" t="s">
        <v>597</v>
      </c>
      <c r="D197" s="41" t="s">
        <v>19</v>
      </c>
      <c r="E197" s="15" t="str">
        <f t="shared" si="12"/>
        <v>*</v>
      </c>
      <c r="F197" s="15" t="s">
        <v>19</v>
      </c>
      <c r="G197" s="15" t="str">
        <f t="shared" si="13"/>
        <v>*</v>
      </c>
      <c r="H197" s="15" t="s">
        <v>19</v>
      </c>
      <c r="I197" s="15" t="str">
        <f t="shared" si="14"/>
        <v>*</v>
      </c>
      <c r="J197" s="41" t="s">
        <v>19</v>
      </c>
      <c r="K197" s="41" t="str">
        <f t="shared" si="15"/>
        <v>*</v>
      </c>
    </row>
    <row r="198" spans="1:11" ht="14.5" x14ac:dyDescent="0.35">
      <c r="A198" s="17">
        <v>4241</v>
      </c>
      <c r="B198" s="12" t="s">
        <v>598</v>
      </c>
      <c r="C198" s="44" t="s">
        <v>599</v>
      </c>
      <c r="D198" s="41">
        <v>90.32</v>
      </c>
      <c r="E198" s="15" t="str">
        <f t="shared" si="12"/>
        <v>Not Met</v>
      </c>
      <c r="F198" s="15">
        <v>16.11</v>
      </c>
      <c r="G198" s="15" t="str">
        <f t="shared" si="13"/>
        <v>Met</v>
      </c>
      <c r="H198" s="15">
        <v>39.130000000000003</v>
      </c>
      <c r="I198" s="15" t="str">
        <f t="shared" si="14"/>
        <v>Not Met</v>
      </c>
      <c r="J198" s="41">
        <v>31.18</v>
      </c>
      <c r="K198" s="41" t="str">
        <f t="shared" si="15"/>
        <v>Not Met</v>
      </c>
    </row>
    <row r="199" spans="1:11" ht="14.5" x14ac:dyDescent="0.35">
      <c r="A199" s="17">
        <v>5180</v>
      </c>
      <c r="B199" s="12" t="s">
        <v>600</v>
      </c>
      <c r="C199" s="44" t="s">
        <v>601</v>
      </c>
      <c r="D199" s="41">
        <v>92.31</v>
      </c>
      <c r="E199" s="15" t="str">
        <f t="shared" si="12"/>
        <v>Not Met</v>
      </c>
      <c r="F199" s="15">
        <v>8.33</v>
      </c>
      <c r="G199" s="15" t="str">
        <f t="shared" si="13"/>
        <v>Met</v>
      </c>
      <c r="H199" s="15" t="s">
        <v>19</v>
      </c>
      <c r="I199" s="15" t="str">
        <f t="shared" si="14"/>
        <v>*</v>
      </c>
      <c r="J199" s="41">
        <v>51.01</v>
      </c>
      <c r="K199" s="41" t="str">
        <f t="shared" si="15"/>
        <v>Not Met</v>
      </c>
    </row>
    <row r="200" spans="1:11" ht="14.5" x14ac:dyDescent="0.35">
      <c r="A200" s="17">
        <v>10970</v>
      </c>
      <c r="B200" s="12" t="s">
        <v>1183</v>
      </c>
      <c r="C200" s="44" t="s">
        <v>1184</v>
      </c>
      <c r="D200" s="41" t="s">
        <v>19</v>
      </c>
      <c r="E200" s="15" t="str">
        <f t="shared" si="12"/>
        <v>*</v>
      </c>
      <c r="F200" s="15" t="s">
        <v>19</v>
      </c>
      <c r="G200" s="15" t="str">
        <f t="shared" si="13"/>
        <v>*</v>
      </c>
      <c r="H200" s="15" t="s">
        <v>19</v>
      </c>
      <c r="I200" s="15" t="str">
        <f t="shared" si="14"/>
        <v>*</v>
      </c>
      <c r="J200" s="41" t="s">
        <v>19</v>
      </c>
      <c r="K200" s="41" t="str">
        <f t="shared" si="15"/>
        <v>*</v>
      </c>
    </row>
    <row r="201" spans="1:11" ht="14.5" x14ac:dyDescent="0.35">
      <c r="A201" s="17">
        <v>4510</v>
      </c>
      <c r="B201" s="12" t="s">
        <v>602</v>
      </c>
      <c r="C201" s="44" t="s">
        <v>603</v>
      </c>
      <c r="D201" s="41">
        <v>94.74</v>
      </c>
      <c r="E201" s="15" t="str">
        <f t="shared" si="12"/>
        <v>Not Met</v>
      </c>
      <c r="F201" s="15" t="s">
        <v>37</v>
      </c>
      <c r="G201" s="15" t="str">
        <f t="shared" si="13"/>
        <v>Met</v>
      </c>
      <c r="H201" s="15" t="s">
        <v>19</v>
      </c>
      <c r="I201" s="15" t="str">
        <f t="shared" si="14"/>
        <v>*</v>
      </c>
      <c r="J201" s="41">
        <v>14.47</v>
      </c>
      <c r="K201" s="41" t="str">
        <f t="shared" si="15"/>
        <v>Met</v>
      </c>
    </row>
    <row r="202" spans="1:11" ht="14.5" x14ac:dyDescent="0.35">
      <c r="A202" s="17">
        <v>79953</v>
      </c>
      <c r="B202" s="12" t="s">
        <v>1185</v>
      </c>
      <c r="C202" s="44" t="s">
        <v>1186</v>
      </c>
      <c r="D202" s="41" t="s">
        <v>19</v>
      </c>
      <c r="E202" s="15" t="str">
        <f t="shared" si="12"/>
        <v>*</v>
      </c>
      <c r="F202" s="15" t="s">
        <v>19</v>
      </c>
      <c r="G202" s="15" t="str">
        <f t="shared" si="13"/>
        <v>*</v>
      </c>
      <c r="H202" s="15" t="s">
        <v>19</v>
      </c>
      <c r="I202" s="15" t="str">
        <f t="shared" si="14"/>
        <v>*</v>
      </c>
      <c r="J202" s="41" t="s">
        <v>19</v>
      </c>
      <c r="K202" s="41" t="str">
        <f t="shared" si="15"/>
        <v>*</v>
      </c>
    </row>
    <row r="203" spans="1:11" ht="14.5" x14ac:dyDescent="0.35">
      <c r="A203" s="17">
        <v>4462</v>
      </c>
      <c r="B203" s="12" t="s">
        <v>1187</v>
      </c>
      <c r="C203" s="44" t="s">
        <v>1188</v>
      </c>
      <c r="D203" s="41" t="s">
        <v>19</v>
      </c>
      <c r="E203" s="15" t="str">
        <f t="shared" si="12"/>
        <v>*</v>
      </c>
      <c r="F203" s="15" t="s">
        <v>19</v>
      </c>
      <c r="G203" s="15" t="str">
        <f t="shared" si="13"/>
        <v>*</v>
      </c>
      <c r="H203" s="15" t="s">
        <v>19</v>
      </c>
      <c r="I203" s="15" t="str">
        <f t="shared" si="14"/>
        <v>*</v>
      </c>
      <c r="J203" s="41" t="s">
        <v>19</v>
      </c>
      <c r="K203" s="41" t="str">
        <f t="shared" si="15"/>
        <v>*</v>
      </c>
    </row>
    <row r="204" spans="1:11" ht="14.5" x14ac:dyDescent="0.35">
      <c r="A204" s="17">
        <v>4209</v>
      </c>
      <c r="B204" s="12" t="s">
        <v>608</v>
      </c>
      <c r="C204" s="44" t="s">
        <v>609</v>
      </c>
      <c r="D204" s="41">
        <v>89.47</v>
      </c>
      <c r="E204" s="15" t="str">
        <f t="shared" si="12"/>
        <v>Not Met</v>
      </c>
      <c r="F204" s="15">
        <v>23.08</v>
      </c>
      <c r="G204" s="15" t="str">
        <f t="shared" si="13"/>
        <v>Met</v>
      </c>
      <c r="H204" s="15" t="s">
        <v>19</v>
      </c>
      <c r="I204" s="15" t="str">
        <f t="shared" si="14"/>
        <v>*</v>
      </c>
      <c r="J204" s="41">
        <v>7.36</v>
      </c>
      <c r="K204" s="41" t="str">
        <f t="shared" si="15"/>
        <v>Met</v>
      </c>
    </row>
    <row r="205" spans="1:11" ht="14.5" x14ac:dyDescent="0.35">
      <c r="A205" s="17">
        <v>4237</v>
      </c>
      <c r="B205" s="12" t="s">
        <v>620</v>
      </c>
      <c r="C205" s="44" t="s">
        <v>621</v>
      </c>
      <c r="D205" s="41">
        <v>87.58</v>
      </c>
      <c r="E205" s="15" t="str">
        <f t="shared" si="12"/>
        <v>Not Met</v>
      </c>
      <c r="F205" s="15">
        <v>6.19</v>
      </c>
      <c r="G205" s="15" t="str">
        <f t="shared" si="13"/>
        <v>Met</v>
      </c>
      <c r="H205" s="15">
        <v>60.71</v>
      </c>
      <c r="I205" s="15" t="str">
        <f t="shared" si="14"/>
        <v>Met</v>
      </c>
      <c r="J205" s="41">
        <v>31.74</v>
      </c>
      <c r="K205" s="41" t="str">
        <f t="shared" si="15"/>
        <v>Not Met</v>
      </c>
    </row>
    <row r="206" spans="1:11" ht="14.5" x14ac:dyDescent="0.35">
      <c r="A206" s="17">
        <v>6379</v>
      </c>
      <c r="B206" s="12" t="s">
        <v>1189</v>
      </c>
      <c r="C206" s="44" t="s">
        <v>1190</v>
      </c>
      <c r="D206" s="41" t="s">
        <v>19</v>
      </c>
      <c r="E206" s="15" t="str">
        <f t="shared" si="12"/>
        <v>*</v>
      </c>
      <c r="F206" s="15" t="s">
        <v>19</v>
      </c>
      <c r="G206" s="15" t="str">
        <f t="shared" si="13"/>
        <v>*</v>
      </c>
      <c r="H206" s="15" t="s">
        <v>19</v>
      </c>
      <c r="I206" s="15" t="str">
        <f t="shared" si="14"/>
        <v>*</v>
      </c>
      <c r="J206" s="41" t="s">
        <v>19</v>
      </c>
      <c r="K206" s="41" t="str">
        <f t="shared" si="15"/>
        <v>*</v>
      </c>
    </row>
    <row r="207" spans="1:11" ht="14.5" x14ac:dyDescent="0.35">
      <c r="A207" s="17">
        <v>4286</v>
      </c>
      <c r="B207" s="12" t="s">
        <v>1191</v>
      </c>
      <c r="C207" s="44" t="s">
        <v>1192</v>
      </c>
      <c r="D207" s="41">
        <v>91.4</v>
      </c>
      <c r="E207" s="15" t="str">
        <f t="shared" si="12"/>
        <v>Not Met</v>
      </c>
      <c r="F207" s="15" t="s">
        <v>37</v>
      </c>
      <c r="G207" s="15" t="str">
        <f t="shared" si="13"/>
        <v>Met</v>
      </c>
      <c r="H207" s="15">
        <v>21.28</v>
      </c>
      <c r="I207" s="15" t="str">
        <f t="shared" si="14"/>
        <v>Not Met</v>
      </c>
      <c r="J207" s="41">
        <v>13.64</v>
      </c>
      <c r="K207" s="41" t="str">
        <f t="shared" si="15"/>
        <v>Met</v>
      </c>
    </row>
    <row r="208" spans="1:11" ht="14.5" x14ac:dyDescent="0.35">
      <c r="A208" s="17">
        <v>4401</v>
      </c>
      <c r="B208" s="12" t="s">
        <v>1193</v>
      </c>
      <c r="C208" s="44" t="s">
        <v>1194</v>
      </c>
      <c r="D208" s="41">
        <v>8.33</v>
      </c>
      <c r="E208" s="15" t="str">
        <f t="shared" si="12"/>
        <v>Not Met</v>
      </c>
      <c r="F208" s="15" t="s">
        <v>19</v>
      </c>
      <c r="G208" s="15" t="str">
        <f t="shared" si="13"/>
        <v>*</v>
      </c>
      <c r="H208" s="15" t="s">
        <v>19</v>
      </c>
      <c r="I208" s="15" t="str">
        <f t="shared" si="14"/>
        <v>*</v>
      </c>
      <c r="J208" s="41" t="s">
        <v>19</v>
      </c>
      <c r="K208" s="41" t="str">
        <f t="shared" si="15"/>
        <v>*</v>
      </c>
    </row>
    <row r="209" spans="1:11" ht="14.5" x14ac:dyDescent="0.35">
      <c r="A209" s="17">
        <v>90536</v>
      </c>
      <c r="B209" s="12" t="s">
        <v>1195</v>
      </c>
      <c r="C209" s="44" t="s">
        <v>1196</v>
      </c>
      <c r="D209" s="41" t="s">
        <v>19</v>
      </c>
      <c r="E209" s="15" t="str">
        <f t="shared" si="12"/>
        <v>*</v>
      </c>
      <c r="F209" s="15" t="s">
        <v>19</v>
      </c>
      <c r="G209" s="15" t="str">
        <f t="shared" si="13"/>
        <v>*</v>
      </c>
      <c r="H209" s="15" t="s">
        <v>19</v>
      </c>
      <c r="I209" s="15" t="str">
        <f t="shared" si="14"/>
        <v>*</v>
      </c>
      <c r="J209" s="41" t="s">
        <v>19</v>
      </c>
      <c r="K209" s="41" t="str">
        <f t="shared" si="15"/>
        <v>*</v>
      </c>
    </row>
    <row r="210" spans="1:11" ht="14.5" x14ac:dyDescent="0.35">
      <c r="A210" s="17">
        <v>79959</v>
      </c>
      <c r="B210" s="12" t="s">
        <v>1197</v>
      </c>
      <c r="C210" s="44" t="s">
        <v>1198</v>
      </c>
      <c r="D210" s="41" t="s">
        <v>19</v>
      </c>
      <c r="E210" s="15" t="str">
        <f t="shared" si="12"/>
        <v>*</v>
      </c>
      <c r="F210" s="15" t="s">
        <v>19</v>
      </c>
      <c r="G210" s="15" t="str">
        <f t="shared" si="13"/>
        <v>*</v>
      </c>
      <c r="H210" s="15" t="s">
        <v>19</v>
      </c>
      <c r="I210" s="15" t="str">
        <f t="shared" si="14"/>
        <v>*</v>
      </c>
      <c r="J210" s="41" t="s">
        <v>19</v>
      </c>
      <c r="K210" s="41" t="str">
        <f t="shared" si="15"/>
        <v>*</v>
      </c>
    </row>
    <row r="211" spans="1:11" ht="14.5" x14ac:dyDescent="0.35">
      <c r="A211" s="17">
        <v>90997</v>
      </c>
      <c r="B211" s="12" t="s">
        <v>1199</v>
      </c>
      <c r="C211" s="44" t="s">
        <v>1200</v>
      </c>
      <c r="D211" s="41" t="s">
        <v>18</v>
      </c>
      <c r="E211" s="15" t="str">
        <f t="shared" si="12"/>
        <v>Met</v>
      </c>
      <c r="F211" s="15" t="s">
        <v>19</v>
      </c>
      <c r="G211" s="15" t="str">
        <f t="shared" si="13"/>
        <v>*</v>
      </c>
      <c r="H211" s="15" t="s">
        <v>19</v>
      </c>
      <c r="I211" s="15" t="str">
        <f t="shared" si="14"/>
        <v>*</v>
      </c>
      <c r="J211" s="41" t="s">
        <v>19</v>
      </c>
      <c r="K211" s="41" t="str">
        <f t="shared" si="15"/>
        <v>*</v>
      </c>
    </row>
    <row r="212" spans="1:11" ht="14.5" x14ac:dyDescent="0.35">
      <c r="A212" s="17">
        <v>4220</v>
      </c>
      <c r="B212" s="12" t="s">
        <v>632</v>
      </c>
      <c r="C212" s="44" t="s">
        <v>633</v>
      </c>
      <c r="D212" s="41" t="s">
        <v>19</v>
      </c>
      <c r="E212" s="15" t="str">
        <f t="shared" si="12"/>
        <v>*</v>
      </c>
      <c r="F212" s="15" t="s">
        <v>19</v>
      </c>
      <c r="G212" s="15" t="str">
        <f t="shared" si="13"/>
        <v>*</v>
      </c>
      <c r="H212" s="15" t="s">
        <v>19</v>
      </c>
      <c r="I212" s="15" t="str">
        <f t="shared" si="14"/>
        <v>*</v>
      </c>
      <c r="J212" s="41" t="s">
        <v>19</v>
      </c>
      <c r="K212" s="41" t="str">
        <f t="shared" si="15"/>
        <v>*</v>
      </c>
    </row>
    <row r="213" spans="1:11" ht="14.5" x14ac:dyDescent="0.35">
      <c r="A213" s="17">
        <v>81001</v>
      </c>
      <c r="B213" s="12" t="s">
        <v>963</v>
      </c>
      <c r="C213" s="44" t="s">
        <v>964</v>
      </c>
      <c r="D213" s="41" t="s">
        <v>19</v>
      </c>
      <c r="E213" s="15" t="str">
        <f t="shared" si="12"/>
        <v>*</v>
      </c>
      <c r="F213" s="15" t="s">
        <v>19</v>
      </c>
      <c r="G213" s="15" t="str">
        <f t="shared" si="13"/>
        <v>*</v>
      </c>
      <c r="H213" s="15" t="s">
        <v>19</v>
      </c>
      <c r="I213" s="15" t="str">
        <f t="shared" si="14"/>
        <v>*</v>
      </c>
      <c r="J213" s="41" t="s">
        <v>19</v>
      </c>
      <c r="K213" s="41" t="str">
        <f t="shared" si="15"/>
        <v>*</v>
      </c>
    </row>
    <row r="214" spans="1:11" ht="14.5" x14ac:dyDescent="0.35">
      <c r="A214" s="17">
        <v>4390</v>
      </c>
      <c r="B214" s="12" t="s">
        <v>638</v>
      </c>
      <c r="C214" s="44" t="s">
        <v>639</v>
      </c>
      <c r="D214" s="41" t="s">
        <v>19</v>
      </c>
      <c r="E214" s="15" t="str">
        <f t="shared" si="12"/>
        <v>*</v>
      </c>
      <c r="F214" s="15" t="s">
        <v>19</v>
      </c>
      <c r="G214" s="15" t="str">
        <f t="shared" si="13"/>
        <v>*</v>
      </c>
      <c r="H214" s="15" t="s">
        <v>19</v>
      </c>
      <c r="I214" s="15" t="str">
        <f t="shared" si="14"/>
        <v>*</v>
      </c>
      <c r="J214" s="41" t="s">
        <v>19</v>
      </c>
      <c r="K214" s="41" t="str">
        <f t="shared" si="15"/>
        <v>*</v>
      </c>
    </row>
    <row r="215" spans="1:11" ht="14.5" x14ac:dyDescent="0.35">
      <c r="A215" s="17">
        <v>79455</v>
      </c>
      <c r="B215" s="12" t="s">
        <v>642</v>
      </c>
      <c r="C215" s="44" t="s">
        <v>643</v>
      </c>
      <c r="D215" s="41" t="s">
        <v>19</v>
      </c>
      <c r="E215" s="15" t="str">
        <f t="shared" si="12"/>
        <v>*</v>
      </c>
      <c r="F215" s="15" t="s">
        <v>19</v>
      </c>
      <c r="G215" s="15" t="str">
        <f t="shared" si="13"/>
        <v>*</v>
      </c>
      <c r="H215" s="15" t="s">
        <v>19</v>
      </c>
      <c r="I215" s="15" t="str">
        <f t="shared" si="14"/>
        <v>*</v>
      </c>
      <c r="J215" s="41" t="s">
        <v>19</v>
      </c>
      <c r="K215" s="41" t="str">
        <f t="shared" si="15"/>
        <v>*</v>
      </c>
    </row>
    <row r="216" spans="1:11" ht="14.5" x14ac:dyDescent="0.35">
      <c r="A216" s="17">
        <v>4431</v>
      </c>
      <c r="B216" s="12" t="s">
        <v>1201</v>
      </c>
      <c r="C216" s="44" t="s">
        <v>645</v>
      </c>
      <c r="D216" s="41">
        <v>92.86</v>
      </c>
      <c r="E216" s="15" t="str">
        <f t="shared" si="12"/>
        <v>Not Met</v>
      </c>
      <c r="F216" s="15" t="s">
        <v>37</v>
      </c>
      <c r="G216" s="15" t="str">
        <f t="shared" si="13"/>
        <v>Met</v>
      </c>
      <c r="H216" s="15" t="s">
        <v>19</v>
      </c>
      <c r="I216" s="15" t="str">
        <f t="shared" si="14"/>
        <v>*</v>
      </c>
      <c r="J216" s="41" t="s">
        <v>37</v>
      </c>
      <c r="K216" s="41" t="str">
        <f t="shared" si="15"/>
        <v>Not Met</v>
      </c>
    </row>
    <row r="217" spans="1:11" ht="14.5" x14ac:dyDescent="0.35">
      <c r="A217" s="17">
        <v>87405</v>
      </c>
      <c r="B217" s="12" t="s">
        <v>644</v>
      </c>
      <c r="C217" s="44" t="s">
        <v>645</v>
      </c>
      <c r="D217" s="41">
        <v>73.91</v>
      </c>
      <c r="E217" s="15" t="str">
        <f t="shared" si="12"/>
        <v>Not Met</v>
      </c>
      <c r="F217" s="15">
        <v>14.55</v>
      </c>
      <c r="G217" s="15" t="str">
        <f t="shared" si="13"/>
        <v>Met</v>
      </c>
      <c r="H217" s="15" t="s">
        <v>19</v>
      </c>
      <c r="I217" s="15" t="str">
        <f t="shared" si="14"/>
        <v>*</v>
      </c>
      <c r="J217" s="41">
        <v>14.83</v>
      </c>
      <c r="K217" s="41" t="str">
        <f t="shared" si="15"/>
        <v>Met</v>
      </c>
    </row>
    <row r="218" spans="1:11" ht="14.5" x14ac:dyDescent="0.35">
      <c r="A218" s="17">
        <v>79569</v>
      </c>
      <c r="B218" s="12" t="s">
        <v>1202</v>
      </c>
      <c r="C218" s="44" t="s">
        <v>1203</v>
      </c>
      <c r="D218" s="41" t="s">
        <v>19</v>
      </c>
      <c r="E218" s="15" t="str">
        <f t="shared" si="12"/>
        <v>*</v>
      </c>
      <c r="F218" s="15" t="s">
        <v>19</v>
      </c>
      <c r="G218" s="15" t="str">
        <f t="shared" si="13"/>
        <v>*</v>
      </c>
      <c r="H218" s="15" t="s">
        <v>19</v>
      </c>
      <c r="I218" s="15" t="str">
        <f t="shared" si="14"/>
        <v>*</v>
      </c>
      <c r="J218" s="41" t="s">
        <v>19</v>
      </c>
      <c r="K218" s="41" t="str">
        <f t="shared" si="15"/>
        <v>*</v>
      </c>
    </row>
    <row r="219" spans="1:11" ht="14.5" x14ac:dyDescent="0.35">
      <c r="A219" s="17">
        <v>4466</v>
      </c>
      <c r="B219" s="12" t="s">
        <v>646</v>
      </c>
      <c r="C219" s="44" t="s">
        <v>647</v>
      </c>
      <c r="D219" s="41" t="s">
        <v>18</v>
      </c>
      <c r="E219" s="15" t="str">
        <f t="shared" si="12"/>
        <v>Met</v>
      </c>
      <c r="F219" s="15">
        <v>3.45</v>
      </c>
      <c r="G219" s="15" t="str">
        <f t="shared" si="13"/>
        <v>Not Met</v>
      </c>
      <c r="H219" s="15" t="s">
        <v>19</v>
      </c>
      <c r="I219" s="15" t="str">
        <f t="shared" si="14"/>
        <v>*</v>
      </c>
      <c r="J219" s="41">
        <v>35.840000000000003</v>
      </c>
      <c r="K219" s="41" t="str">
        <f t="shared" si="15"/>
        <v>Not Met</v>
      </c>
    </row>
    <row r="220" spans="1:11" ht="14.5" x14ac:dyDescent="0.35">
      <c r="A220" s="17">
        <v>4425</v>
      </c>
      <c r="B220" s="12" t="s">
        <v>650</v>
      </c>
      <c r="C220" s="44" t="s">
        <v>651</v>
      </c>
      <c r="D220" s="41" t="s">
        <v>19</v>
      </c>
      <c r="E220" s="15" t="str">
        <f t="shared" si="12"/>
        <v>*</v>
      </c>
      <c r="F220" s="15" t="s">
        <v>19</v>
      </c>
      <c r="G220" s="15" t="str">
        <f t="shared" si="13"/>
        <v>*</v>
      </c>
      <c r="H220" s="15" t="s">
        <v>19</v>
      </c>
      <c r="I220" s="15" t="str">
        <f t="shared" si="14"/>
        <v>*</v>
      </c>
      <c r="J220" s="41" t="s">
        <v>19</v>
      </c>
      <c r="K220" s="41" t="str">
        <f t="shared" si="15"/>
        <v>*</v>
      </c>
    </row>
    <row r="221" spans="1:11" ht="14.5" x14ac:dyDescent="0.35">
      <c r="A221" s="17">
        <v>4245</v>
      </c>
      <c r="B221" s="12" t="s">
        <v>654</v>
      </c>
      <c r="C221" s="44" t="s">
        <v>655</v>
      </c>
      <c r="D221" s="41">
        <v>83.91</v>
      </c>
      <c r="E221" s="15" t="str">
        <f t="shared" si="12"/>
        <v>Not Met</v>
      </c>
      <c r="F221" s="15">
        <v>18.75</v>
      </c>
      <c r="G221" s="15" t="str">
        <f t="shared" si="13"/>
        <v>Met</v>
      </c>
      <c r="H221" s="15" t="s">
        <v>19</v>
      </c>
      <c r="I221" s="15" t="str">
        <f t="shared" si="14"/>
        <v>*</v>
      </c>
      <c r="J221" s="41">
        <v>32.590000000000003</v>
      </c>
      <c r="K221" s="41" t="str">
        <f t="shared" si="15"/>
        <v>Not Met</v>
      </c>
    </row>
    <row r="222" spans="1:11" ht="14.5" x14ac:dyDescent="0.35">
      <c r="A222" s="17">
        <v>4438</v>
      </c>
      <c r="B222" s="12" t="s">
        <v>656</v>
      </c>
      <c r="C222" s="44" t="s">
        <v>657</v>
      </c>
      <c r="D222" s="41" t="s">
        <v>19</v>
      </c>
      <c r="E222" s="15" t="str">
        <f t="shared" si="12"/>
        <v>*</v>
      </c>
      <c r="F222" s="15" t="s">
        <v>19</v>
      </c>
      <c r="G222" s="15" t="str">
        <f t="shared" si="13"/>
        <v>*</v>
      </c>
      <c r="H222" s="15" t="s">
        <v>19</v>
      </c>
      <c r="I222" s="15" t="str">
        <f t="shared" si="14"/>
        <v>*</v>
      </c>
      <c r="J222" s="41" t="s">
        <v>19</v>
      </c>
      <c r="K222" s="41" t="str">
        <f t="shared" si="15"/>
        <v>*</v>
      </c>
    </row>
    <row r="223" spans="1:11" ht="14.5" x14ac:dyDescent="0.35">
      <c r="A223" s="17">
        <v>4159</v>
      </c>
      <c r="B223" s="12" t="s">
        <v>658</v>
      </c>
      <c r="C223" s="44" t="s">
        <v>659</v>
      </c>
      <c r="D223" s="41" t="s">
        <v>19</v>
      </c>
      <c r="E223" s="15" t="str">
        <f t="shared" si="12"/>
        <v>*</v>
      </c>
      <c r="F223" s="15" t="s">
        <v>19</v>
      </c>
      <c r="G223" s="15" t="str">
        <f t="shared" si="13"/>
        <v>*</v>
      </c>
      <c r="H223" s="15" t="s">
        <v>19</v>
      </c>
      <c r="I223" s="15" t="str">
        <f t="shared" si="14"/>
        <v>*</v>
      </c>
      <c r="J223" s="41" t="s">
        <v>19</v>
      </c>
      <c r="K223" s="41" t="str">
        <f t="shared" si="15"/>
        <v>*</v>
      </c>
    </row>
    <row r="224" spans="1:11" ht="14.5" x14ac:dyDescent="0.35">
      <c r="A224" s="17">
        <v>4301</v>
      </c>
      <c r="B224" s="12" t="s">
        <v>668</v>
      </c>
      <c r="C224" s="44" t="s">
        <v>669</v>
      </c>
      <c r="D224" s="41" t="s">
        <v>19</v>
      </c>
      <c r="E224" s="15" t="str">
        <f t="shared" si="12"/>
        <v>*</v>
      </c>
      <c r="F224" s="15" t="s">
        <v>19</v>
      </c>
      <c r="G224" s="15" t="str">
        <f t="shared" si="13"/>
        <v>*</v>
      </c>
      <c r="H224" s="15" t="s">
        <v>19</v>
      </c>
      <c r="I224" s="15" t="str">
        <f t="shared" si="14"/>
        <v>*</v>
      </c>
      <c r="J224" s="41" t="s">
        <v>19</v>
      </c>
      <c r="K224" s="41" t="str">
        <f t="shared" si="15"/>
        <v>*</v>
      </c>
    </row>
    <row r="225" spans="1:11" ht="14.5" x14ac:dyDescent="0.35">
      <c r="A225" s="17">
        <v>4155</v>
      </c>
      <c r="B225" s="12" t="s">
        <v>678</v>
      </c>
      <c r="C225" s="44" t="s">
        <v>679</v>
      </c>
      <c r="D225" s="41" t="s">
        <v>19</v>
      </c>
      <c r="E225" s="15" t="str">
        <f t="shared" si="12"/>
        <v>*</v>
      </c>
      <c r="F225" s="15" t="s">
        <v>19</v>
      </c>
      <c r="G225" s="15" t="str">
        <f t="shared" si="13"/>
        <v>*</v>
      </c>
      <c r="H225" s="15" t="s">
        <v>19</v>
      </c>
      <c r="I225" s="15" t="str">
        <f t="shared" si="14"/>
        <v>*</v>
      </c>
      <c r="J225" s="41" t="s">
        <v>19</v>
      </c>
      <c r="K225" s="41" t="str">
        <f t="shared" si="15"/>
        <v>*</v>
      </c>
    </row>
    <row r="226" spans="1:11" ht="14.5" x14ac:dyDescent="0.35">
      <c r="A226" s="17">
        <v>4254</v>
      </c>
      <c r="B226" s="12" t="s">
        <v>680</v>
      </c>
      <c r="C226" s="44" t="s">
        <v>681</v>
      </c>
      <c r="D226" s="41" t="s">
        <v>18</v>
      </c>
      <c r="E226" s="15" t="str">
        <f t="shared" si="12"/>
        <v>Met</v>
      </c>
      <c r="F226" s="15">
        <v>4.55</v>
      </c>
      <c r="G226" s="15" t="str">
        <f t="shared" si="13"/>
        <v>Met</v>
      </c>
      <c r="H226" s="15" t="s">
        <v>19</v>
      </c>
      <c r="I226" s="15" t="str">
        <f t="shared" si="14"/>
        <v>*</v>
      </c>
      <c r="J226" s="41">
        <v>10.77</v>
      </c>
      <c r="K226" s="41" t="str">
        <f t="shared" si="15"/>
        <v>Met</v>
      </c>
    </row>
    <row r="227" spans="1:11" ht="14.5" x14ac:dyDescent="0.35">
      <c r="A227" s="17">
        <v>4218</v>
      </c>
      <c r="B227" s="12" t="s">
        <v>682</v>
      </c>
      <c r="C227" s="44" t="s">
        <v>683</v>
      </c>
      <c r="D227" s="41" t="s">
        <v>18</v>
      </c>
      <c r="E227" s="15" t="str">
        <f t="shared" si="12"/>
        <v>Met</v>
      </c>
      <c r="F227" s="15">
        <v>3.57</v>
      </c>
      <c r="G227" s="15" t="str">
        <f t="shared" si="13"/>
        <v>Not Met</v>
      </c>
      <c r="H227" s="15" t="s">
        <v>19</v>
      </c>
      <c r="I227" s="15" t="str">
        <f t="shared" si="14"/>
        <v>*</v>
      </c>
      <c r="J227" s="41">
        <v>21.93</v>
      </c>
      <c r="K227" s="41" t="str">
        <f t="shared" si="15"/>
        <v>Met</v>
      </c>
    </row>
    <row r="228" spans="1:11" ht="14.5" x14ac:dyDescent="0.35">
      <c r="A228" s="17">
        <v>4411</v>
      </c>
      <c r="B228" s="12" t="s">
        <v>686</v>
      </c>
      <c r="C228" s="44" t="s">
        <v>687</v>
      </c>
      <c r="D228" s="41">
        <v>84.38</v>
      </c>
      <c r="E228" s="15" t="str">
        <f t="shared" si="12"/>
        <v>Not Met</v>
      </c>
      <c r="F228" s="15">
        <v>4</v>
      </c>
      <c r="G228" s="15" t="str">
        <f t="shared" si="13"/>
        <v>Met</v>
      </c>
      <c r="H228" s="15" t="s">
        <v>19</v>
      </c>
      <c r="I228" s="15" t="str">
        <f t="shared" si="14"/>
        <v>*</v>
      </c>
      <c r="J228" s="41">
        <v>35.25</v>
      </c>
      <c r="K228" s="41" t="str">
        <f t="shared" si="15"/>
        <v>Not Met</v>
      </c>
    </row>
    <row r="229" spans="1:11" ht="14.5" x14ac:dyDescent="0.35">
      <c r="A229" s="17">
        <v>4320</v>
      </c>
      <c r="B229" s="12" t="s">
        <v>1204</v>
      </c>
      <c r="C229" s="44" t="s">
        <v>1205</v>
      </c>
      <c r="D229" s="41" t="s">
        <v>19</v>
      </c>
      <c r="E229" s="15" t="str">
        <f t="shared" si="12"/>
        <v>*</v>
      </c>
      <c r="F229" s="15" t="s">
        <v>19</v>
      </c>
      <c r="G229" s="15" t="str">
        <f t="shared" si="13"/>
        <v>*</v>
      </c>
      <c r="H229" s="15" t="s">
        <v>19</v>
      </c>
      <c r="I229" s="15" t="str">
        <f t="shared" si="14"/>
        <v>*</v>
      </c>
      <c r="J229" s="41" t="s">
        <v>19</v>
      </c>
      <c r="K229" s="41" t="str">
        <f t="shared" si="15"/>
        <v>*</v>
      </c>
    </row>
    <row r="230" spans="1:11" ht="14.5" x14ac:dyDescent="0.35">
      <c r="A230" s="17">
        <v>4210</v>
      </c>
      <c r="B230" s="12" t="s">
        <v>690</v>
      </c>
      <c r="C230" s="44" t="s">
        <v>691</v>
      </c>
      <c r="D230" s="41" t="s">
        <v>19</v>
      </c>
      <c r="E230" s="15" t="str">
        <f t="shared" si="12"/>
        <v>*</v>
      </c>
      <c r="F230" s="15" t="s">
        <v>19</v>
      </c>
      <c r="G230" s="15" t="str">
        <f t="shared" si="13"/>
        <v>*</v>
      </c>
      <c r="H230" s="15" t="s">
        <v>19</v>
      </c>
      <c r="I230" s="15" t="str">
        <f t="shared" si="14"/>
        <v>*</v>
      </c>
      <c r="J230" s="41" t="s">
        <v>19</v>
      </c>
      <c r="K230" s="41" t="str">
        <f t="shared" si="15"/>
        <v>*</v>
      </c>
    </row>
    <row r="231" spans="1:11" ht="14.5" x14ac:dyDescent="0.35">
      <c r="A231" s="17">
        <v>4172</v>
      </c>
      <c r="B231" s="12" t="s">
        <v>965</v>
      </c>
      <c r="C231" s="44" t="s">
        <v>966</v>
      </c>
      <c r="D231" s="41" t="s">
        <v>19</v>
      </c>
      <c r="E231" s="15" t="str">
        <f t="shared" si="12"/>
        <v>*</v>
      </c>
      <c r="F231" s="15" t="s">
        <v>19</v>
      </c>
      <c r="G231" s="15" t="str">
        <f t="shared" si="13"/>
        <v>*</v>
      </c>
      <c r="H231" s="15" t="s">
        <v>19</v>
      </c>
      <c r="I231" s="15" t="str">
        <f t="shared" si="14"/>
        <v>*</v>
      </c>
      <c r="J231" s="41" t="s">
        <v>19</v>
      </c>
      <c r="K231" s="41" t="str">
        <f t="shared" si="15"/>
        <v>*</v>
      </c>
    </row>
    <row r="232" spans="1:11" ht="14.5" x14ac:dyDescent="0.35">
      <c r="A232" s="17">
        <v>89798</v>
      </c>
      <c r="B232" s="12" t="s">
        <v>692</v>
      </c>
      <c r="C232" s="44" t="s">
        <v>693</v>
      </c>
      <c r="D232" s="41">
        <v>89.47</v>
      </c>
      <c r="E232" s="15" t="str">
        <f t="shared" si="12"/>
        <v>Not Met</v>
      </c>
      <c r="F232" s="15" t="s">
        <v>37</v>
      </c>
      <c r="G232" s="15" t="str">
        <f t="shared" si="13"/>
        <v>Met</v>
      </c>
      <c r="H232" s="15" t="s">
        <v>19</v>
      </c>
      <c r="I232" s="15" t="str">
        <f t="shared" si="14"/>
        <v>*</v>
      </c>
      <c r="J232" s="41">
        <v>28.47</v>
      </c>
      <c r="K232" s="41" t="str">
        <f t="shared" si="15"/>
        <v>Not Met</v>
      </c>
    </row>
    <row r="233" spans="1:11" ht="14.5" x14ac:dyDescent="0.35">
      <c r="A233" s="17">
        <v>4156</v>
      </c>
      <c r="B233" s="12" t="s">
        <v>694</v>
      </c>
      <c r="C233" s="44" t="s">
        <v>695</v>
      </c>
      <c r="D233" s="41" t="s">
        <v>19</v>
      </c>
      <c r="E233" s="15" t="str">
        <f t="shared" si="12"/>
        <v>*</v>
      </c>
      <c r="F233" s="15" t="s">
        <v>19</v>
      </c>
      <c r="G233" s="15" t="str">
        <f t="shared" si="13"/>
        <v>*</v>
      </c>
      <c r="H233" s="15" t="s">
        <v>19</v>
      </c>
      <c r="I233" s="15" t="str">
        <f t="shared" si="14"/>
        <v>*</v>
      </c>
      <c r="J233" s="41" t="s">
        <v>19</v>
      </c>
      <c r="K233" s="41" t="str">
        <f t="shared" si="15"/>
        <v>*</v>
      </c>
    </row>
    <row r="234" spans="1:11" ht="14.5" x14ac:dyDescent="0.35">
      <c r="A234" s="17">
        <v>4458</v>
      </c>
      <c r="B234" s="12" t="s">
        <v>700</v>
      </c>
      <c r="C234" s="44" t="s">
        <v>701</v>
      </c>
      <c r="D234" s="41">
        <v>90</v>
      </c>
      <c r="E234" s="15" t="str">
        <f t="shared" si="12"/>
        <v>Not Met</v>
      </c>
      <c r="F234" s="15">
        <v>8.33</v>
      </c>
      <c r="G234" s="15" t="str">
        <f t="shared" si="13"/>
        <v>Met</v>
      </c>
      <c r="H234" s="15" t="s">
        <v>19</v>
      </c>
      <c r="I234" s="15" t="str">
        <f t="shared" si="14"/>
        <v>*</v>
      </c>
      <c r="J234" s="41">
        <v>17.98</v>
      </c>
      <c r="K234" s="41" t="str">
        <f t="shared" si="15"/>
        <v>Met</v>
      </c>
    </row>
    <row r="235" spans="1:11" ht="14.5" x14ac:dyDescent="0.35">
      <c r="A235" s="17">
        <v>4454</v>
      </c>
      <c r="B235" s="12" t="s">
        <v>1206</v>
      </c>
      <c r="C235" s="44" t="s">
        <v>1207</v>
      </c>
      <c r="D235" s="41" t="s">
        <v>18</v>
      </c>
      <c r="E235" s="15" t="str">
        <f t="shared" si="12"/>
        <v>Met</v>
      </c>
      <c r="F235" s="15" t="s">
        <v>37</v>
      </c>
      <c r="G235" s="15" t="str">
        <f t="shared" si="13"/>
        <v>Met</v>
      </c>
      <c r="H235" s="15" t="s">
        <v>19</v>
      </c>
      <c r="I235" s="15" t="str">
        <f t="shared" si="14"/>
        <v>*</v>
      </c>
      <c r="J235" s="41">
        <v>17.03</v>
      </c>
      <c r="K235" s="41" t="str">
        <f t="shared" si="15"/>
        <v>Met</v>
      </c>
    </row>
    <row r="236" spans="1:11" ht="14.5" x14ac:dyDescent="0.35">
      <c r="A236" s="17">
        <v>79951</v>
      </c>
      <c r="B236" s="12" t="s">
        <v>1208</v>
      </c>
      <c r="C236" s="44" t="s">
        <v>1209</v>
      </c>
      <c r="D236" s="41" t="s">
        <v>19</v>
      </c>
      <c r="E236" s="15" t="str">
        <f t="shared" si="12"/>
        <v>*</v>
      </c>
      <c r="F236" s="15" t="s">
        <v>19</v>
      </c>
      <c r="G236" s="15" t="str">
        <f t="shared" si="13"/>
        <v>*</v>
      </c>
      <c r="H236" s="15" t="s">
        <v>19</v>
      </c>
      <c r="I236" s="15" t="str">
        <f t="shared" si="14"/>
        <v>*</v>
      </c>
      <c r="J236" s="41" t="s">
        <v>19</v>
      </c>
      <c r="K236" s="41" t="str">
        <f t="shared" si="15"/>
        <v>*</v>
      </c>
    </row>
    <row r="237" spans="1:11" ht="14.5" x14ac:dyDescent="0.35">
      <c r="A237" s="17">
        <v>4240</v>
      </c>
      <c r="B237" s="12" t="s">
        <v>710</v>
      </c>
      <c r="C237" s="44" t="s">
        <v>711</v>
      </c>
      <c r="D237" s="41">
        <v>83.67</v>
      </c>
      <c r="E237" s="15" t="str">
        <f t="shared" si="12"/>
        <v>Not Met</v>
      </c>
      <c r="F237" s="15">
        <v>14.16</v>
      </c>
      <c r="G237" s="15" t="str">
        <f t="shared" si="13"/>
        <v>Met</v>
      </c>
      <c r="H237" s="15" t="s">
        <v>19</v>
      </c>
      <c r="I237" s="15" t="str">
        <f t="shared" si="14"/>
        <v>*</v>
      </c>
      <c r="J237" s="41">
        <v>46.39</v>
      </c>
      <c r="K237" s="41" t="str">
        <f t="shared" si="15"/>
        <v>Not Met</v>
      </c>
    </row>
    <row r="238" spans="1:11" ht="14.5" x14ac:dyDescent="0.35">
      <c r="A238" s="17">
        <v>4467</v>
      </c>
      <c r="B238" s="12" t="s">
        <v>714</v>
      </c>
      <c r="C238" s="44" t="s">
        <v>715</v>
      </c>
      <c r="D238" s="41" t="s">
        <v>19</v>
      </c>
      <c r="E238" s="15" t="str">
        <f t="shared" si="12"/>
        <v>*</v>
      </c>
      <c r="F238" s="15" t="s">
        <v>19</v>
      </c>
      <c r="G238" s="15" t="str">
        <f t="shared" si="13"/>
        <v>*</v>
      </c>
      <c r="H238" s="15" t="s">
        <v>19</v>
      </c>
      <c r="I238" s="15" t="str">
        <f t="shared" si="14"/>
        <v>*</v>
      </c>
      <c r="J238" s="41" t="s">
        <v>19</v>
      </c>
      <c r="K238" s="41" t="str">
        <f t="shared" si="15"/>
        <v>*</v>
      </c>
    </row>
    <row r="239" spans="1:11" ht="14.5" x14ac:dyDescent="0.35">
      <c r="A239" s="17">
        <v>4472</v>
      </c>
      <c r="B239" s="12" t="s">
        <v>720</v>
      </c>
      <c r="C239" s="44" t="s">
        <v>721</v>
      </c>
      <c r="D239" s="41" t="s">
        <v>19</v>
      </c>
      <c r="E239" s="15" t="str">
        <f t="shared" si="12"/>
        <v>*</v>
      </c>
      <c r="F239" s="15" t="s">
        <v>19</v>
      </c>
      <c r="G239" s="15" t="str">
        <f t="shared" si="13"/>
        <v>*</v>
      </c>
      <c r="H239" s="15" t="s">
        <v>19</v>
      </c>
      <c r="I239" s="15" t="str">
        <f t="shared" si="14"/>
        <v>*</v>
      </c>
      <c r="J239" s="41" t="s">
        <v>19</v>
      </c>
      <c r="K239" s="41" t="str">
        <f t="shared" si="15"/>
        <v>*</v>
      </c>
    </row>
    <row r="240" spans="1:11" ht="14.5" x14ac:dyDescent="0.35">
      <c r="A240" s="17">
        <v>6353</v>
      </c>
      <c r="B240" s="12" t="s">
        <v>1210</v>
      </c>
      <c r="C240" s="44" t="s">
        <v>1211</v>
      </c>
      <c r="D240" s="41" t="s">
        <v>19</v>
      </c>
      <c r="E240" s="15" t="str">
        <f t="shared" si="12"/>
        <v>*</v>
      </c>
      <c r="F240" s="15" t="s">
        <v>19</v>
      </c>
      <c r="G240" s="15" t="str">
        <f t="shared" si="13"/>
        <v>*</v>
      </c>
      <c r="H240" s="15" t="s">
        <v>19</v>
      </c>
      <c r="I240" s="15" t="str">
        <f t="shared" si="14"/>
        <v>*</v>
      </c>
      <c r="J240" s="41" t="s">
        <v>19</v>
      </c>
      <c r="K240" s="41" t="str">
        <f t="shared" si="15"/>
        <v>*</v>
      </c>
    </row>
    <row r="241" spans="1:11" ht="14.5" x14ac:dyDescent="0.35">
      <c r="A241" s="17">
        <v>4393</v>
      </c>
      <c r="B241" s="12" t="s">
        <v>722</v>
      </c>
      <c r="C241" s="44" t="s">
        <v>723</v>
      </c>
      <c r="D241" s="41">
        <v>76.92</v>
      </c>
      <c r="E241" s="15" t="str">
        <f t="shared" si="12"/>
        <v>Not Met</v>
      </c>
      <c r="F241" s="15">
        <v>5.88</v>
      </c>
      <c r="G241" s="15" t="str">
        <f t="shared" si="13"/>
        <v>Met</v>
      </c>
      <c r="H241" s="15" t="s">
        <v>19</v>
      </c>
      <c r="I241" s="15" t="str">
        <f t="shared" si="14"/>
        <v>*</v>
      </c>
      <c r="J241" s="41">
        <v>42.7</v>
      </c>
      <c r="K241" s="41" t="str">
        <f t="shared" si="15"/>
        <v>Not Met</v>
      </c>
    </row>
    <row r="242" spans="1:11" ht="14.5" x14ac:dyDescent="0.35">
      <c r="A242" s="17">
        <v>4175</v>
      </c>
      <c r="B242" s="12" t="s">
        <v>724</v>
      </c>
      <c r="C242" s="44" t="s">
        <v>725</v>
      </c>
      <c r="D242" s="41">
        <v>74.510000000000005</v>
      </c>
      <c r="E242" s="15" t="str">
        <f t="shared" si="12"/>
        <v>Not Met</v>
      </c>
      <c r="F242" s="15">
        <v>11.76</v>
      </c>
      <c r="G242" s="15" t="str">
        <f t="shared" si="13"/>
        <v>Met</v>
      </c>
      <c r="H242" s="15" t="s">
        <v>19</v>
      </c>
      <c r="I242" s="15" t="str">
        <f t="shared" si="14"/>
        <v>*</v>
      </c>
      <c r="J242" s="41">
        <v>39.58</v>
      </c>
      <c r="K242" s="41" t="str">
        <f t="shared" si="15"/>
        <v>Not Met</v>
      </c>
    </row>
    <row r="243" spans="1:11" ht="14.5" x14ac:dyDescent="0.35">
      <c r="A243" s="17">
        <v>90329</v>
      </c>
      <c r="B243" s="12" t="s">
        <v>969</v>
      </c>
      <c r="C243" s="44" t="s">
        <v>970</v>
      </c>
      <c r="D243" s="41" t="s">
        <v>19</v>
      </c>
      <c r="E243" s="15" t="str">
        <f t="shared" si="12"/>
        <v>*</v>
      </c>
      <c r="F243" s="15" t="s">
        <v>19</v>
      </c>
      <c r="G243" s="15" t="str">
        <f t="shared" si="13"/>
        <v>*</v>
      </c>
      <c r="H243" s="15" t="s">
        <v>19</v>
      </c>
      <c r="I243" s="15" t="str">
        <f t="shared" si="14"/>
        <v>*</v>
      </c>
      <c r="J243" s="41" t="s">
        <v>19</v>
      </c>
      <c r="K243" s="41" t="str">
        <f t="shared" si="15"/>
        <v>*</v>
      </c>
    </row>
    <row r="244" spans="1:11" ht="14.5" x14ac:dyDescent="0.35">
      <c r="A244" s="17">
        <v>79084</v>
      </c>
      <c r="B244" s="12" t="s">
        <v>1212</v>
      </c>
      <c r="C244" s="44" t="s">
        <v>1213</v>
      </c>
      <c r="D244" s="41" t="s">
        <v>19</v>
      </c>
      <c r="E244" s="15" t="str">
        <f t="shared" si="12"/>
        <v>*</v>
      </c>
      <c r="F244" s="15" t="s">
        <v>19</v>
      </c>
      <c r="G244" s="15" t="str">
        <f t="shared" si="13"/>
        <v>*</v>
      </c>
      <c r="H244" s="15" t="s">
        <v>19</v>
      </c>
      <c r="I244" s="15" t="str">
        <f t="shared" si="14"/>
        <v>*</v>
      </c>
      <c r="J244" s="41" t="s">
        <v>19</v>
      </c>
      <c r="K244" s="41" t="str">
        <f t="shared" si="15"/>
        <v>*</v>
      </c>
    </row>
    <row r="245" spans="1:11" ht="14.5" x14ac:dyDescent="0.35">
      <c r="A245" s="17">
        <v>4391</v>
      </c>
      <c r="B245" s="12" t="s">
        <v>730</v>
      </c>
      <c r="C245" s="44" t="s">
        <v>731</v>
      </c>
      <c r="D245" s="41">
        <v>96.15</v>
      </c>
      <c r="E245" s="15" t="str">
        <f t="shared" si="12"/>
        <v>Met</v>
      </c>
      <c r="F245" s="15">
        <v>8.6999999999999993</v>
      </c>
      <c r="G245" s="15" t="str">
        <f t="shared" si="13"/>
        <v>Met</v>
      </c>
      <c r="H245" s="15" t="s">
        <v>19</v>
      </c>
      <c r="I245" s="15" t="str">
        <f t="shared" si="14"/>
        <v>*</v>
      </c>
      <c r="J245" s="41">
        <v>41.8</v>
      </c>
      <c r="K245" s="41" t="str">
        <f t="shared" si="15"/>
        <v>Not Met</v>
      </c>
    </row>
    <row r="246" spans="1:11" ht="14.5" x14ac:dyDescent="0.35">
      <c r="A246" s="17">
        <v>79000</v>
      </c>
      <c r="B246" s="12" t="s">
        <v>1214</v>
      </c>
      <c r="C246" s="44" t="s">
        <v>1215</v>
      </c>
      <c r="D246" s="41" t="s">
        <v>19</v>
      </c>
      <c r="E246" s="15" t="str">
        <f t="shared" si="12"/>
        <v>*</v>
      </c>
      <c r="F246" s="15" t="s">
        <v>19</v>
      </c>
      <c r="G246" s="15" t="str">
        <f t="shared" si="13"/>
        <v>*</v>
      </c>
      <c r="H246" s="15" t="s">
        <v>19</v>
      </c>
      <c r="I246" s="15" t="str">
        <f t="shared" si="14"/>
        <v>*</v>
      </c>
      <c r="J246" s="41" t="s">
        <v>19</v>
      </c>
      <c r="K246" s="41" t="str">
        <f t="shared" si="15"/>
        <v>*</v>
      </c>
    </row>
    <row r="247" spans="1:11" ht="14.5" x14ac:dyDescent="0.35">
      <c r="A247" s="17">
        <v>79085</v>
      </c>
      <c r="B247" s="12" t="s">
        <v>742</v>
      </c>
      <c r="C247" s="44" t="s">
        <v>743</v>
      </c>
      <c r="D247" s="41" t="s">
        <v>19</v>
      </c>
      <c r="E247" s="15" t="str">
        <f t="shared" si="12"/>
        <v>*</v>
      </c>
      <c r="F247" s="15" t="s">
        <v>19</v>
      </c>
      <c r="G247" s="15" t="str">
        <f t="shared" si="13"/>
        <v>*</v>
      </c>
      <c r="H247" s="15" t="s">
        <v>19</v>
      </c>
      <c r="I247" s="15" t="str">
        <f t="shared" si="14"/>
        <v>*</v>
      </c>
      <c r="J247" s="41" t="s">
        <v>19</v>
      </c>
      <c r="K247" s="41" t="str">
        <f t="shared" si="15"/>
        <v>*</v>
      </c>
    </row>
    <row r="248" spans="1:11" ht="14.5" x14ac:dyDescent="0.35">
      <c r="A248" s="17">
        <v>92043</v>
      </c>
      <c r="B248" s="12" t="s">
        <v>1216</v>
      </c>
      <c r="C248" s="44" t="s">
        <v>1217</v>
      </c>
      <c r="D248" s="41" t="s">
        <v>19</v>
      </c>
      <c r="E248" s="15" t="str">
        <f t="shared" si="12"/>
        <v>*</v>
      </c>
      <c r="F248" s="15" t="s">
        <v>19</v>
      </c>
      <c r="G248" s="15" t="str">
        <f t="shared" si="13"/>
        <v>*</v>
      </c>
      <c r="H248" s="15" t="s">
        <v>19</v>
      </c>
      <c r="I248" s="15" t="str">
        <f t="shared" si="14"/>
        <v>*</v>
      </c>
      <c r="J248" s="41" t="s">
        <v>19</v>
      </c>
      <c r="K248" s="41" t="str">
        <f t="shared" si="15"/>
        <v>*</v>
      </c>
    </row>
    <row r="249" spans="1:11" ht="14.5" x14ac:dyDescent="0.35">
      <c r="A249" s="17">
        <v>4173</v>
      </c>
      <c r="B249" s="12" t="s">
        <v>744</v>
      </c>
      <c r="C249" s="44" t="s">
        <v>745</v>
      </c>
      <c r="D249" s="41" t="s">
        <v>19</v>
      </c>
      <c r="E249" s="15" t="str">
        <f t="shared" si="12"/>
        <v>*</v>
      </c>
      <c r="F249" s="15" t="s">
        <v>19</v>
      </c>
      <c r="G249" s="15" t="str">
        <f t="shared" si="13"/>
        <v>*</v>
      </c>
      <c r="H249" s="15" t="s">
        <v>19</v>
      </c>
      <c r="I249" s="15" t="str">
        <f t="shared" si="14"/>
        <v>*</v>
      </c>
      <c r="J249" s="41" t="s">
        <v>19</v>
      </c>
      <c r="K249" s="41" t="str">
        <f t="shared" si="15"/>
        <v>*</v>
      </c>
    </row>
    <row r="250" spans="1:11" ht="14.5" x14ac:dyDescent="0.35">
      <c r="A250" s="17">
        <v>4153</v>
      </c>
      <c r="B250" s="12" t="s">
        <v>746</v>
      </c>
      <c r="C250" s="44" t="s">
        <v>747</v>
      </c>
      <c r="D250" s="41" t="s">
        <v>19</v>
      </c>
      <c r="E250" s="7" t="str">
        <f t="shared" si="12"/>
        <v>*</v>
      </c>
      <c r="F250" s="15" t="s">
        <v>19</v>
      </c>
      <c r="G250" s="7" t="str">
        <f t="shared" si="13"/>
        <v>*</v>
      </c>
      <c r="H250" s="15" t="s">
        <v>19</v>
      </c>
      <c r="I250" s="7" t="str">
        <f t="shared" si="14"/>
        <v>*</v>
      </c>
      <c r="J250" s="41" t="s">
        <v>19</v>
      </c>
      <c r="K250" s="6" t="str">
        <f t="shared" si="15"/>
        <v>*</v>
      </c>
    </row>
    <row r="251" spans="1:11" ht="14.5" x14ac:dyDescent="0.35">
      <c r="A251" s="17">
        <v>4407</v>
      </c>
      <c r="B251" s="12" t="s">
        <v>756</v>
      </c>
      <c r="C251" s="44" t="s">
        <v>757</v>
      </c>
      <c r="D251" s="41">
        <v>65.42</v>
      </c>
      <c r="E251" s="15" t="str">
        <f t="shared" si="12"/>
        <v>Not Met</v>
      </c>
      <c r="F251" s="15" t="s">
        <v>37</v>
      </c>
      <c r="G251" s="15" t="str">
        <f t="shared" si="13"/>
        <v>Met</v>
      </c>
      <c r="H251" s="15" t="s">
        <v>19</v>
      </c>
      <c r="I251" s="15" t="str">
        <f t="shared" si="14"/>
        <v>*</v>
      </c>
      <c r="J251" s="41">
        <v>15.58</v>
      </c>
      <c r="K251" s="41" t="str">
        <f t="shared" si="15"/>
        <v>Met</v>
      </c>
    </row>
    <row r="252" spans="1:11" ht="14.5" x14ac:dyDescent="0.35">
      <c r="A252" s="17">
        <v>4440</v>
      </c>
      <c r="B252" s="12" t="s">
        <v>758</v>
      </c>
      <c r="C252" s="44" t="s">
        <v>759</v>
      </c>
      <c r="D252" s="41" t="s">
        <v>19</v>
      </c>
      <c r="E252" s="15" t="str">
        <f t="shared" si="12"/>
        <v>*</v>
      </c>
      <c r="F252" s="15" t="s">
        <v>19</v>
      </c>
      <c r="G252" s="15" t="str">
        <f t="shared" si="13"/>
        <v>*</v>
      </c>
      <c r="H252" s="15" t="s">
        <v>19</v>
      </c>
      <c r="I252" s="15" t="str">
        <f t="shared" si="14"/>
        <v>*</v>
      </c>
      <c r="J252" s="41" t="s">
        <v>19</v>
      </c>
      <c r="K252" s="41" t="str">
        <f t="shared" si="15"/>
        <v>*</v>
      </c>
    </row>
    <row r="253" spans="1:11" ht="14.5" x14ac:dyDescent="0.35">
      <c r="A253" s="17">
        <v>4408</v>
      </c>
      <c r="B253" s="12" t="s">
        <v>762</v>
      </c>
      <c r="C253" s="44" t="s">
        <v>763</v>
      </c>
      <c r="D253" s="41" t="s">
        <v>18</v>
      </c>
      <c r="E253" s="15" t="str">
        <f t="shared" si="12"/>
        <v>Met</v>
      </c>
      <c r="F253" s="15">
        <v>9.09</v>
      </c>
      <c r="G253" s="15" t="str">
        <f t="shared" si="13"/>
        <v>Met</v>
      </c>
      <c r="H253" s="15" t="s">
        <v>19</v>
      </c>
      <c r="I253" s="15" t="str">
        <f t="shared" si="14"/>
        <v>*</v>
      </c>
      <c r="J253" s="41">
        <v>48.43</v>
      </c>
      <c r="K253" s="41" t="str">
        <f t="shared" si="15"/>
        <v>Not Met</v>
      </c>
    </row>
    <row r="254" spans="1:11" ht="14.5" x14ac:dyDescent="0.35">
      <c r="A254" s="17">
        <v>4361</v>
      </c>
      <c r="B254" s="12" t="s">
        <v>975</v>
      </c>
      <c r="C254" s="44" t="s">
        <v>976</v>
      </c>
      <c r="D254" s="41" t="s">
        <v>19</v>
      </c>
      <c r="E254" s="15" t="str">
        <f t="shared" si="12"/>
        <v>*</v>
      </c>
      <c r="F254" s="15" t="s">
        <v>19</v>
      </c>
      <c r="G254" s="15" t="str">
        <f t="shared" si="13"/>
        <v>*</v>
      </c>
      <c r="H254" s="15" t="s">
        <v>19</v>
      </c>
      <c r="I254" s="15" t="str">
        <f t="shared" si="14"/>
        <v>*</v>
      </c>
      <c r="J254" s="41" t="s">
        <v>19</v>
      </c>
      <c r="K254" s="41" t="str">
        <f t="shared" si="15"/>
        <v>*</v>
      </c>
    </row>
    <row r="255" spans="1:11" ht="14.5" x14ac:dyDescent="0.35">
      <c r="A255" s="17">
        <v>4287</v>
      </c>
      <c r="B255" s="12" t="s">
        <v>1218</v>
      </c>
      <c r="C255" s="44" t="s">
        <v>1219</v>
      </c>
      <c r="D255" s="41">
        <v>93.06</v>
      </c>
      <c r="E255" s="15" t="str">
        <f t="shared" si="12"/>
        <v>Not Met</v>
      </c>
      <c r="F255" s="15">
        <v>5.85</v>
      </c>
      <c r="G255" s="15" t="str">
        <f t="shared" si="13"/>
        <v>Met</v>
      </c>
      <c r="H255" s="15">
        <v>42.86</v>
      </c>
      <c r="I255" s="15" t="str">
        <f t="shared" si="14"/>
        <v>Not Met</v>
      </c>
      <c r="J255" s="41">
        <v>38.369999999999997</v>
      </c>
      <c r="K255" s="41" t="str">
        <f t="shared" si="15"/>
        <v>Not Met</v>
      </c>
    </row>
    <row r="256" spans="1:11" ht="14.5" x14ac:dyDescent="0.35">
      <c r="A256" s="17">
        <v>4219</v>
      </c>
      <c r="B256" s="12" t="s">
        <v>768</v>
      </c>
      <c r="C256" s="44" t="s">
        <v>769</v>
      </c>
      <c r="D256" s="41">
        <v>93.75</v>
      </c>
      <c r="E256" s="15" t="str">
        <f t="shared" si="12"/>
        <v>Not Met</v>
      </c>
      <c r="F256" s="15">
        <v>20</v>
      </c>
      <c r="G256" s="15" t="str">
        <f t="shared" si="13"/>
        <v>Met</v>
      </c>
      <c r="H256" s="15" t="s">
        <v>19</v>
      </c>
      <c r="I256" s="15" t="str">
        <f t="shared" si="14"/>
        <v>*</v>
      </c>
      <c r="J256" s="41">
        <v>33.369999999999997</v>
      </c>
      <c r="K256" s="41" t="str">
        <f t="shared" si="15"/>
        <v>Not Met</v>
      </c>
    </row>
    <row r="257" spans="1:11" ht="14.5" x14ac:dyDescent="0.35">
      <c r="A257" s="17">
        <v>90287</v>
      </c>
      <c r="B257" s="12" t="s">
        <v>776</v>
      </c>
      <c r="C257" s="44" t="s">
        <v>777</v>
      </c>
      <c r="D257" s="41" t="s">
        <v>19</v>
      </c>
      <c r="E257" s="15" t="str">
        <f t="shared" si="12"/>
        <v>*</v>
      </c>
      <c r="F257" s="15" t="s">
        <v>19</v>
      </c>
      <c r="G257" s="15" t="str">
        <f t="shared" si="13"/>
        <v>*</v>
      </c>
      <c r="H257" s="15" t="s">
        <v>19</v>
      </c>
      <c r="I257" s="15" t="str">
        <f t="shared" si="14"/>
        <v>*</v>
      </c>
      <c r="J257" s="41" t="s">
        <v>19</v>
      </c>
      <c r="K257" s="41" t="str">
        <f t="shared" si="15"/>
        <v>*</v>
      </c>
    </row>
    <row r="258" spans="1:11" ht="14.5" x14ac:dyDescent="0.35">
      <c r="A258" s="17">
        <v>92976</v>
      </c>
      <c r="B258" s="12" t="s">
        <v>1220</v>
      </c>
      <c r="C258" s="44" t="s">
        <v>1221</v>
      </c>
      <c r="D258" s="41" t="s">
        <v>19</v>
      </c>
      <c r="E258" s="15" t="str">
        <f t="shared" si="12"/>
        <v>*</v>
      </c>
      <c r="F258" s="15" t="s">
        <v>19</v>
      </c>
      <c r="G258" s="15" t="str">
        <f t="shared" si="13"/>
        <v>*</v>
      </c>
      <c r="H258" s="15" t="s">
        <v>19</v>
      </c>
      <c r="I258" s="15" t="str">
        <f t="shared" si="14"/>
        <v>*</v>
      </c>
      <c r="J258" s="41" t="s">
        <v>19</v>
      </c>
      <c r="K258" s="41" t="str">
        <f t="shared" si="15"/>
        <v>*</v>
      </c>
    </row>
    <row r="259" spans="1:11" ht="14.5" x14ac:dyDescent="0.35">
      <c r="A259" s="17">
        <v>4288</v>
      </c>
      <c r="B259" s="12" t="s">
        <v>1222</v>
      </c>
      <c r="C259" s="44" t="s">
        <v>1223</v>
      </c>
      <c r="D259" s="41">
        <v>94.58</v>
      </c>
      <c r="E259" s="15" t="str">
        <f t="shared" ref="E259:E279" si="16">IF(D259="*","*",IF(D259&gt;=95,"Met","Not Met"))</f>
        <v>Not Met</v>
      </c>
      <c r="F259" s="15">
        <v>2.81</v>
      </c>
      <c r="G259" s="15" t="str">
        <f t="shared" ref="G259:G279" si="17">IF(F259="*","*",IF(F259&gt;=3.7,"Met","Not Met"))</f>
        <v>Not Met</v>
      </c>
      <c r="H259" s="15">
        <v>48.84</v>
      </c>
      <c r="I259" s="15" t="str">
        <f t="shared" ref="I259:I279" si="18">IF(H259="*","*",IF(H259&gt;=49.58,"Met","Not Met"))</f>
        <v>Not Met</v>
      </c>
      <c r="J259" s="41">
        <v>18.62</v>
      </c>
      <c r="K259" s="41" t="str">
        <f t="shared" ref="K259:K279" si="19">IF(J259="*","*",IF(J259&lt;=23.25,"Met","Not Met"))</f>
        <v>Met</v>
      </c>
    </row>
    <row r="260" spans="1:11" ht="14.5" x14ac:dyDescent="0.35">
      <c r="A260" s="17">
        <v>4168</v>
      </c>
      <c r="B260" s="12" t="s">
        <v>784</v>
      </c>
      <c r="C260" s="44" t="s">
        <v>785</v>
      </c>
      <c r="D260" s="41" t="s">
        <v>18</v>
      </c>
      <c r="E260" s="15" t="str">
        <f t="shared" si="16"/>
        <v>Met</v>
      </c>
      <c r="F260" s="15" t="s">
        <v>19</v>
      </c>
      <c r="G260" s="15" t="str">
        <f t="shared" si="17"/>
        <v>*</v>
      </c>
      <c r="H260" s="15" t="s">
        <v>19</v>
      </c>
      <c r="I260" s="15" t="str">
        <f t="shared" si="18"/>
        <v>*</v>
      </c>
      <c r="J260" s="41" t="s">
        <v>19</v>
      </c>
      <c r="K260" s="41" t="str">
        <f t="shared" si="19"/>
        <v>*</v>
      </c>
    </row>
    <row r="261" spans="1:11" ht="14.5" x14ac:dyDescent="0.35">
      <c r="A261" s="17">
        <v>90859</v>
      </c>
      <c r="B261" s="12" t="s">
        <v>979</v>
      </c>
      <c r="C261" s="44" t="s">
        <v>980</v>
      </c>
      <c r="D261" s="41" t="s">
        <v>19</v>
      </c>
      <c r="E261" s="15" t="str">
        <f t="shared" si="16"/>
        <v>*</v>
      </c>
      <c r="F261" s="15" t="s">
        <v>19</v>
      </c>
      <c r="G261" s="15" t="str">
        <f t="shared" si="17"/>
        <v>*</v>
      </c>
      <c r="H261" s="15" t="s">
        <v>19</v>
      </c>
      <c r="I261" s="15" t="str">
        <f t="shared" si="18"/>
        <v>*</v>
      </c>
      <c r="J261" s="41" t="s">
        <v>19</v>
      </c>
      <c r="K261" s="41" t="str">
        <f t="shared" si="19"/>
        <v>*</v>
      </c>
    </row>
    <row r="262" spans="1:11" ht="14.5" x14ac:dyDescent="0.35">
      <c r="A262" s="17">
        <v>4197</v>
      </c>
      <c r="B262" s="12" t="s">
        <v>790</v>
      </c>
      <c r="C262" s="44" t="s">
        <v>791</v>
      </c>
      <c r="D262" s="41">
        <v>73.91</v>
      </c>
      <c r="E262" s="15" t="str">
        <f t="shared" si="16"/>
        <v>Not Met</v>
      </c>
      <c r="F262" s="15" t="s">
        <v>37</v>
      </c>
      <c r="G262" s="15" t="str">
        <f t="shared" si="17"/>
        <v>Met</v>
      </c>
      <c r="H262" s="15" t="s">
        <v>19</v>
      </c>
      <c r="I262" s="15" t="str">
        <f t="shared" si="18"/>
        <v>*</v>
      </c>
      <c r="J262" s="41">
        <v>9.9700000000000006</v>
      </c>
      <c r="K262" s="41" t="str">
        <f t="shared" si="19"/>
        <v>Met</v>
      </c>
    </row>
    <row r="263" spans="1:11" ht="14.5" x14ac:dyDescent="0.35">
      <c r="A263" s="17">
        <v>79979</v>
      </c>
      <c r="B263" s="12" t="s">
        <v>794</v>
      </c>
      <c r="C263" s="44" t="s">
        <v>795</v>
      </c>
      <c r="D263" s="41" t="s">
        <v>19</v>
      </c>
      <c r="E263" s="15" t="str">
        <f t="shared" si="16"/>
        <v>*</v>
      </c>
      <c r="F263" s="15" t="s">
        <v>19</v>
      </c>
      <c r="G263" s="15" t="str">
        <f t="shared" si="17"/>
        <v>*</v>
      </c>
      <c r="H263" s="15" t="s">
        <v>19</v>
      </c>
      <c r="I263" s="15" t="str">
        <f t="shared" si="18"/>
        <v>*</v>
      </c>
      <c r="J263" s="41" t="s">
        <v>19</v>
      </c>
      <c r="K263" s="41" t="str">
        <f t="shared" si="19"/>
        <v>*</v>
      </c>
    </row>
    <row r="264" spans="1:11" ht="14.5" x14ac:dyDescent="0.35">
      <c r="A264" s="17">
        <v>4403</v>
      </c>
      <c r="B264" s="12" t="s">
        <v>796</v>
      </c>
      <c r="C264" s="44" t="s">
        <v>797</v>
      </c>
      <c r="D264" s="41">
        <v>83.15</v>
      </c>
      <c r="E264" s="15" t="str">
        <f t="shared" si="16"/>
        <v>Not Met</v>
      </c>
      <c r="F264" s="15">
        <v>4.51</v>
      </c>
      <c r="G264" s="15" t="str">
        <f t="shared" si="17"/>
        <v>Met</v>
      </c>
      <c r="H264" s="15">
        <v>41.18</v>
      </c>
      <c r="I264" s="15" t="str">
        <f t="shared" si="18"/>
        <v>Not Met</v>
      </c>
      <c r="J264" s="41">
        <v>24.45</v>
      </c>
      <c r="K264" s="41" t="str">
        <f t="shared" si="19"/>
        <v>Not Met</v>
      </c>
    </row>
    <row r="265" spans="1:11" ht="14.5" x14ac:dyDescent="0.35">
      <c r="A265" s="17">
        <v>4422</v>
      </c>
      <c r="B265" s="12" t="s">
        <v>1224</v>
      </c>
      <c r="C265" s="44" t="s">
        <v>1225</v>
      </c>
      <c r="D265" s="41">
        <v>46.67</v>
      </c>
      <c r="E265" s="15" t="str">
        <f t="shared" si="16"/>
        <v>Not Met</v>
      </c>
      <c r="F265" s="15" t="s">
        <v>19</v>
      </c>
      <c r="G265" s="15" t="str">
        <f t="shared" si="17"/>
        <v>*</v>
      </c>
      <c r="H265" s="15" t="s">
        <v>19</v>
      </c>
      <c r="I265" s="15" t="str">
        <f t="shared" si="18"/>
        <v>*</v>
      </c>
      <c r="J265" s="41" t="s">
        <v>19</v>
      </c>
      <c r="K265" s="41" t="str">
        <f t="shared" si="19"/>
        <v>*</v>
      </c>
    </row>
    <row r="266" spans="1:11" ht="14.5" x14ac:dyDescent="0.35">
      <c r="A266" s="17">
        <v>4413</v>
      </c>
      <c r="B266" s="12" t="s">
        <v>802</v>
      </c>
      <c r="C266" s="44" t="s">
        <v>803</v>
      </c>
      <c r="D266" s="41">
        <v>91.18</v>
      </c>
      <c r="E266" s="15" t="str">
        <f t="shared" si="16"/>
        <v>Not Met</v>
      </c>
      <c r="F266" s="15">
        <v>13.16</v>
      </c>
      <c r="G266" s="15" t="str">
        <f t="shared" si="17"/>
        <v>Met</v>
      </c>
      <c r="H266" s="15">
        <v>66.67</v>
      </c>
      <c r="I266" s="15" t="str">
        <f t="shared" si="18"/>
        <v>Met</v>
      </c>
      <c r="J266" s="41">
        <v>41.9</v>
      </c>
      <c r="K266" s="41" t="str">
        <f t="shared" si="19"/>
        <v>Not Met</v>
      </c>
    </row>
    <row r="267" spans="1:11" ht="14.5" x14ac:dyDescent="0.35">
      <c r="A267" s="17">
        <v>79957</v>
      </c>
      <c r="B267" s="12" t="s">
        <v>806</v>
      </c>
      <c r="C267" s="44" t="s">
        <v>807</v>
      </c>
      <c r="D267" s="41" t="s">
        <v>19</v>
      </c>
      <c r="E267" s="15" t="str">
        <f t="shared" si="16"/>
        <v>*</v>
      </c>
      <c r="F267" s="15" t="s">
        <v>19</v>
      </c>
      <c r="G267" s="15" t="str">
        <f t="shared" si="17"/>
        <v>*</v>
      </c>
      <c r="H267" s="15" t="s">
        <v>19</v>
      </c>
      <c r="I267" s="15" t="str">
        <f t="shared" si="18"/>
        <v>*</v>
      </c>
      <c r="J267" s="41" t="s">
        <v>19</v>
      </c>
      <c r="K267" s="41" t="str">
        <f t="shared" si="19"/>
        <v>*</v>
      </c>
    </row>
    <row r="268" spans="1:11" ht="14.5" x14ac:dyDescent="0.35">
      <c r="A268" s="17">
        <v>4190</v>
      </c>
      <c r="B268" s="12" t="s">
        <v>1226</v>
      </c>
      <c r="C268" s="44" t="s">
        <v>1227</v>
      </c>
      <c r="D268" s="41">
        <v>91.67</v>
      </c>
      <c r="E268" s="15" t="str">
        <f t="shared" si="16"/>
        <v>Not Met</v>
      </c>
      <c r="F268" s="15" t="s">
        <v>19</v>
      </c>
      <c r="G268" s="15" t="str">
        <f t="shared" si="17"/>
        <v>*</v>
      </c>
      <c r="H268" s="15" t="s">
        <v>19</v>
      </c>
      <c r="I268" s="15" t="str">
        <f t="shared" si="18"/>
        <v>*</v>
      </c>
      <c r="J268" s="41" t="s">
        <v>19</v>
      </c>
      <c r="K268" s="41" t="str">
        <f t="shared" si="19"/>
        <v>*</v>
      </c>
    </row>
    <row r="269" spans="1:11" ht="14.5" x14ac:dyDescent="0.35">
      <c r="A269" s="17">
        <v>90123</v>
      </c>
      <c r="B269" s="12" t="s">
        <v>1228</v>
      </c>
      <c r="C269" s="44" t="s">
        <v>1229</v>
      </c>
      <c r="D269" s="41" t="s">
        <v>19</v>
      </c>
      <c r="E269" s="15" t="str">
        <f t="shared" si="16"/>
        <v>*</v>
      </c>
      <c r="F269" s="15" t="s">
        <v>19</v>
      </c>
      <c r="G269" s="15" t="str">
        <f t="shared" si="17"/>
        <v>*</v>
      </c>
      <c r="H269" s="15" t="s">
        <v>19</v>
      </c>
      <c r="I269" s="15" t="str">
        <f t="shared" si="18"/>
        <v>*</v>
      </c>
      <c r="J269" s="41" t="s">
        <v>19</v>
      </c>
      <c r="K269" s="41" t="str">
        <f t="shared" si="19"/>
        <v>*</v>
      </c>
    </row>
    <row r="270" spans="1:11" ht="14.5" x14ac:dyDescent="0.35">
      <c r="A270" s="17">
        <v>91937</v>
      </c>
      <c r="B270" s="12" t="s">
        <v>987</v>
      </c>
      <c r="C270" s="44" t="s">
        <v>988</v>
      </c>
      <c r="D270" s="41" t="s">
        <v>19</v>
      </c>
      <c r="E270" s="15" t="str">
        <f t="shared" si="16"/>
        <v>*</v>
      </c>
      <c r="F270" s="15" t="s">
        <v>19</v>
      </c>
      <c r="G270" s="15" t="str">
        <f t="shared" si="17"/>
        <v>*</v>
      </c>
      <c r="H270" s="15" t="s">
        <v>19</v>
      </c>
      <c r="I270" s="15" t="str">
        <f t="shared" si="18"/>
        <v>*</v>
      </c>
      <c r="J270" s="41" t="s">
        <v>19</v>
      </c>
      <c r="K270" s="41" t="str">
        <f t="shared" si="19"/>
        <v>*</v>
      </c>
    </row>
    <row r="271" spans="1:11" ht="14.5" x14ac:dyDescent="0.35">
      <c r="A271" s="17">
        <v>4394</v>
      </c>
      <c r="B271" s="12" t="s">
        <v>828</v>
      </c>
      <c r="C271" s="44" t="s">
        <v>829</v>
      </c>
      <c r="D271" s="41">
        <v>90.91</v>
      </c>
      <c r="E271" s="15" t="str">
        <f t="shared" si="16"/>
        <v>Not Met</v>
      </c>
      <c r="F271" s="15" t="s">
        <v>37</v>
      </c>
      <c r="G271" s="15" t="str">
        <f t="shared" si="17"/>
        <v>Met</v>
      </c>
      <c r="H271" s="15" t="s">
        <v>19</v>
      </c>
      <c r="I271" s="15" t="str">
        <f t="shared" si="18"/>
        <v>*</v>
      </c>
      <c r="J271" s="41">
        <v>4.04</v>
      </c>
      <c r="K271" s="41" t="str">
        <f t="shared" si="19"/>
        <v>Met</v>
      </c>
    </row>
    <row r="272" spans="1:11" ht="14.5" x14ac:dyDescent="0.35">
      <c r="A272" s="17">
        <v>4236</v>
      </c>
      <c r="B272" s="12" t="s">
        <v>830</v>
      </c>
      <c r="C272" s="44" t="s">
        <v>831</v>
      </c>
      <c r="D272" s="41">
        <v>94.74</v>
      </c>
      <c r="E272" s="15" t="str">
        <f t="shared" si="16"/>
        <v>Not Met</v>
      </c>
      <c r="F272" s="15" t="s">
        <v>37</v>
      </c>
      <c r="G272" s="15" t="str">
        <f t="shared" si="17"/>
        <v>Met</v>
      </c>
      <c r="H272" s="15" t="s">
        <v>19</v>
      </c>
      <c r="I272" s="15" t="str">
        <f t="shared" si="18"/>
        <v>*</v>
      </c>
      <c r="J272" s="41">
        <v>30.19</v>
      </c>
      <c r="K272" s="41" t="str">
        <f t="shared" si="19"/>
        <v>Not Met</v>
      </c>
    </row>
    <row r="273" spans="1:11" ht="14.5" x14ac:dyDescent="0.35">
      <c r="A273" s="17">
        <v>4170</v>
      </c>
      <c r="B273" s="12" t="s">
        <v>832</v>
      </c>
      <c r="C273" s="44" t="s">
        <v>833</v>
      </c>
      <c r="D273" s="41" t="s">
        <v>19</v>
      </c>
      <c r="E273" s="15" t="str">
        <f t="shared" si="16"/>
        <v>*</v>
      </c>
      <c r="F273" s="15" t="s">
        <v>19</v>
      </c>
      <c r="G273" s="15" t="str">
        <f t="shared" si="17"/>
        <v>*</v>
      </c>
      <c r="H273" s="15" t="s">
        <v>19</v>
      </c>
      <c r="I273" s="15" t="str">
        <f t="shared" si="18"/>
        <v>*</v>
      </c>
      <c r="J273" s="41" t="s">
        <v>19</v>
      </c>
      <c r="K273" s="41" t="str">
        <f t="shared" si="19"/>
        <v>*</v>
      </c>
    </row>
    <row r="274" spans="1:11" ht="14.5" x14ac:dyDescent="0.35">
      <c r="A274" s="17">
        <v>4193</v>
      </c>
      <c r="B274" s="12" t="s">
        <v>834</v>
      </c>
      <c r="C274" s="44" t="s">
        <v>835</v>
      </c>
      <c r="D274" s="41" t="s">
        <v>19</v>
      </c>
      <c r="E274" s="15" t="str">
        <f t="shared" si="16"/>
        <v>*</v>
      </c>
      <c r="F274" s="15" t="s">
        <v>19</v>
      </c>
      <c r="G274" s="15" t="str">
        <f t="shared" si="17"/>
        <v>*</v>
      </c>
      <c r="H274" s="15" t="s">
        <v>19</v>
      </c>
      <c r="I274" s="15" t="str">
        <f t="shared" si="18"/>
        <v>*</v>
      </c>
      <c r="J274" s="41" t="s">
        <v>19</v>
      </c>
      <c r="K274" s="41" t="str">
        <f t="shared" si="19"/>
        <v>*</v>
      </c>
    </row>
    <row r="275" spans="1:11" ht="14.5" x14ac:dyDescent="0.35">
      <c r="A275" s="17">
        <v>4154</v>
      </c>
      <c r="B275" s="12" t="s">
        <v>838</v>
      </c>
      <c r="C275" s="44" t="s">
        <v>839</v>
      </c>
      <c r="D275" s="41" t="s">
        <v>18</v>
      </c>
      <c r="E275" s="15" t="str">
        <f t="shared" si="16"/>
        <v>Met</v>
      </c>
      <c r="F275" s="15" t="s">
        <v>37</v>
      </c>
      <c r="G275" s="15" t="str">
        <f t="shared" si="17"/>
        <v>Met</v>
      </c>
      <c r="H275" s="15" t="s">
        <v>19</v>
      </c>
      <c r="I275" s="15" t="str">
        <f t="shared" si="18"/>
        <v>*</v>
      </c>
      <c r="J275" s="41">
        <v>15.71</v>
      </c>
      <c r="K275" s="41" t="str">
        <f t="shared" si="19"/>
        <v>Met</v>
      </c>
    </row>
    <row r="276" spans="1:11" ht="14.5" x14ac:dyDescent="0.35">
      <c r="A276" s="17">
        <v>4387</v>
      </c>
      <c r="B276" s="12" t="s">
        <v>840</v>
      </c>
      <c r="C276" s="44" t="s">
        <v>841</v>
      </c>
      <c r="D276" s="41" t="s">
        <v>18</v>
      </c>
      <c r="E276" s="15" t="str">
        <f t="shared" si="16"/>
        <v>Met</v>
      </c>
      <c r="F276" s="15" t="s">
        <v>37</v>
      </c>
      <c r="G276" s="15" t="str">
        <f t="shared" si="17"/>
        <v>Met</v>
      </c>
      <c r="H276" s="15" t="s">
        <v>19</v>
      </c>
      <c r="I276" s="15" t="str">
        <f t="shared" si="18"/>
        <v>*</v>
      </c>
      <c r="J276" s="41">
        <v>18.059999999999999</v>
      </c>
      <c r="K276" s="41" t="str">
        <f t="shared" si="19"/>
        <v>Met</v>
      </c>
    </row>
    <row r="277" spans="1:11" ht="14.5" x14ac:dyDescent="0.35">
      <c r="A277" s="17">
        <v>79379</v>
      </c>
      <c r="B277" s="12" t="s">
        <v>1230</v>
      </c>
      <c r="C277" s="44" t="s">
        <v>1231</v>
      </c>
      <c r="D277" s="41" t="s">
        <v>19</v>
      </c>
      <c r="E277" s="15" t="str">
        <f t="shared" si="16"/>
        <v>*</v>
      </c>
      <c r="F277" s="15" t="s">
        <v>19</v>
      </c>
      <c r="G277" s="15" t="str">
        <f t="shared" si="17"/>
        <v>*</v>
      </c>
      <c r="H277" s="15" t="s">
        <v>19</v>
      </c>
      <c r="I277" s="15" t="str">
        <f t="shared" si="18"/>
        <v>*</v>
      </c>
      <c r="J277" s="41" t="s">
        <v>19</v>
      </c>
      <c r="K277" s="41" t="str">
        <f t="shared" si="19"/>
        <v>*</v>
      </c>
    </row>
    <row r="278" spans="1:11" ht="14.5" x14ac:dyDescent="0.35">
      <c r="A278" s="17">
        <v>4509</v>
      </c>
      <c r="B278" s="12" t="s">
        <v>1232</v>
      </c>
      <c r="C278" s="44" t="s">
        <v>1233</v>
      </c>
      <c r="D278" s="41" t="s">
        <v>19</v>
      </c>
      <c r="E278" s="15" t="str">
        <f t="shared" si="16"/>
        <v>*</v>
      </c>
      <c r="F278" s="15" t="s">
        <v>19</v>
      </c>
      <c r="G278" s="15" t="str">
        <f t="shared" si="17"/>
        <v>*</v>
      </c>
      <c r="H278" s="15" t="s">
        <v>19</v>
      </c>
      <c r="I278" s="15" t="str">
        <f t="shared" si="18"/>
        <v>*</v>
      </c>
      <c r="J278" s="41" t="s">
        <v>19</v>
      </c>
      <c r="K278" s="41" t="str">
        <f t="shared" si="19"/>
        <v>*</v>
      </c>
    </row>
    <row r="279" spans="1:11" ht="14.5" x14ac:dyDescent="0.35">
      <c r="A279" s="17">
        <v>4507</v>
      </c>
      <c r="B279" s="12" t="s">
        <v>1234</v>
      </c>
      <c r="C279" s="44" t="s">
        <v>1235</v>
      </c>
      <c r="D279" s="41">
        <v>89.5</v>
      </c>
      <c r="E279" s="15" t="str">
        <f t="shared" si="16"/>
        <v>Not Met</v>
      </c>
      <c r="F279" s="15" t="s">
        <v>37</v>
      </c>
      <c r="G279" s="15" t="str">
        <f t="shared" si="17"/>
        <v>Met</v>
      </c>
      <c r="H279" s="15">
        <v>51.11</v>
      </c>
      <c r="I279" s="15" t="str">
        <f t="shared" si="18"/>
        <v>Met</v>
      </c>
      <c r="J279" s="41">
        <v>19.559999999999999</v>
      </c>
      <c r="K279" s="41" t="str">
        <f t="shared" si="19"/>
        <v>Met</v>
      </c>
    </row>
  </sheetData>
  <mergeCells count="5">
    <mergeCell ref="A1:C1"/>
    <mergeCell ref="D1:E1"/>
    <mergeCell ref="F1:G1"/>
    <mergeCell ref="H1:I1"/>
    <mergeCell ref="J1:K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cdc67ab9-5d86-4ae1-9e38-cf19cda27fbd">D7HQDT7FZXDF-1126435011-1974132</_dlc_DocId>
    <_dlc_DocIdUrl xmlns="cdc67ab9-5d86-4ae1-9e38-cf19cda27fbd">
      <Url>https://adecloud.sharepoint.com/sites/ADELibrary/_layouts/15/DocIdRedir.aspx?ID=D7HQDT7FZXDF-1126435011-1974132</Url>
      <Description>D7HQDT7FZXDF-1126435011-1974132</Description>
    </_dlc_DocIdUrl>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4A70D-7F59-49DB-9C4F-733DBDF78E28}">
  <ds:schemaRefs>
    <ds:schemaRef ds:uri="http://schemas.microsoft.com/sharepoint/events"/>
  </ds:schemaRefs>
</ds:datastoreItem>
</file>

<file path=customXml/itemProps2.xml><?xml version="1.0" encoding="utf-8"?>
<ds:datastoreItem xmlns:ds="http://schemas.openxmlformats.org/officeDocument/2006/customXml" ds:itemID="{63089FDA-209F-4DB5-BC13-FCF0025EF105}">
  <ds:schemaRefs>
    <ds:schemaRef ds:uri="http://schemas.microsoft.com/sharepoint/v3/contenttype/forms"/>
  </ds:schemaRefs>
</ds:datastoreItem>
</file>

<file path=customXml/itemProps3.xml><?xml version="1.0" encoding="utf-8"?>
<ds:datastoreItem xmlns:ds="http://schemas.openxmlformats.org/officeDocument/2006/customXml" ds:itemID="{09D8EB49-05FE-471E-A03C-AC1BCD9D9FAB}">
  <ds:schemaRefs>
    <ds:schemaRef ds:uri="http://schemas.microsoft.com/office/2006/metadata/properties"/>
    <ds:schemaRef ds:uri="http://schemas.microsoft.com/office/infopath/2007/PartnerControls"/>
    <ds:schemaRef ds:uri="cdc67ab9-5d86-4ae1-9e38-cf19cda27fbd"/>
    <ds:schemaRef ds:uri="f69ac7c7-1a2e-46bd-a988-685139f8f258"/>
    <ds:schemaRef ds:uri="3b3188d5-88b4-48a3-ad42-774970703158"/>
  </ds:schemaRefs>
</ds:datastoreItem>
</file>

<file path=customXml/itemProps4.xml><?xml version="1.0" encoding="utf-8"?>
<ds:datastoreItem xmlns:ds="http://schemas.openxmlformats.org/officeDocument/2006/customXml" ds:itemID="{438B2793-F48F-4BBA-A941-319A35643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Indicator Description</vt:lpstr>
      <vt:lpstr> Gr. 4 ELA</vt:lpstr>
      <vt:lpstr>Gr. 8 ELA</vt:lpstr>
      <vt:lpstr>High School ELA</vt:lpstr>
      <vt:lpstr>Gr. 4 Math</vt:lpstr>
      <vt:lpstr>Gr. 8 Math</vt:lpstr>
      <vt:lpstr>High School Math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Dunphy, Heather</dc:creator>
  <cp:keywords/>
  <dc:description/>
  <cp:lastModifiedBy>Dunphy, Heather</cp:lastModifiedBy>
  <cp:revision/>
  <dcterms:created xsi:type="dcterms:W3CDTF">2022-04-05T22:23:59Z</dcterms:created>
  <dcterms:modified xsi:type="dcterms:W3CDTF">2023-10-18T21:53:25Z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Order">
    <vt:r8>100</vt:r8>
  </property>
  <property fmtid="{D5CDD505-2E9C-101B-9397-08002B2CF9AE}" pid="4" name="_dlc_DocIdItemGuid">
    <vt:lpwstr>f08f34bc-de20-42e8-afc7-02e02fb20640</vt:lpwstr>
  </property>
  <property fmtid="{D5CDD505-2E9C-101B-9397-08002B2CF9AE}" pid="5" name="MediaServiceImageTags">
    <vt:lpwstr/>
  </property>
</Properties>
</file>