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adecloud-my.sharepoint.com/personal/heather_dunphy_azed_gov/Documents/Desktop/"/>
    </mc:Choice>
  </mc:AlternateContent>
  <xr:revisionPtr revIDLastSave="0" documentId="8_{94D94F53-486A-4347-B257-29D012E1E8CC}" xr6:coauthVersionLast="47" xr6:coauthVersionMax="47" xr10:uidLastSave="{00000000-0000-0000-0000-000000000000}"/>
  <bookViews>
    <workbookView xWindow="-110" yWindow="-110" windowWidth="19420" windowHeight="10420" xr2:uid="{2F78BC84-8DA8-4302-B579-CF376FD07ADD}"/>
  </bookViews>
  <sheets>
    <sheet name="Indicator Description" sheetId="2" r:id="rId1"/>
    <sheet name="PEA Performanc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86" i="1"/>
  <c r="E98" i="1"/>
  <c r="E20" i="1"/>
  <c r="E46" i="1"/>
  <c r="E80" i="1"/>
  <c r="E121" i="1"/>
  <c r="E70" i="1"/>
  <c r="E23" i="1"/>
  <c r="G41" i="1"/>
  <c r="G86" i="1"/>
  <c r="G98" i="1"/>
  <c r="G20" i="1"/>
  <c r="G46" i="1"/>
  <c r="G80" i="1"/>
  <c r="G121" i="1"/>
  <c r="G70" i="1"/>
  <c r="G23" i="1"/>
  <c r="I41" i="1"/>
  <c r="I86" i="1"/>
  <c r="I98" i="1"/>
  <c r="I20" i="1"/>
  <c r="I46" i="1"/>
  <c r="I80" i="1"/>
  <c r="I121" i="1"/>
  <c r="I70" i="1"/>
  <c r="I23" i="1"/>
  <c r="K41" i="1"/>
  <c r="K86" i="1"/>
  <c r="K98" i="1"/>
  <c r="K20" i="1"/>
  <c r="K46" i="1"/>
  <c r="K80" i="1"/>
  <c r="K121" i="1"/>
  <c r="K70" i="1"/>
  <c r="K23" i="1"/>
  <c r="M41" i="1"/>
  <c r="M86" i="1"/>
  <c r="M98" i="1"/>
  <c r="M20" i="1"/>
  <c r="M46" i="1"/>
  <c r="M80" i="1"/>
  <c r="M121" i="1"/>
  <c r="M70" i="1"/>
  <c r="M23" i="1"/>
  <c r="O41" i="1"/>
  <c r="O86" i="1"/>
  <c r="O98" i="1"/>
  <c r="O20" i="1"/>
  <c r="O46" i="1"/>
  <c r="O80" i="1"/>
  <c r="O121" i="1"/>
  <c r="O70" i="1"/>
  <c r="O23" i="1"/>
  <c r="O45" i="1"/>
  <c r="O88" i="1"/>
  <c r="O49" i="1"/>
  <c r="O54" i="1"/>
  <c r="O82" i="1"/>
  <c r="O32" i="1"/>
  <c r="O73" i="1"/>
  <c r="O99" i="1"/>
  <c r="O39" i="1"/>
  <c r="O52" i="1"/>
  <c r="O17" i="1"/>
  <c r="O105" i="1"/>
  <c r="O66" i="1"/>
  <c r="O25" i="1"/>
  <c r="O53" i="1"/>
  <c r="O108" i="1"/>
  <c r="O97" i="1"/>
  <c r="O84" i="1"/>
  <c r="O14" i="1"/>
  <c r="O22" i="1"/>
  <c r="O50" i="1"/>
  <c r="O55" i="1"/>
  <c r="O59" i="1"/>
  <c r="O42" i="1"/>
  <c r="O6" i="1"/>
  <c r="O24" i="1"/>
  <c r="O8" i="1"/>
  <c r="O51" i="1"/>
  <c r="O119" i="1"/>
  <c r="O95" i="1"/>
  <c r="O67" i="1"/>
  <c r="O78" i="1"/>
  <c r="O79" i="1"/>
  <c r="O81" i="1"/>
  <c r="O123" i="1"/>
  <c r="O31" i="1"/>
  <c r="O10" i="1"/>
  <c r="O114" i="1"/>
  <c r="O65" i="1"/>
  <c r="O120" i="1"/>
  <c r="O44" i="1"/>
  <c r="O29" i="1"/>
  <c r="O117" i="1"/>
  <c r="O18" i="1"/>
  <c r="O102" i="1"/>
  <c r="O58" i="1"/>
  <c r="O77" i="1"/>
  <c r="O107" i="1"/>
  <c r="O21" i="1"/>
  <c r="O37" i="1"/>
  <c r="O62" i="1"/>
  <c r="O34" i="1"/>
  <c r="O83" i="1"/>
  <c r="O116" i="1"/>
  <c r="O113" i="1"/>
  <c r="O100" i="1"/>
  <c r="O13" i="1"/>
  <c r="O89" i="1"/>
  <c r="O35" i="1"/>
  <c r="O74" i="1"/>
  <c r="O33" i="1"/>
  <c r="O115" i="1"/>
  <c r="O124" i="1"/>
  <c r="O15" i="1"/>
  <c r="O92" i="1"/>
  <c r="O4" i="1"/>
  <c r="O69" i="1"/>
  <c r="O63" i="1"/>
  <c r="O56" i="1"/>
  <c r="O60" i="1"/>
  <c r="O93" i="1"/>
  <c r="O103" i="1"/>
  <c r="O16" i="1"/>
  <c r="O75" i="1"/>
  <c r="O112" i="1"/>
  <c r="O38" i="1"/>
  <c r="O57" i="1"/>
  <c r="O64" i="1"/>
  <c r="O19" i="1"/>
  <c r="O40" i="1"/>
  <c r="O87" i="1"/>
  <c r="O111" i="1"/>
  <c r="O91" i="1"/>
  <c r="O30" i="1"/>
  <c r="O26" i="1"/>
  <c r="O109" i="1"/>
  <c r="O12" i="1"/>
  <c r="O90" i="1"/>
  <c r="O76" i="1"/>
  <c r="O71" i="1"/>
  <c r="O101" i="1"/>
  <c r="O36" i="1"/>
  <c r="O110" i="1"/>
  <c r="O68" i="1"/>
  <c r="O85" i="1"/>
  <c r="O5" i="1"/>
  <c r="O28" i="1"/>
  <c r="O118" i="1"/>
  <c r="O72" i="1"/>
  <c r="O94" i="1"/>
  <c r="O61" i="1"/>
  <c r="O122" i="1"/>
  <c r="O9" i="1"/>
  <c r="O27" i="1"/>
  <c r="O47" i="1"/>
  <c r="O43" i="1"/>
  <c r="O104" i="1"/>
  <c r="O48" i="1"/>
  <c r="O11" i="1"/>
  <c r="O3" i="1"/>
  <c r="O96" i="1"/>
  <c r="O7" i="1"/>
  <c r="O106" i="1"/>
  <c r="M106" i="1"/>
  <c r="M45" i="1"/>
  <c r="M88" i="1"/>
  <c r="M49" i="1"/>
  <c r="M54" i="1"/>
  <c r="M82" i="1"/>
  <c r="M32" i="1"/>
  <c r="M73" i="1"/>
  <c r="M99" i="1"/>
  <c r="M39" i="1"/>
  <c r="M52" i="1"/>
  <c r="M17" i="1"/>
  <c r="M105" i="1"/>
  <c r="M66" i="1"/>
  <c r="M25" i="1"/>
  <c r="M53" i="1"/>
  <c r="M108" i="1"/>
  <c r="M97" i="1"/>
  <c r="M84" i="1"/>
  <c r="M14" i="1"/>
  <c r="M22" i="1"/>
  <c r="M50" i="1"/>
  <c r="M55" i="1"/>
  <c r="M59" i="1"/>
  <c r="M42" i="1"/>
  <c r="M6" i="1"/>
  <c r="M24" i="1"/>
  <c r="M8" i="1"/>
  <c r="M51" i="1"/>
  <c r="M119" i="1"/>
  <c r="M95" i="1"/>
  <c r="M67" i="1"/>
  <c r="M78" i="1"/>
  <c r="M79" i="1"/>
  <c r="M81" i="1"/>
  <c r="M123" i="1"/>
  <c r="M31" i="1"/>
  <c r="M10" i="1"/>
  <c r="M114" i="1"/>
  <c r="M65" i="1"/>
  <c r="M120" i="1"/>
  <c r="M44" i="1"/>
  <c r="M29" i="1"/>
  <c r="M117" i="1"/>
  <c r="M18" i="1"/>
  <c r="M102" i="1"/>
  <c r="M58" i="1"/>
  <c r="M77" i="1"/>
  <c r="M107" i="1"/>
  <c r="M21" i="1"/>
  <c r="M37" i="1"/>
  <c r="M62" i="1"/>
  <c r="M34" i="1"/>
  <c r="M83" i="1"/>
  <c r="M116" i="1"/>
  <c r="M113" i="1"/>
  <c r="M100" i="1"/>
  <c r="M13" i="1"/>
  <c r="M89" i="1"/>
  <c r="M35" i="1"/>
  <c r="M74" i="1"/>
  <c r="M33" i="1"/>
  <c r="M115" i="1"/>
  <c r="M124" i="1"/>
  <c r="M15" i="1"/>
  <c r="M92" i="1"/>
  <c r="M4" i="1"/>
  <c r="M69" i="1"/>
  <c r="M63" i="1"/>
  <c r="M56" i="1"/>
  <c r="M60" i="1"/>
  <c r="M93" i="1"/>
  <c r="M103" i="1"/>
  <c r="M16" i="1"/>
  <c r="M75" i="1"/>
  <c r="M112" i="1"/>
  <c r="M38" i="1"/>
  <c r="M57" i="1"/>
  <c r="M64" i="1"/>
  <c r="M19" i="1"/>
  <c r="M40" i="1"/>
  <c r="M87" i="1"/>
  <c r="M111" i="1"/>
  <c r="M91" i="1"/>
  <c r="M30" i="1"/>
  <c r="M26" i="1"/>
  <c r="M109" i="1"/>
  <c r="M12" i="1"/>
  <c r="M90" i="1"/>
  <c r="M76" i="1"/>
  <c r="M71" i="1"/>
  <c r="M101" i="1"/>
  <c r="M36" i="1"/>
  <c r="M110" i="1"/>
  <c r="M68" i="1"/>
  <c r="M85" i="1"/>
  <c r="M5" i="1"/>
  <c r="M28" i="1"/>
  <c r="M118" i="1"/>
  <c r="M72" i="1"/>
  <c r="M94" i="1"/>
  <c r="M61" i="1"/>
  <c r="M122" i="1"/>
  <c r="M9" i="1"/>
  <c r="M27" i="1"/>
  <c r="M47" i="1"/>
  <c r="M43" i="1"/>
  <c r="M104" i="1"/>
  <c r="M48" i="1"/>
  <c r="M11" i="1"/>
  <c r="M3" i="1"/>
  <c r="M96" i="1"/>
  <c r="M7" i="1"/>
  <c r="K45" i="1"/>
  <c r="K88" i="1"/>
  <c r="K49" i="1"/>
  <c r="K54" i="1"/>
  <c r="K82" i="1"/>
  <c r="K32" i="1"/>
  <c r="K73" i="1"/>
  <c r="K99" i="1"/>
  <c r="K39" i="1"/>
  <c r="K52" i="1"/>
  <c r="K17" i="1"/>
  <c r="K105" i="1"/>
  <c r="K66" i="1"/>
  <c r="K25" i="1"/>
  <c r="K53" i="1"/>
  <c r="K108" i="1"/>
  <c r="K97" i="1"/>
  <c r="K84" i="1"/>
  <c r="K14" i="1"/>
  <c r="K22" i="1"/>
  <c r="K50" i="1"/>
  <c r="K55" i="1"/>
  <c r="K59" i="1"/>
  <c r="K42" i="1"/>
  <c r="K6" i="1"/>
  <c r="K24" i="1"/>
  <c r="K8" i="1"/>
  <c r="K51" i="1"/>
  <c r="K119" i="1"/>
  <c r="K95" i="1"/>
  <c r="K67" i="1"/>
  <c r="K78" i="1"/>
  <c r="K79" i="1"/>
  <c r="K81" i="1"/>
  <c r="K123" i="1"/>
  <c r="K31" i="1"/>
  <c r="K10" i="1"/>
  <c r="K114" i="1"/>
  <c r="K65" i="1"/>
  <c r="K120" i="1"/>
  <c r="K44" i="1"/>
  <c r="K29" i="1"/>
  <c r="K117" i="1"/>
  <c r="K18" i="1"/>
  <c r="K102" i="1"/>
  <c r="K58" i="1"/>
  <c r="K77" i="1"/>
  <c r="K107" i="1"/>
  <c r="K21" i="1"/>
  <c r="K37" i="1"/>
  <c r="K62" i="1"/>
  <c r="K34" i="1"/>
  <c r="K83" i="1"/>
  <c r="K116" i="1"/>
  <c r="K113" i="1"/>
  <c r="K100" i="1"/>
  <c r="K13" i="1"/>
  <c r="K89" i="1"/>
  <c r="K35" i="1"/>
  <c r="K74" i="1"/>
  <c r="K33" i="1"/>
  <c r="K115" i="1"/>
  <c r="K124" i="1"/>
  <c r="K15" i="1"/>
  <c r="K92" i="1"/>
  <c r="K4" i="1"/>
  <c r="K69" i="1"/>
  <c r="K63" i="1"/>
  <c r="K56" i="1"/>
  <c r="K60" i="1"/>
  <c r="K93" i="1"/>
  <c r="K103" i="1"/>
  <c r="K16" i="1"/>
  <c r="K75" i="1"/>
  <c r="K112" i="1"/>
  <c r="K38" i="1"/>
  <c r="K57" i="1"/>
  <c r="K64" i="1"/>
  <c r="K19" i="1"/>
  <c r="K40" i="1"/>
  <c r="K87" i="1"/>
  <c r="K111" i="1"/>
  <c r="K91" i="1"/>
  <c r="K30" i="1"/>
  <c r="K26" i="1"/>
  <c r="K109" i="1"/>
  <c r="K12" i="1"/>
  <c r="K90" i="1"/>
  <c r="K76" i="1"/>
  <c r="K71" i="1"/>
  <c r="K101" i="1"/>
  <c r="K36" i="1"/>
  <c r="K110" i="1"/>
  <c r="K68" i="1"/>
  <c r="K85" i="1"/>
  <c r="K5" i="1"/>
  <c r="K28" i="1"/>
  <c r="K118" i="1"/>
  <c r="K72" i="1"/>
  <c r="K94" i="1"/>
  <c r="K61" i="1"/>
  <c r="K122" i="1"/>
  <c r="K9" i="1"/>
  <c r="K27" i="1"/>
  <c r="K47" i="1"/>
  <c r="K43" i="1"/>
  <c r="K104" i="1"/>
  <c r="K48" i="1"/>
  <c r="K11" i="1"/>
  <c r="K3" i="1"/>
  <c r="K96" i="1"/>
  <c r="K7" i="1"/>
  <c r="K106" i="1"/>
  <c r="I45" i="1"/>
  <c r="I88" i="1"/>
  <c r="I49" i="1"/>
  <c r="I54" i="1"/>
  <c r="I82" i="1"/>
  <c r="I32" i="1"/>
  <c r="I73" i="1"/>
  <c r="I99" i="1"/>
  <c r="I39" i="1"/>
  <c r="I52" i="1"/>
  <c r="I17" i="1"/>
  <c r="I105" i="1"/>
  <c r="I66" i="1"/>
  <c r="I25" i="1"/>
  <c r="I53" i="1"/>
  <c r="I108" i="1"/>
  <c r="I97" i="1"/>
  <c r="I84" i="1"/>
  <c r="I14" i="1"/>
  <c r="I22" i="1"/>
  <c r="I50" i="1"/>
  <c r="I55" i="1"/>
  <c r="I59" i="1"/>
  <c r="I42" i="1"/>
  <c r="I6" i="1"/>
  <c r="I24" i="1"/>
  <c r="I8" i="1"/>
  <c r="I51" i="1"/>
  <c r="I119" i="1"/>
  <c r="I95" i="1"/>
  <c r="I67" i="1"/>
  <c r="I78" i="1"/>
  <c r="I79" i="1"/>
  <c r="I81" i="1"/>
  <c r="I123" i="1"/>
  <c r="I31" i="1"/>
  <c r="I10" i="1"/>
  <c r="I114" i="1"/>
  <c r="I65" i="1"/>
  <c r="I120" i="1"/>
  <c r="I44" i="1"/>
  <c r="I29" i="1"/>
  <c r="I117" i="1"/>
  <c r="I18" i="1"/>
  <c r="I102" i="1"/>
  <c r="I58" i="1"/>
  <c r="I77" i="1"/>
  <c r="I107" i="1"/>
  <c r="I21" i="1"/>
  <c r="I37" i="1"/>
  <c r="I62" i="1"/>
  <c r="I34" i="1"/>
  <c r="I83" i="1"/>
  <c r="I116" i="1"/>
  <c r="I113" i="1"/>
  <c r="I100" i="1"/>
  <c r="I13" i="1"/>
  <c r="I89" i="1"/>
  <c r="I35" i="1"/>
  <c r="I74" i="1"/>
  <c r="I33" i="1"/>
  <c r="I115" i="1"/>
  <c r="I124" i="1"/>
  <c r="I15" i="1"/>
  <c r="I92" i="1"/>
  <c r="I4" i="1"/>
  <c r="I69" i="1"/>
  <c r="I63" i="1"/>
  <c r="I56" i="1"/>
  <c r="I60" i="1"/>
  <c r="I93" i="1"/>
  <c r="I103" i="1"/>
  <c r="I16" i="1"/>
  <c r="I75" i="1"/>
  <c r="I112" i="1"/>
  <c r="I38" i="1"/>
  <c r="I57" i="1"/>
  <c r="I64" i="1"/>
  <c r="I19" i="1"/>
  <c r="I40" i="1"/>
  <c r="I87" i="1"/>
  <c r="I111" i="1"/>
  <c r="I91" i="1"/>
  <c r="I30" i="1"/>
  <c r="I26" i="1"/>
  <c r="I109" i="1"/>
  <c r="I12" i="1"/>
  <c r="I90" i="1"/>
  <c r="I76" i="1"/>
  <c r="I71" i="1"/>
  <c r="I101" i="1"/>
  <c r="I36" i="1"/>
  <c r="I110" i="1"/>
  <c r="I68" i="1"/>
  <c r="I85" i="1"/>
  <c r="I5" i="1"/>
  <c r="I28" i="1"/>
  <c r="I118" i="1"/>
  <c r="I72" i="1"/>
  <c r="I94" i="1"/>
  <c r="I61" i="1"/>
  <c r="I122" i="1"/>
  <c r="I9" i="1"/>
  <c r="I27" i="1"/>
  <c r="I47" i="1"/>
  <c r="I43" i="1"/>
  <c r="I104" i="1"/>
  <c r="I48" i="1"/>
  <c r="I11" i="1"/>
  <c r="I3" i="1"/>
  <c r="I96" i="1"/>
  <c r="I7" i="1"/>
  <c r="I106" i="1"/>
  <c r="E45" i="1"/>
  <c r="E88" i="1"/>
  <c r="E49" i="1"/>
  <c r="E54" i="1"/>
  <c r="E82" i="1"/>
  <c r="E32" i="1"/>
  <c r="E73" i="1"/>
  <c r="E99" i="1"/>
  <c r="E39" i="1"/>
  <c r="E52" i="1"/>
  <c r="E17" i="1"/>
  <c r="E105" i="1"/>
  <c r="E66" i="1"/>
  <c r="E25" i="1"/>
  <c r="E53" i="1"/>
  <c r="E108" i="1"/>
  <c r="E97" i="1"/>
  <c r="E84" i="1"/>
  <c r="E14" i="1"/>
  <c r="E22" i="1"/>
  <c r="E50" i="1"/>
  <c r="E55" i="1"/>
  <c r="E59" i="1"/>
  <c r="E42" i="1"/>
  <c r="E6" i="1"/>
  <c r="E24" i="1"/>
  <c r="E8" i="1"/>
  <c r="E51" i="1"/>
  <c r="E119" i="1"/>
  <c r="E95" i="1"/>
  <c r="E67" i="1"/>
  <c r="E78" i="1"/>
  <c r="E79" i="1"/>
  <c r="E81" i="1"/>
  <c r="E123" i="1"/>
  <c r="E31" i="1"/>
  <c r="E10" i="1"/>
  <c r="E114" i="1"/>
  <c r="E65" i="1"/>
  <c r="E120" i="1"/>
  <c r="E44" i="1"/>
  <c r="E29" i="1"/>
  <c r="E117" i="1"/>
  <c r="E18" i="1"/>
  <c r="E102" i="1"/>
  <c r="E58" i="1"/>
  <c r="E77" i="1"/>
  <c r="E107" i="1"/>
  <c r="E21" i="1"/>
  <c r="E37" i="1"/>
  <c r="E62" i="1"/>
  <c r="E34" i="1"/>
  <c r="E83" i="1"/>
  <c r="E116" i="1"/>
  <c r="E113" i="1"/>
  <c r="E100" i="1"/>
  <c r="E13" i="1"/>
  <c r="E89" i="1"/>
  <c r="E35" i="1"/>
  <c r="E74" i="1"/>
  <c r="E33" i="1"/>
  <c r="E115" i="1"/>
  <c r="E124" i="1"/>
  <c r="E15" i="1"/>
  <c r="E92" i="1"/>
  <c r="E4" i="1"/>
  <c r="E69" i="1"/>
  <c r="E63" i="1"/>
  <c r="E56" i="1"/>
  <c r="E60" i="1"/>
  <c r="E93" i="1"/>
  <c r="E103" i="1"/>
  <c r="E16" i="1"/>
  <c r="E75" i="1"/>
  <c r="E112" i="1"/>
  <c r="E38" i="1"/>
  <c r="E57" i="1"/>
  <c r="E64" i="1"/>
  <c r="E19" i="1"/>
  <c r="E40" i="1"/>
  <c r="E87" i="1"/>
  <c r="E111" i="1"/>
  <c r="E91" i="1"/>
  <c r="E30" i="1"/>
  <c r="E26" i="1"/>
  <c r="E109" i="1"/>
  <c r="E12" i="1"/>
  <c r="E90" i="1"/>
  <c r="E76" i="1"/>
  <c r="E71" i="1"/>
  <c r="E101" i="1"/>
  <c r="E36" i="1"/>
  <c r="E110" i="1"/>
  <c r="E68" i="1"/>
  <c r="E85" i="1"/>
  <c r="E5" i="1"/>
  <c r="E28" i="1"/>
  <c r="E118" i="1"/>
  <c r="E72" i="1"/>
  <c r="E94" i="1"/>
  <c r="E61" i="1"/>
  <c r="E122" i="1"/>
  <c r="E9" i="1"/>
  <c r="E27" i="1"/>
  <c r="E47" i="1"/>
  <c r="E43" i="1"/>
  <c r="E104" i="1"/>
  <c r="E48" i="1"/>
  <c r="E11" i="1"/>
  <c r="E3" i="1"/>
  <c r="E96" i="1"/>
  <c r="E7" i="1"/>
  <c r="G45" i="1"/>
  <c r="G88" i="1"/>
  <c r="G49" i="1"/>
  <c r="G54" i="1"/>
  <c r="G82" i="1"/>
  <c r="G32" i="1"/>
  <c r="G73" i="1"/>
  <c r="G99" i="1"/>
  <c r="G39" i="1"/>
  <c r="G52" i="1"/>
  <c r="G17" i="1"/>
  <c r="G105" i="1"/>
  <c r="G66" i="1"/>
  <c r="G25" i="1"/>
  <c r="G53" i="1"/>
  <c r="G108" i="1"/>
  <c r="G97" i="1"/>
  <c r="G84" i="1"/>
  <c r="G14" i="1"/>
  <c r="G22" i="1"/>
  <c r="G50" i="1"/>
  <c r="G55" i="1"/>
  <c r="G59" i="1"/>
  <c r="G42" i="1"/>
  <c r="G6" i="1"/>
  <c r="G24" i="1"/>
  <c r="G8" i="1"/>
  <c r="G51" i="1"/>
  <c r="G119" i="1"/>
  <c r="G95" i="1"/>
  <c r="G67" i="1"/>
  <c r="G78" i="1"/>
  <c r="G79" i="1"/>
  <c r="G81" i="1"/>
  <c r="G123" i="1"/>
  <c r="G31" i="1"/>
  <c r="G10" i="1"/>
  <c r="G114" i="1"/>
  <c r="G65" i="1"/>
  <c r="G120" i="1"/>
  <c r="G44" i="1"/>
  <c r="G29" i="1"/>
  <c r="G117" i="1"/>
  <c r="G18" i="1"/>
  <c r="G102" i="1"/>
  <c r="G58" i="1"/>
  <c r="G77" i="1"/>
  <c r="G107" i="1"/>
  <c r="G21" i="1"/>
  <c r="G37" i="1"/>
  <c r="G62" i="1"/>
  <c r="G34" i="1"/>
  <c r="G83" i="1"/>
  <c r="G116" i="1"/>
  <c r="G113" i="1"/>
  <c r="G100" i="1"/>
  <c r="G13" i="1"/>
  <c r="G89" i="1"/>
  <c r="G35" i="1"/>
  <c r="G74" i="1"/>
  <c r="G33" i="1"/>
  <c r="G115" i="1"/>
  <c r="G124" i="1"/>
  <c r="G15" i="1"/>
  <c r="G92" i="1"/>
  <c r="G4" i="1"/>
  <c r="G69" i="1"/>
  <c r="G63" i="1"/>
  <c r="G56" i="1"/>
  <c r="G60" i="1"/>
  <c r="G93" i="1"/>
  <c r="G103" i="1"/>
  <c r="G16" i="1"/>
  <c r="G75" i="1"/>
  <c r="G112" i="1"/>
  <c r="G38" i="1"/>
  <c r="G57" i="1"/>
  <c r="G64" i="1"/>
  <c r="G19" i="1"/>
  <c r="G40" i="1"/>
  <c r="G87" i="1"/>
  <c r="G111" i="1"/>
  <c r="G91" i="1"/>
  <c r="G30" i="1"/>
  <c r="G26" i="1"/>
  <c r="G109" i="1"/>
  <c r="G12" i="1"/>
  <c r="G90" i="1"/>
  <c r="G76" i="1"/>
  <c r="G71" i="1"/>
  <c r="G101" i="1"/>
  <c r="G36" i="1"/>
  <c r="G110" i="1"/>
  <c r="G68" i="1"/>
  <c r="G85" i="1"/>
  <c r="G5" i="1"/>
  <c r="G28" i="1"/>
  <c r="G118" i="1"/>
  <c r="G72" i="1"/>
  <c r="G94" i="1"/>
  <c r="G61" i="1"/>
  <c r="G122" i="1"/>
  <c r="G9" i="1"/>
  <c r="G27" i="1"/>
  <c r="G47" i="1"/>
  <c r="G43" i="1"/>
  <c r="G104" i="1"/>
  <c r="G48" i="1"/>
  <c r="G11" i="1"/>
  <c r="G3" i="1"/>
  <c r="G96" i="1"/>
  <c r="G7" i="1"/>
  <c r="G106" i="1"/>
  <c r="E106" i="1"/>
</calcChain>
</file>

<file path=xl/sharedStrings.xml><?xml version="1.0" encoding="utf-8"?>
<sst xmlns="http://schemas.openxmlformats.org/spreadsheetml/2006/main" count="588" uniqueCount="270">
  <si>
    <t>Indicator 7 FFY 2021</t>
  </si>
  <si>
    <t>7A:1 State Target &gt;=62.95%</t>
  </si>
  <si>
    <t>7A:2 State Target &gt;=51.13%</t>
  </si>
  <si>
    <t>7B:1 State Target 7B:1 &gt;= 63.99%</t>
  </si>
  <si>
    <t>7B:2 State Target &gt;= 45.16%</t>
  </si>
  <si>
    <t>7C: 1 State Target &gt;=64.04%</t>
  </si>
  <si>
    <t>Target 7C:2 &gt;=38.33%</t>
  </si>
  <si>
    <t>EntityID</t>
  </si>
  <si>
    <t>CTDS</t>
  </si>
  <si>
    <t>PEA</t>
  </si>
  <si>
    <t>PEA Results by Percentage 7A Summary Statement 1</t>
  </si>
  <si>
    <t>Met/Not Met 7A1</t>
  </si>
  <si>
    <t>PEA Results by Percentage 7A Summary Statement 2</t>
  </si>
  <si>
    <t>Met/Not Met State Target 7A2</t>
  </si>
  <si>
    <t>PEA Results by Percentage 7B Summary Statement 1</t>
  </si>
  <si>
    <t>Met/Not Met State Target 7B1</t>
  </si>
  <si>
    <t>PEA Results by Percentage 7B Summary Statement 2</t>
  </si>
  <si>
    <t>Met/Not Met State Target 7B2</t>
  </si>
  <si>
    <t>PEA Results by Percentage 7C Summary Statement 1</t>
  </si>
  <si>
    <t>Met/Not Met State Target 7C1</t>
  </si>
  <si>
    <t>PEA Results by Percentage 7C Summary Statement 2</t>
  </si>
  <si>
    <t>Met/Not Met State Target 7C2</t>
  </si>
  <si>
    <t>10-02-15-000</t>
  </si>
  <si>
    <t>Ajo Unified School District #15</t>
  </si>
  <si>
    <t>*</t>
  </si>
  <si>
    <t>07-04-68-000</t>
  </si>
  <si>
    <t>Alhambra Preschool Programs</t>
  </si>
  <si>
    <t>10-02-10-000</t>
  </si>
  <si>
    <t>Amphitheater SD</t>
  </si>
  <si>
    <t>11-02-43-000</t>
  </si>
  <si>
    <t>Apache Junction</t>
  </si>
  <si>
    <t>&gt;=98</t>
  </si>
  <si>
    <t>07-04-47-000</t>
  </si>
  <si>
    <t>Arlington Elementary District</t>
  </si>
  <si>
    <t>07-04-44-000</t>
  </si>
  <si>
    <t>Avondale Elem SD #44</t>
  </si>
  <si>
    <t>00-12-02-000</t>
  </si>
  <si>
    <t>AZ State Sch for Deaf &amp; Blind</t>
  </si>
  <si>
    <t>07-04-31-000</t>
  </si>
  <si>
    <t>Balsz School District</t>
  </si>
  <si>
    <t>13-03-26-000</t>
  </si>
  <si>
    <t>Beaver Creek SD</t>
  </si>
  <si>
    <t>02-02-09-000</t>
  </si>
  <si>
    <t>Benson USD</t>
  </si>
  <si>
    <t>09-02-32-000</t>
  </si>
  <si>
    <t>Blue Ridge USD</t>
  </si>
  <si>
    <t>07-04-33-000</t>
  </si>
  <si>
    <t>Buckeye Elementary SD PS</t>
  </si>
  <si>
    <t>08-04-15-000</t>
  </si>
  <si>
    <t>Bullhead City SD</t>
  </si>
  <si>
    <t>13-02-28-000</t>
  </si>
  <si>
    <t>Camp Verde Unified SD</t>
  </si>
  <si>
    <t>07-04-83-000</t>
  </si>
  <si>
    <t>Cartwright SD</t>
  </si>
  <si>
    <t>11-04-04-000</t>
  </si>
  <si>
    <t>Casa Grande Elementary School</t>
  </si>
  <si>
    <t>07-02-93-000</t>
  </si>
  <si>
    <t>Cave Creek SD</t>
  </si>
  <si>
    <t>09-02-25-000</t>
  </si>
  <si>
    <t>Cedar Unified SD 25</t>
  </si>
  <si>
    <t>07-02-80-000</t>
  </si>
  <si>
    <t>Chandler Unified SD</t>
  </si>
  <si>
    <t>01-02-24-000</t>
  </si>
  <si>
    <t>Chinle Unified SD #24</t>
  </si>
  <si>
    <t>13-04-03-000</t>
  </si>
  <si>
    <t>Clarkdale-Jerome Elementary SD</t>
  </si>
  <si>
    <t>08-02-14-000</t>
  </si>
  <si>
    <t>Colorado City USD</t>
  </si>
  <si>
    <t>10-03-39-000</t>
  </si>
  <si>
    <t>Continental SD #39</t>
  </si>
  <si>
    <t>11-02-21-000</t>
  </si>
  <si>
    <t>Coolidge Unified SD</t>
  </si>
  <si>
    <t>14-04-13-000</t>
  </si>
  <si>
    <t>Crane Schools</t>
  </si>
  <si>
    <t>07-04-14-000</t>
  </si>
  <si>
    <t>Creighton School District</t>
  </si>
  <si>
    <t>07-02-97-000</t>
  </si>
  <si>
    <t>Deer Valley USD</t>
  </si>
  <si>
    <t>02-02-27-000</t>
  </si>
  <si>
    <t>Douglas Unified</t>
  </si>
  <si>
    <t>07-02-89-000</t>
  </si>
  <si>
    <t>Dysart Unified SD #89</t>
  </si>
  <si>
    <t>03-02-01-000</t>
  </si>
  <si>
    <t>Flagstaff Unified School Dist.</t>
  </si>
  <si>
    <t>11-02-01-000</t>
  </si>
  <si>
    <t>Florence USD</t>
  </si>
  <si>
    <t>10-02-08-000</t>
  </si>
  <si>
    <t>Flowing Wells SD</t>
  </si>
  <si>
    <t>07-02-98-000</t>
  </si>
  <si>
    <t>Fountain Hills USD</t>
  </si>
  <si>
    <t>07-04-45-000</t>
  </si>
  <si>
    <t>Fowler School District</t>
  </si>
  <si>
    <t>02-01-00-000</t>
  </si>
  <si>
    <t>Ft. Huachuca ACCS</t>
  </si>
  <si>
    <t>14-04-32-000</t>
  </si>
  <si>
    <t>Gadsden Elementary</t>
  </si>
  <si>
    <t>07-02-41-000</t>
  </si>
  <si>
    <t>Gilbert Public Schools</t>
  </si>
  <si>
    <t>07-04-40-000</t>
  </si>
  <si>
    <t>Glendale Elementary SD</t>
  </si>
  <si>
    <t>04-02-01-000</t>
  </si>
  <si>
    <t>Globe Unified SD 1</t>
  </si>
  <si>
    <t>05-01-99-000</t>
  </si>
  <si>
    <t>Graham County Special Services</t>
  </si>
  <si>
    <t>09-02-06-000</t>
  </si>
  <si>
    <t>Heber-Overgaard USD 6</t>
  </si>
  <si>
    <t>07-02-60-000</t>
  </si>
  <si>
    <t>Higley USD</t>
  </si>
  <si>
    <t>09-02-03-000</t>
  </si>
  <si>
    <t>Holbrook Unified School District</t>
  </si>
  <si>
    <t>08-22-11-000</t>
  </si>
  <si>
    <t>Hualapai Tribe Head Start</t>
  </si>
  <si>
    <t>13-02-22-000</t>
  </si>
  <si>
    <t>Humboldt Unified Sch District</t>
  </si>
  <si>
    <t>10-02-40-000</t>
  </si>
  <si>
    <t>Indian Oasis-Baboquivari SD</t>
  </si>
  <si>
    <t>07-04-05-000</t>
  </si>
  <si>
    <t>Isaac School District #5</t>
  </si>
  <si>
    <t>11-02-44-000</t>
  </si>
  <si>
    <t>J.O. Combs Unified School District #44</t>
  </si>
  <si>
    <t>09-02-02-000</t>
  </si>
  <si>
    <t>Joseph City Preschool</t>
  </si>
  <si>
    <t>09-02-27-000</t>
  </si>
  <si>
    <t>Kayenta Unified School Distric</t>
  </si>
  <si>
    <t>08-02-20-000</t>
  </si>
  <si>
    <t>Kingman Unified SD 20</t>
  </si>
  <si>
    <t>07-04-28-000</t>
  </si>
  <si>
    <t>Kyrene School District</t>
  </si>
  <si>
    <t>08-02-01-000</t>
  </si>
  <si>
    <t>Lake Havasu USD</t>
  </si>
  <si>
    <t>07-04-59-000</t>
  </si>
  <si>
    <t>Laveen Elementary School</t>
  </si>
  <si>
    <t>07-04-25-000</t>
  </si>
  <si>
    <t>Liberty Elementary SD</t>
  </si>
  <si>
    <t>07-04-79-000</t>
  </si>
  <si>
    <t>Litchfield School Distrct</t>
  </si>
  <si>
    <t>07-04-65-000</t>
  </si>
  <si>
    <t>Littleton Elementary School District #65</t>
  </si>
  <si>
    <t>07-04-38-000</t>
  </si>
  <si>
    <t>Madison SD 38</t>
  </si>
  <si>
    <t>03-03-10-000</t>
  </si>
  <si>
    <t>Maine Consolidated School</t>
  </si>
  <si>
    <t>11-02-08-000</t>
  </si>
  <si>
    <t>Mammoth/San Manuel School Dist</t>
  </si>
  <si>
    <t>10-02-06-000</t>
  </si>
  <si>
    <t>Marana School District</t>
  </si>
  <si>
    <t>11-02-20-000</t>
  </si>
  <si>
    <t>Maricopa Unified SD</t>
  </si>
  <si>
    <t>13-02-43-000</t>
  </si>
  <si>
    <t>Mayer Unified SD #43</t>
  </si>
  <si>
    <t>07-02-04-000</t>
  </si>
  <si>
    <t>Mesa Public Schools Early Childhood Programs</t>
  </si>
  <si>
    <t>04-02-40-000</t>
  </si>
  <si>
    <t>Miami Unified SD</t>
  </si>
  <si>
    <t>08-04-16-000</t>
  </si>
  <si>
    <t>Mohave Valley ESD</t>
  </si>
  <si>
    <t>06-02-18-000</t>
  </si>
  <si>
    <t>Morenci USD</t>
  </si>
  <si>
    <t>07-04-21-000</t>
  </si>
  <si>
    <t>Murphy Elementary SD</t>
  </si>
  <si>
    <t>07-03-81-000</t>
  </si>
  <si>
    <t>Nadaburg USD #81</t>
  </si>
  <si>
    <t>12-02-01-000</t>
  </si>
  <si>
    <t>Nogales USD</t>
  </si>
  <si>
    <t>11-03-02-000</t>
  </si>
  <si>
    <t>Oracle School District</t>
  </si>
  <si>
    <t>07-04-08-000</t>
  </si>
  <si>
    <t>Osborn School District</t>
  </si>
  <si>
    <t>03-02-08-000</t>
  </si>
  <si>
    <t>Page Unified School District 8</t>
  </si>
  <si>
    <t>07-04-49-000</t>
  </si>
  <si>
    <t>Palo Verde Elementary School</t>
  </si>
  <si>
    <t>02-03-49-000</t>
  </si>
  <si>
    <t>Palominas School District #49</t>
  </si>
  <si>
    <t>07-02-69-000</t>
  </si>
  <si>
    <t>Paradise Valley Unified - SUN Kids Pre School Program</t>
  </si>
  <si>
    <t>15-02-27-000</t>
  </si>
  <si>
    <t>Parker Unified School District</t>
  </si>
  <si>
    <t>12-04-06-000</t>
  </si>
  <si>
    <t>Patagonia Elementary</t>
  </si>
  <si>
    <t>04-02-10-000</t>
  </si>
  <si>
    <t>Payson USD 10</t>
  </si>
  <si>
    <t>07-04-92-000</t>
  </si>
  <si>
    <t>Pendergast Elementary School</t>
  </si>
  <si>
    <t>07-02-11-000</t>
  </si>
  <si>
    <t>Peoria USD 11</t>
  </si>
  <si>
    <t>07-04-01-000</t>
  </si>
  <si>
    <t>Phoenix Elementary District - 004256</t>
  </si>
  <si>
    <t>04-03-12-000</t>
  </si>
  <si>
    <t>Pine Strawberry Elementary District</t>
  </si>
  <si>
    <t>09-02-04-000</t>
  </si>
  <si>
    <t>Pinon Unified School District No. 4</t>
  </si>
  <si>
    <t>13-02-01-000</t>
  </si>
  <si>
    <t>Prescott Unified</t>
  </si>
  <si>
    <t>07-02-95-000</t>
  </si>
  <si>
    <t>Queen Creek Unified Schools 95</t>
  </si>
  <si>
    <t>07-04-02-000</t>
  </si>
  <si>
    <t>Riverside Elementary SD</t>
  </si>
  <si>
    <t>07-04-66-000</t>
  </si>
  <si>
    <t>Roosevelt School District (RSD) Early Childhood Center</t>
  </si>
  <si>
    <t>01-02-10-000</t>
  </si>
  <si>
    <t>Round Valley Unified SD</t>
  </si>
  <si>
    <t>11-04-18-000</t>
  </si>
  <si>
    <t>Sacaton School District</t>
  </si>
  <si>
    <t>07-02-90-000</t>
  </si>
  <si>
    <t>Saddle Mountain USD</t>
  </si>
  <si>
    <t>05-02-01-000</t>
  </si>
  <si>
    <t>Safford USD</t>
  </si>
  <si>
    <t>10-02-30-000</t>
  </si>
  <si>
    <t>Sahuarita Unified SD</t>
  </si>
  <si>
    <t>15-04-30-000</t>
  </si>
  <si>
    <t>Salome Elem SD 39</t>
  </si>
  <si>
    <t>12-03-28-000</t>
  </si>
  <si>
    <t>Santa Cruz Unified D #35</t>
  </si>
  <si>
    <t>07-02-48-000</t>
  </si>
  <si>
    <t>Scottsdale Unified Preschool</t>
  </si>
  <si>
    <t>09-02-10-000</t>
  </si>
  <si>
    <t>Show Low Unified SD</t>
  </si>
  <si>
    <t>02-02-68-000</t>
  </si>
  <si>
    <t>Sierra Vista USD</t>
  </si>
  <si>
    <t>09-02-05-000</t>
  </si>
  <si>
    <t>Snowflake USD #5 District</t>
  </si>
  <si>
    <t>&lt;=2</t>
  </si>
  <si>
    <t>14-04-11-000</t>
  </si>
  <si>
    <t>Somerton SD</t>
  </si>
  <si>
    <t>02-02-21-000</t>
  </si>
  <si>
    <t>St. David USD</t>
  </si>
  <si>
    <t>01-02-01-000</t>
  </si>
  <si>
    <t>St. Johns USD</t>
  </si>
  <si>
    <t>11-04-24-000</t>
  </si>
  <si>
    <t>Stanfield Elementary Pre-K</t>
  </si>
  <si>
    <t>10-02-12-000</t>
  </si>
  <si>
    <t>Sunnyside Unified School Distr</t>
  </si>
  <si>
    <t>10-02-13-000</t>
  </si>
  <si>
    <t>Tanque Verde Unified SD</t>
  </si>
  <si>
    <t>07-04-03-000</t>
  </si>
  <si>
    <t>Tempe Elementary School District</t>
  </si>
  <si>
    <t>07-04-17-000</t>
  </si>
  <si>
    <t>Tolleson ESD</t>
  </si>
  <si>
    <t>11-04-22-000</t>
  </si>
  <si>
    <t>Toltec Elementary SD</t>
  </si>
  <si>
    <t>02-02-01-000</t>
  </si>
  <si>
    <t>Tombstone USD</t>
  </si>
  <si>
    <t>03-02-15-000</t>
  </si>
  <si>
    <t>Tuba City USD 15</t>
  </si>
  <si>
    <t>10-02-01-000</t>
  </si>
  <si>
    <t>Tucson Unified School District</t>
  </si>
  <si>
    <t>07-04-62-000</t>
  </si>
  <si>
    <t>Union Elementary School Dis 62</t>
  </si>
  <si>
    <t>10-02-20-000</t>
  </si>
  <si>
    <t>Vail Inclusive Preschool</t>
  </si>
  <si>
    <t>89644 </t>
  </si>
  <si>
    <t>14-04-11-107</t>
  </si>
  <si>
    <t>WACOG Head Start</t>
  </si>
  <si>
    <t>07-04-06-000</t>
  </si>
  <si>
    <t>Washington Elementary School District</t>
  </si>
  <si>
    <t>09-02-20-000</t>
  </si>
  <si>
    <t>Whiteriver USD Spec Svcs</t>
  </si>
  <si>
    <t>02-02-13-000</t>
  </si>
  <si>
    <t>Willcox USD 13</t>
  </si>
  <si>
    <t>03-02-02-000</t>
  </si>
  <si>
    <t>Williams Unified SD</t>
  </si>
  <si>
    <t>07-04-07-000</t>
  </si>
  <si>
    <t>Wilson ESD</t>
  </si>
  <si>
    <t>01-02-08-000</t>
  </si>
  <si>
    <t>Window Rock USD</t>
  </si>
  <si>
    <t>09-02-01-000</t>
  </si>
  <si>
    <t>Winslow USD</t>
  </si>
  <si>
    <t>14-04-01-000</t>
  </si>
  <si>
    <t>Yuma School District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</si>
</sst>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horizontal="center"/>
    </xf>
    <xf numFmtId="0" fontId="1" fillId="0" borderId="0" xfId="0" applyFont="1"/>
    <xf numFmtId="0" fontId="0" fillId="0" borderId="1" xfId="0" applyBorder="1"/>
    <xf numFmtId="0" fontId="0" fillId="0" borderId="1" xfId="0" applyBorder="1" applyAlignment="1">
      <alignment horizontal="center" wrapText="1"/>
    </xf>
    <xf numFmtId="10" fontId="0" fillId="0" borderId="1" xfId="0" applyNumberFormat="1" applyBorder="1" applyAlignment="1">
      <alignment horizontal="center" wrapText="1"/>
    </xf>
    <xf numFmtId="0" fontId="0" fillId="0" borderId="1" xfId="0" applyBorder="1" applyAlignment="1">
      <alignment horizontal="left"/>
    </xf>
    <xf numFmtId="0" fontId="0" fillId="0" borderId="1" xfId="0" applyBorder="1" applyAlignment="1">
      <alignment horizontal="center"/>
    </xf>
    <xf numFmtId="0" fontId="2" fillId="0" borderId="1" xfId="0" applyFont="1" applyBorder="1" applyAlignment="1">
      <alignment horizontal="center" vertical="center" wrapText="1"/>
    </xf>
    <xf numFmtId="0" fontId="0" fillId="0" borderId="2" xfId="0" applyBorder="1" applyAlignment="1">
      <alignment horizontal="left"/>
    </xf>
    <xf numFmtId="0" fontId="0" fillId="0" borderId="1" xfId="0" applyBorder="1" applyAlignment="1">
      <alignment horizontal="left" wrapText="1"/>
    </xf>
    <xf numFmtId="0" fontId="2" fillId="0" borderId="3" xfId="0" applyFont="1" applyBorder="1" applyAlignment="1">
      <alignment horizontal="center" vertical="center" wrapText="1"/>
    </xf>
    <xf numFmtId="0" fontId="3" fillId="0" borderId="1" xfId="0" applyFont="1" applyBorder="1" applyAlignment="1">
      <alignment horizontal="center"/>
    </xf>
    <xf numFmtId="0" fontId="0" fillId="0" borderId="1" xfId="0" applyBorder="1" applyAlignment="1">
      <alignment horizontal="left" wrapText="1"/>
    </xf>
  </cellXfs>
  <cellStyles count="1">
    <cellStyle name="Normal" xfId="0" builtinId="0"/>
  </cellStyles>
  <dxfs count="17">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14" formatCode="0.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4" formatCode="0.00%"/>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11</xdr:col>
      <xdr:colOff>581025</xdr:colOff>
      <xdr:row>43</xdr:row>
      <xdr:rowOff>177800</xdr:rowOff>
    </xdr:to>
    <xdr:sp macro="" textlink="">
      <xdr:nvSpPr>
        <xdr:cNvPr id="4" name="TextBox 1">
          <a:extLst>
            <a:ext uri="{FF2B5EF4-FFF2-40B4-BE49-F238E27FC236}">
              <a16:creationId xmlns:a16="http://schemas.microsoft.com/office/drawing/2014/main" id="{DC64B07C-59F7-4EC5-9BD7-C13C5397EF4F}"/>
            </a:ext>
          </a:extLst>
        </xdr:cNvPr>
        <xdr:cNvSpPr txBox="1"/>
      </xdr:nvSpPr>
      <xdr:spPr>
        <a:xfrm>
          <a:off x="66675" y="38100"/>
          <a:ext cx="7219950" cy="805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Indicator 7: Preschool Outcomes</a:t>
          </a:r>
          <a:endParaRPr lang="en-US" sz="1200">
            <a:solidFill>
              <a:schemeClr val="dk1"/>
            </a:solidFill>
            <a:effectLst/>
            <a:latin typeface="+mn-lt"/>
            <a:ea typeface="+mn-ea"/>
            <a:cs typeface="+mn-cs"/>
          </a:endParaRPr>
        </a:p>
        <a:p>
          <a:pPr lvl="0"/>
          <a:r>
            <a:rPr lang="en-US" sz="1200">
              <a:solidFill>
                <a:schemeClr val="dk1"/>
              </a:solidFill>
              <a:effectLst/>
              <a:latin typeface="+mn-lt"/>
              <a:ea typeface="+mn-ea"/>
              <a:cs typeface="+mn-cs"/>
            </a:rPr>
            <a:t>Percent of preschool children ages 3</a:t>
          </a:r>
          <a:r>
            <a:rPr lang="en-US" sz="1100">
              <a:solidFill>
                <a:schemeClr val="dk1"/>
              </a:solidFill>
              <a:effectLst/>
              <a:latin typeface="+mn-lt"/>
              <a:ea typeface="+mn-ea"/>
              <a:cs typeface="+mn-cs"/>
            </a:rPr>
            <a:t>–</a:t>
          </a:r>
          <a:r>
            <a:rPr lang="en-US" sz="1200">
              <a:solidFill>
                <a:schemeClr val="dk1"/>
              </a:solidFill>
              <a:effectLst/>
              <a:latin typeface="+mn-lt"/>
              <a:ea typeface="+mn-ea"/>
              <a:cs typeface="+mn-cs"/>
            </a:rPr>
            <a:t>5 with IEPs with improved</a:t>
          </a:r>
        </a:p>
        <a:p>
          <a:pPr lvl="1"/>
          <a:r>
            <a:rPr lang="en-US" sz="1200">
              <a:solidFill>
                <a:schemeClr val="dk1"/>
              </a:solidFill>
              <a:effectLst/>
              <a:latin typeface="+mn-lt"/>
              <a:ea typeface="+mn-ea"/>
              <a:cs typeface="+mn-cs"/>
            </a:rPr>
            <a:t>a) Positive social-emotional skills and relationships,</a:t>
          </a:r>
        </a:p>
        <a:p>
          <a:pPr lvl="1"/>
          <a:r>
            <a:rPr lang="en-US" sz="1200">
              <a:solidFill>
                <a:schemeClr val="dk1"/>
              </a:solidFill>
              <a:effectLst/>
              <a:latin typeface="+mn-lt"/>
              <a:ea typeface="+mn-ea"/>
              <a:cs typeface="+mn-cs"/>
            </a:rPr>
            <a:t>b) Acquisition and use of knowledge and skills, and</a:t>
          </a:r>
        </a:p>
        <a:p>
          <a:pPr lvl="1"/>
          <a:r>
            <a:rPr lang="en-US" sz="1200">
              <a:solidFill>
                <a:schemeClr val="dk1"/>
              </a:solidFill>
              <a:effectLst/>
              <a:latin typeface="+mn-lt"/>
              <a:ea typeface="+mn-ea"/>
              <a:cs typeface="+mn-cs"/>
            </a:rPr>
            <a:t>c) Use of appropriate behaviors to meet their needs</a:t>
          </a:r>
        </a:p>
        <a:p>
          <a:r>
            <a:rPr lang="en-US" sz="1200" b="1">
              <a:solidFill>
                <a:schemeClr val="dk1"/>
              </a:solidFill>
              <a:effectLst/>
              <a:latin typeface="+mn-lt"/>
              <a:ea typeface="+mn-ea"/>
              <a:cs typeface="+mn-cs"/>
            </a:rPr>
            <a:t>Measurement</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Arizona measures the progress of preschool children on preschool skills using five progress categories for 7A, 7B, and 7C (the outcomes). The measurement uses a scale ranging from no improvement to maintenance of functional levels comparable to same-aged peers. The five progress categories are summarized in two summary statements for each 7A, 7B, and 7C, resulting in six percentages.</a:t>
          </a:r>
        </a:p>
        <a:p>
          <a:r>
            <a:rPr lang="en-US" sz="1200">
              <a:solidFill>
                <a:schemeClr val="dk1"/>
              </a:solidFill>
              <a:effectLst/>
              <a:latin typeface="+mn-lt"/>
              <a:ea typeface="+mn-ea"/>
              <a:cs typeface="+mn-cs"/>
            </a:rPr>
            <a:t>The two summary statements are:</a:t>
          </a:r>
        </a:p>
        <a:p>
          <a:pPr lvl="0"/>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Of those preschool children who entered the preschool program below age expectations in each Outcome, the percent who substantially increased their rate of growth by the time they turned 6 years of age or exited the program.</a:t>
          </a:r>
        </a:p>
        <a:p>
          <a:pPr lvl="0"/>
          <a:r>
            <a:rPr lang="en-US" sz="1200" b="1">
              <a:solidFill>
                <a:schemeClr val="dk1"/>
              </a:solidFill>
              <a:effectLst/>
              <a:latin typeface="+mn-lt"/>
              <a:ea typeface="+mn-ea"/>
              <a:cs typeface="+mn-cs"/>
            </a:rPr>
            <a:t>Summary Statement 2:</a:t>
          </a:r>
          <a:r>
            <a:rPr lang="en-US" sz="1200">
              <a:solidFill>
                <a:schemeClr val="dk1"/>
              </a:solidFill>
              <a:effectLst/>
              <a:latin typeface="+mn-lt"/>
              <a:ea typeface="+mn-ea"/>
              <a:cs typeface="+mn-cs"/>
            </a:rPr>
            <a:t> The percent of preschool children who were functioning within age expectations in each Outcome by the time they turned 6 years of age or exited the program.</a:t>
          </a:r>
        </a:p>
        <a:p>
          <a:r>
            <a:rPr lang="en-US" sz="1200" b="1">
              <a:solidFill>
                <a:schemeClr val="dk1"/>
              </a:solidFill>
              <a:effectLst/>
              <a:latin typeface="+mn-lt"/>
              <a:ea typeface="+mn-ea"/>
              <a:cs typeface="+mn-cs"/>
            </a:rPr>
            <a:t>Data</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data are from school year 2021</a:t>
          </a:r>
          <a:r>
            <a:rPr lang="en-US" sz="1100">
              <a:solidFill>
                <a:schemeClr val="dk1"/>
              </a:solidFill>
              <a:effectLst/>
              <a:latin typeface="+mn-lt"/>
              <a:ea typeface="+mn-ea"/>
              <a:cs typeface="+mn-cs"/>
            </a:rPr>
            <a:t>–</a:t>
          </a:r>
          <a:r>
            <a:rPr lang="en-US" sz="1200">
              <a:solidFill>
                <a:schemeClr val="dk1"/>
              </a:solidFill>
              <a:effectLst/>
              <a:latin typeface="+mn-lt"/>
              <a:ea typeface="+mn-ea"/>
              <a:cs typeface="+mn-cs"/>
            </a:rPr>
            <a:t>2022. The preschool assessment data are reported by public education agencies (PEAs) through a web-based collection system that is integrated with the AzEDS portal.</a:t>
          </a:r>
        </a:p>
        <a:p>
          <a:r>
            <a:rPr lang="en-US" sz="1200">
              <a:solidFill>
                <a:schemeClr val="dk1"/>
              </a:solidFill>
              <a:effectLst/>
              <a:latin typeface="+mn-lt"/>
              <a:ea typeface="+mn-ea"/>
              <a:cs typeface="+mn-cs"/>
            </a:rPr>
            <a:t>Six percentages are reported for each PEA. These six numbers represent the results for the three outcomes (7A, 7B, and 7C) that are condensed in the two summary statements (SS1, and SS2).</a:t>
          </a:r>
        </a:p>
        <a:p>
          <a:r>
            <a:rPr lang="en-US" sz="1200">
              <a:solidFill>
                <a:schemeClr val="dk1"/>
              </a:solidFill>
              <a:effectLst/>
              <a:latin typeface="+mn-lt"/>
              <a:ea typeface="+mn-ea"/>
              <a:cs typeface="+mn-cs"/>
            </a:rPr>
            <a:t>A PEA is listed with not applicable (NA) when no preschool students with IEPs had scores in the progress categories that comprise the summary statement.</a:t>
          </a:r>
        </a:p>
        <a:p>
          <a:r>
            <a:rPr lang="en-US" sz="1200">
              <a:solidFill>
                <a:schemeClr val="dk1"/>
              </a:solidFill>
              <a:effectLst/>
              <a:latin typeface="+mn-lt"/>
              <a:ea typeface="+mn-ea"/>
              <a:cs typeface="+mn-cs"/>
            </a:rPr>
            <a:t>A PEA listed with an asterisk (*) means it had fewer than 11 students with IEPs who were in the 2022 cohort. In these instances, the data are not reported to ensure confidentiality.</a:t>
          </a:r>
        </a:p>
        <a:p>
          <a:r>
            <a:rPr lang="en-US" sz="1200" b="1">
              <a:solidFill>
                <a:schemeClr val="dk1"/>
              </a:solidFill>
              <a:effectLst/>
              <a:latin typeface="+mn-lt"/>
              <a:ea typeface="+mn-ea"/>
              <a:cs typeface="+mn-cs"/>
            </a:rPr>
            <a:t>State Targets and State Results: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chemeClr val="dk1"/>
              </a:solidFill>
              <a:effectLst/>
              <a:latin typeface="+mn-lt"/>
              <a:ea typeface="+mn-ea"/>
              <a:cs typeface="+mn-cs"/>
            </a:rPr>
            <a:t>7A 		State Targets 	State Results</a:t>
          </a: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a:t>
          </a:r>
          <a:r>
            <a:rPr lang="en-US" sz="1200"/>
            <a:t>62.95%</a:t>
          </a:r>
          <a:r>
            <a:rPr lang="en-US" sz="1200">
              <a:solidFill>
                <a:schemeClr val="dk1"/>
              </a:solidFill>
              <a:effectLst/>
              <a:latin typeface="+mn-lt"/>
              <a:ea typeface="+mn-ea"/>
              <a:cs typeface="+mn-cs"/>
            </a:rPr>
            <a:t>	</a:t>
          </a:r>
          <a:r>
            <a:rPr lang="en-US" sz="1200"/>
            <a:t>59.74%</a:t>
          </a:r>
          <a:r>
            <a:rPr lang="en-US" sz="1200">
              <a:solidFill>
                <a:schemeClr val="dk1"/>
              </a:solidFill>
              <a:effectLst/>
              <a:latin typeface="+mn-lt"/>
              <a:ea typeface="+mn-ea"/>
              <a:cs typeface="+mn-cs"/>
            </a:rPr>
            <a:t>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mn-lt"/>
              <a:ea typeface="+mn-ea"/>
              <a:cs typeface="+mn-cs"/>
            </a:rPr>
            <a:t>Summary Statement 2</a:t>
          </a:r>
          <a:r>
            <a:rPr lang="en-US" sz="1200">
              <a:solidFill>
                <a:schemeClr val="dk1"/>
              </a:solidFill>
              <a:effectLst/>
              <a:latin typeface="+mn-lt"/>
              <a:ea typeface="+mn-ea"/>
              <a:cs typeface="+mn-cs"/>
            </a:rPr>
            <a:t>	</a:t>
          </a:r>
          <a:r>
            <a:rPr lang="en-US" sz="1200"/>
            <a:t>44.50%</a:t>
          </a:r>
          <a:r>
            <a:rPr lang="en-US" sz="1200">
              <a:solidFill>
                <a:schemeClr val="dk1"/>
              </a:solidFill>
              <a:effectLst/>
              <a:latin typeface="+mn-lt"/>
              <a:ea typeface="+mn-ea"/>
              <a:cs typeface="+mn-cs"/>
            </a:rPr>
            <a:t>	</a:t>
          </a:r>
          <a:r>
            <a:rPr lang="en-US" sz="1200"/>
            <a:t>51.13%</a:t>
          </a:r>
          <a:endParaRPr lang="en-US" sz="1200">
            <a:effectLst/>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7B 		State Targets 	State Results</a:t>
          </a:r>
          <a:endParaRPr lang="en-US" sz="1200" b="1">
            <a:effectLst/>
          </a:endParaRPr>
        </a:p>
        <a:p>
          <a:pPr eaLnBrk="1" fontAlgn="auto" latinLnBrk="0" hangingPunct="1"/>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a:t>
          </a:r>
          <a:r>
            <a:rPr lang="en-US" sz="1200"/>
            <a:t>63.99%</a:t>
          </a:r>
          <a:r>
            <a:rPr lang="en-US" sz="1200">
              <a:solidFill>
                <a:schemeClr val="dk1"/>
              </a:solidFill>
              <a:effectLst/>
              <a:latin typeface="+mn-lt"/>
              <a:ea typeface="+mn-ea"/>
              <a:cs typeface="+mn-cs"/>
            </a:rPr>
            <a:t>	</a:t>
          </a:r>
          <a:r>
            <a:rPr lang="en-US" sz="1200"/>
            <a:t>60.24%</a:t>
          </a:r>
          <a:r>
            <a:rPr lang="en-US" sz="1200">
              <a:solidFill>
                <a:schemeClr val="dk1"/>
              </a:solidFill>
              <a:effectLst/>
              <a:latin typeface="+mn-lt"/>
              <a:ea typeface="+mn-ea"/>
              <a:cs typeface="+mn-cs"/>
            </a:rPr>
            <a:t>	</a:t>
          </a:r>
          <a:endParaRPr lang="en-US" sz="1200">
            <a:effectLst/>
          </a:endParaRPr>
        </a:p>
        <a:p>
          <a:pPr eaLnBrk="1" fontAlgn="auto" latinLnBrk="0" hangingPunct="1"/>
          <a:r>
            <a:rPr lang="en-US" sz="1200" b="1">
              <a:solidFill>
                <a:schemeClr val="dk1"/>
              </a:solidFill>
              <a:effectLst/>
              <a:latin typeface="+mn-lt"/>
              <a:ea typeface="+mn-ea"/>
              <a:cs typeface="+mn-cs"/>
            </a:rPr>
            <a:t>Summary Statement 2	</a:t>
          </a:r>
          <a:r>
            <a:rPr lang="en-US" sz="1200"/>
            <a:t>45.16% </a:t>
          </a:r>
          <a:r>
            <a:rPr lang="en-US" sz="1200" b="0">
              <a:solidFill>
                <a:schemeClr val="dk1"/>
              </a:solidFill>
              <a:effectLst/>
              <a:latin typeface="+mn-lt"/>
              <a:ea typeface="+mn-ea"/>
              <a:cs typeface="+mn-cs"/>
            </a:rPr>
            <a:t>	</a:t>
          </a:r>
          <a:r>
            <a:rPr lang="en-US" sz="1200"/>
            <a:t>43.86%</a:t>
          </a:r>
          <a:endParaRPr lang="en-US" sz="1200" b="1">
            <a:effectLst/>
          </a:endParaRPr>
        </a:p>
        <a:p>
          <a:endParaRPr lang="en-US" sz="1200">
            <a:solidFill>
              <a:schemeClr val="dk1"/>
            </a:solidFill>
            <a:effectLst/>
            <a:latin typeface="+mn-lt"/>
            <a:ea typeface="+mn-ea"/>
            <a:cs typeface="+mn-cs"/>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7C 		State Targets 	State Results</a:t>
          </a:r>
          <a:endParaRPr lang="en-US" sz="1200" b="1">
            <a:effectLst/>
          </a:endParaRPr>
        </a:p>
        <a:p>
          <a:pPr eaLnBrk="1" fontAlgn="auto" latinLnBrk="0" hangingPunct="1"/>
          <a:r>
            <a:rPr lang="en-US" sz="1200" b="1">
              <a:solidFill>
                <a:schemeClr val="dk1"/>
              </a:solidFill>
              <a:effectLst/>
              <a:latin typeface="+mn-lt"/>
              <a:ea typeface="+mn-ea"/>
              <a:cs typeface="+mn-cs"/>
            </a:rPr>
            <a:t>Summary Statement 1</a:t>
          </a:r>
          <a:r>
            <a:rPr lang="en-US" sz="1200">
              <a:solidFill>
                <a:schemeClr val="dk1"/>
              </a:solidFill>
              <a:effectLst/>
              <a:latin typeface="+mn-lt"/>
              <a:ea typeface="+mn-ea"/>
              <a:cs typeface="+mn-cs"/>
            </a:rPr>
            <a:t>	</a:t>
          </a:r>
          <a:r>
            <a:rPr lang="en-US" sz="1200"/>
            <a:t>64.04%</a:t>
          </a:r>
          <a:r>
            <a:rPr lang="en-US" sz="1200">
              <a:solidFill>
                <a:schemeClr val="dk1"/>
              </a:solidFill>
              <a:effectLst/>
              <a:latin typeface="+mn-lt"/>
              <a:ea typeface="+mn-ea"/>
              <a:cs typeface="+mn-cs"/>
            </a:rPr>
            <a:t>	</a:t>
          </a:r>
          <a:r>
            <a:rPr lang="en-US" sz="1200"/>
            <a:t>58.13%</a:t>
          </a:r>
          <a:r>
            <a:rPr lang="en-US" sz="1200">
              <a:solidFill>
                <a:schemeClr val="dk1"/>
              </a:solidFill>
              <a:effectLst/>
              <a:latin typeface="+mn-lt"/>
              <a:ea typeface="+mn-ea"/>
              <a:cs typeface="+mn-cs"/>
            </a:rPr>
            <a:t>	</a:t>
          </a:r>
          <a:endParaRPr lang="en-US" sz="1200">
            <a:effectLst/>
          </a:endParaRPr>
        </a:p>
        <a:p>
          <a:pPr eaLnBrk="1" fontAlgn="auto" latinLnBrk="0" hangingPunct="1"/>
          <a:r>
            <a:rPr lang="en-US" sz="1200" b="1">
              <a:solidFill>
                <a:schemeClr val="dk1"/>
              </a:solidFill>
              <a:effectLst/>
              <a:latin typeface="+mn-lt"/>
              <a:ea typeface="+mn-ea"/>
              <a:cs typeface="+mn-cs"/>
            </a:rPr>
            <a:t>Summary Statement 2	</a:t>
          </a:r>
          <a:r>
            <a:rPr lang="en-US" sz="1200"/>
            <a:t>38.33%</a:t>
          </a:r>
          <a:r>
            <a:rPr lang="en-US" sz="1200" b="0">
              <a:solidFill>
                <a:schemeClr val="dk1"/>
              </a:solidFill>
              <a:effectLst/>
              <a:latin typeface="+mn-lt"/>
              <a:ea typeface="+mn-ea"/>
              <a:cs typeface="+mn-cs"/>
            </a:rPr>
            <a:t>	</a:t>
          </a:r>
          <a:r>
            <a:rPr lang="en-US" sz="1200"/>
            <a:t>52.96%</a:t>
          </a:r>
          <a:endParaRPr lang="en-US" sz="1200" b="1">
            <a:effectLst/>
          </a:endParaRPr>
        </a:p>
        <a:p>
          <a:endParaRPr lang="en-US"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4657EC-9597-4017-AAC7-305222FFBC29}" name="Table2" displayName="Table2" ref="A2:O124" totalsRowShown="0" headerRowDxfId="16" dataDxfId="15">
  <autoFilter ref="A2:O124" xr:uid="{ADD5BDAD-FAC4-488A-9582-68980DBF40B5}"/>
  <sortState xmlns:xlrd2="http://schemas.microsoft.com/office/spreadsheetml/2017/richdata2" ref="A3:O124">
    <sortCondition ref="C2:C124"/>
  </sortState>
  <tableColumns count="15">
    <tableColumn id="1" xr3:uid="{CF2BEB57-3F7E-45A8-9044-48C26FB58AB8}" name="EntityID" dataDxfId="14"/>
    <tableColumn id="2" xr3:uid="{CC87BB69-C3B3-4FF3-9753-15E7D69AD284}" name="CTDS" dataDxfId="13"/>
    <tableColumn id="3" xr3:uid="{B16671D3-BD94-4F42-B5C5-AA715E786460}" name="PEA" dataDxfId="12"/>
    <tableColumn id="4" xr3:uid="{AB570C97-514D-40B1-8AAC-3BC0952FECF8}" name="PEA Results by Percentage 7A Summary Statement 1" dataDxfId="11"/>
    <tableColumn id="5" xr3:uid="{AFFD175F-804C-4A05-9A11-3D4DFDB3B389}" name="Met/Not Met 7A1" dataDxfId="10">
      <calculatedColumnFormula>IF(D3="*","*",IF(D3&gt;=62.95,"Met","Not Met"))</calculatedColumnFormula>
    </tableColumn>
    <tableColumn id="6" xr3:uid="{987A9842-CF9E-48E2-BE54-27BD84D0DAFC}" name="PEA Results by Percentage 7A Summary Statement 2" dataDxfId="9"/>
    <tableColumn id="7" xr3:uid="{8E07EAEF-0E0F-4381-A860-7E90AE9912AA}" name="Met/Not Met State Target 7A2" dataDxfId="8">
      <calculatedColumnFormula>IF(F3="*","*",IF(F3&gt;=51.13,"Met","Not Met"))</calculatedColumnFormula>
    </tableColumn>
    <tableColumn id="8" xr3:uid="{A0806220-49D5-4CD0-A422-B40CAD9D3BCA}" name="PEA Results by Percentage 7B Summary Statement 1" dataDxfId="7"/>
    <tableColumn id="9" xr3:uid="{25E2BA2C-49F5-4F88-89A8-15BAB41AFB60}" name="Met/Not Met State Target 7B1" dataDxfId="6">
      <calculatedColumnFormula>IF(H3="*","*",IF(H3&gt;=63.99,"Met","Not Met"))</calculatedColumnFormula>
    </tableColumn>
    <tableColumn id="10" xr3:uid="{8C081F9D-4527-4FA3-A97A-69C2288455E2}" name="PEA Results by Percentage 7B Summary Statement 2" dataDxfId="5"/>
    <tableColumn id="11" xr3:uid="{1B370664-1523-4E26-BF87-2FC887FB311E}" name="Met/Not Met State Target 7B2" dataDxfId="4">
      <calculatedColumnFormula>IF(J3="*","*",IF(J3&gt;=45.16,"Met","Not Met"))</calculatedColumnFormula>
    </tableColumn>
    <tableColumn id="12" xr3:uid="{91381F04-4162-41B9-87B2-355E1A7B893C}" name="PEA Results by Percentage 7C Summary Statement 1" dataDxfId="3"/>
    <tableColumn id="13" xr3:uid="{CD91C8C5-F95F-4E78-85C1-9CDBBD241FB1}" name="Met/Not Met State Target 7C1" dataDxfId="2">
      <calculatedColumnFormula>IF(L3="*","*",IF(L3&gt;=64.04,"Met","Not Met"))</calculatedColumnFormula>
    </tableColumn>
    <tableColumn id="14" xr3:uid="{8E37C523-D622-4CA2-8265-EB3AE271ABA0}" name="PEA Results by Percentage 7C Summary Statement 2" dataDxfId="1"/>
    <tableColumn id="15" xr3:uid="{246415EC-FA7F-4AE6-B416-08F1C3E05C96}" name="Met/Not Met State Target 7C2" dataDxfId="0">
      <calculatedColumnFormula>IF(N3="*","*",IF(N3&gt;=38.33,"Met","Not Met"))</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15D2-B6C0-47F1-AC3F-D41AFC8C8BB3}">
  <dimension ref="A1"/>
  <sheetViews>
    <sheetView tabSelected="1" workbookViewId="0">
      <selection activeCell="U34" sqref="U34"/>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276B-F9D1-4DE2-8309-3F528F6AFC95}">
  <dimension ref="A1:O124"/>
  <sheetViews>
    <sheetView workbookViewId="0">
      <selection sqref="A1:B1"/>
    </sheetView>
  </sheetViews>
  <sheetFormatPr defaultRowHeight="14.5" x14ac:dyDescent="0.35"/>
  <cols>
    <col min="1" max="1" width="10.1796875" style="2" customWidth="1"/>
    <col min="2" max="2" width="12.1796875" bestFit="1" customWidth="1"/>
    <col min="3" max="3" width="40.1796875" customWidth="1"/>
    <col min="4" max="4" width="21" style="3" customWidth="1"/>
    <col min="5" max="5" width="15.453125" style="3" customWidth="1"/>
    <col min="6" max="6" width="21" style="3" customWidth="1"/>
    <col min="7" max="7" width="17.81640625" style="3" customWidth="1"/>
    <col min="8" max="12" width="21" style="3" customWidth="1"/>
    <col min="13" max="13" width="17.7265625" style="3" customWidth="1"/>
    <col min="14" max="14" width="21" style="3" customWidth="1"/>
    <col min="15" max="15" width="17.81640625" style="3" customWidth="1"/>
  </cols>
  <sheetData>
    <row r="1" spans="1:15" ht="21.65" customHeight="1" x14ac:dyDescent="0.35">
      <c r="A1" s="15" t="s">
        <v>0</v>
      </c>
      <c r="B1" s="15"/>
      <c r="C1" s="5"/>
      <c r="D1" s="14" t="s">
        <v>1</v>
      </c>
      <c r="E1" s="14"/>
      <c r="F1" s="14" t="s">
        <v>2</v>
      </c>
      <c r="G1" s="14"/>
      <c r="H1" s="14" t="s">
        <v>3</v>
      </c>
      <c r="I1" s="14"/>
      <c r="J1" s="14" t="s">
        <v>4</v>
      </c>
      <c r="K1" s="14"/>
      <c r="L1" s="14" t="s">
        <v>5</v>
      </c>
      <c r="M1" s="14"/>
      <c r="N1" s="14" t="s">
        <v>6</v>
      </c>
      <c r="O1" s="14"/>
    </row>
    <row r="2" spans="1:15" s="1" customFormat="1" ht="46.5" customHeight="1" x14ac:dyDescent="0.35">
      <c r="A2" s="12" t="s">
        <v>7</v>
      </c>
      <c r="B2" s="6" t="s">
        <v>8</v>
      </c>
      <c r="C2" s="6" t="s">
        <v>9</v>
      </c>
      <c r="D2" s="6" t="s">
        <v>10</v>
      </c>
      <c r="E2" s="7" t="s">
        <v>11</v>
      </c>
      <c r="F2" s="6" t="s">
        <v>12</v>
      </c>
      <c r="G2" s="7" t="s">
        <v>13</v>
      </c>
      <c r="H2" s="6" t="s">
        <v>14</v>
      </c>
      <c r="I2" s="7" t="s">
        <v>15</v>
      </c>
      <c r="J2" s="6" t="s">
        <v>16</v>
      </c>
      <c r="K2" s="7" t="s">
        <v>17</v>
      </c>
      <c r="L2" s="6" t="s">
        <v>18</v>
      </c>
      <c r="M2" s="7" t="s">
        <v>19</v>
      </c>
      <c r="N2" s="6" t="s">
        <v>20</v>
      </c>
      <c r="O2" s="7" t="s">
        <v>21</v>
      </c>
    </row>
    <row r="3" spans="1:15" x14ac:dyDescent="0.35">
      <c r="A3" s="8">
        <v>4409</v>
      </c>
      <c r="B3" s="5" t="s">
        <v>22</v>
      </c>
      <c r="C3" s="5" t="s">
        <v>23</v>
      </c>
      <c r="D3" s="9" t="s">
        <v>24</v>
      </c>
      <c r="E3" s="10" t="str">
        <f t="shared" ref="E3:E34" si="0">IF(D3="*","*",IF(D3&gt;=62.95,"Met","Not Met"))</f>
        <v>*</v>
      </c>
      <c r="F3" s="9" t="s">
        <v>24</v>
      </c>
      <c r="G3" s="10" t="str">
        <f t="shared" ref="G3:G34" si="1">IF(F3="*","*",IF(F3&gt;=51.13,"Met","Not Met"))</f>
        <v>*</v>
      </c>
      <c r="H3" s="9" t="s">
        <v>24</v>
      </c>
      <c r="I3" s="10" t="str">
        <f t="shared" ref="I3:I34" si="2">IF(H3="*","*",IF(H3&gt;=63.99,"Met","Not Met"))</f>
        <v>*</v>
      </c>
      <c r="J3" s="9" t="s">
        <v>24</v>
      </c>
      <c r="K3" s="10" t="str">
        <f t="shared" ref="K3:K34" si="3">IF(J3="*","*",IF(J3&gt;=45.16,"Met","Not Met"))</f>
        <v>*</v>
      </c>
      <c r="L3" s="9" t="s">
        <v>24</v>
      </c>
      <c r="M3" s="10" t="str">
        <f t="shared" ref="M3:M34" si="4">IF(L3="*","*",IF(L3&gt;=64.04,"Met","Not Met"))</f>
        <v>*</v>
      </c>
      <c r="N3" s="9" t="s">
        <v>24</v>
      </c>
      <c r="O3" s="10" t="str">
        <f t="shared" ref="O3:O34" si="5">IF(N3="*","*",IF(N3&gt;=38.33,"Met","Not Met"))</f>
        <v>*</v>
      </c>
    </row>
    <row r="4" spans="1:15" s="4" customFormat="1" x14ac:dyDescent="0.35">
      <c r="A4" s="8">
        <v>4280</v>
      </c>
      <c r="B4" s="5" t="s">
        <v>25</v>
      </c>
      <c r="C4" s="5" t="s">
        <v>26</v>
      </c>
      <c r="D4" s="9">
        <v>34.090000000000003</v>
      </c>
      <c r="E4" s="10" t="str">
        <f t="shared" si="0"/>
        <v>Not Met</v>
      </c>
      <c r="F4" s="9">
        <v>20.45</v>
      </c>
      <c r="G4" s="10" t="str">
        <f t="shared" si="1"/>
        <v>Not Met</v>
      </c>
      <c r="H4" s="9">
        <v>50</v>
      </c>
      <c r="I4" s="10" t="str">
        <f t="shared" si="2"/>
        <v>Not Met</v>
      </c>
      <c r="J4" s="9">
        <v>15.91</v>
      </c>
      <c r="K4" s="10" t="str">
        <f t="shared" si="3"/>
        <v>Not Met</v>
      </c>
      <c r="L4" s="9">
        <v>29.55</v>
      </c>
      <c r="M4" s="10" t="str">
        <f t="shared" si="4"/>
        <v>Not Met</v>
      </c>
      <c r="N4" s="9">
        <v>11.36</v>
      </c>
      <c r="O4" s="10" t="str">
        <f t="shared" si="5"/>
        <v>Not Met</v>
      </c>
    </row>
    <row r="5" spans="1:15" x14ac:dyDescent="0.35">
      <c r="A5" s="8">
        <v>4406</v>
      </c>
      <c r="B5" s="5" t="s">
        <v>27</v>
      </c>
      <c r="C5" s="5" t="s">
        <v>28</v>
      </c>
      <c r="D5" s="9">
        <v>65</v>
      </c>
      <c r="E5" s="10" t="str">
        <f t="shared" si="0"/>
        <v>Met</v>
      </c>
      <c r="F5" s="9">
        <v>75</v>
      </c>
      <c r="G5" s="10" t="str">
        <f t="shared" si="1"/>
        <v>Met</v>
      </c>
      <c r="H5" s="9">
        <v>73.08</v>
      </c>
      <c r="I5" s="10" t="str">
        <f t="shared" si="2"/>
        <v>Met</v>
      </c>
      <c r="J5" s="9">
        <v>69.44</v>
      </c>
      <c r="K5" s="10" t="str">
        <f t="shared" si="3"/>
        <v>Met</v>
      </c>
      <c r="L5" s="9">
        <v>77.78</v>
      </c>
      <c r="M5" s="10" t="str">
        <f t="shared" si="4"/>
        <v>Met</v>
      </c>
      <c r="N5" s="9">
        <v>72.22</v>
      </c>
      <c r="O5" s="10" t="str">
        <f t="shared" si="5"/>
        <v>Met</v>
      </c>
    </row>
    <row r="6" spans="1:15" x14ac:dyDescent="0.35">
      <c r="A6" s="8">
        <v>4443</v>
      </c>
      <c r="B6" s="5" t="s">
        <v>29</v>
      </c>
      <c r="C6" s="5" t="s">
        <v>30</v>
      </c>
      <c r="D6" s="9">
        <v>94.44</v>
      </c>
      <c r="E6" s="10" t="str">
        <f t="shared" si="0"/>
        <v>Met</v>
      </c>
      <c r="F6" s="9">
        <v>69.23</v>
      </c>
      <c r="G6" s="10" t="str">
        <f t="shared" si="1"/>
        <v>Met</v>
      </c>
      <c r="H6" s="9">
        <v>95.45</v>
      </c>
      <c r="I6" s="10" t="str">
        <f t="shared" si="2"/>
        <v>Met</v>
      </c>
      <c r="J6" s="9">
        <v>73.08</v>
      </c>
      <c r="K6" s="10" t="str">
        <f t="shared" si="3"/>
        <v>Met</v>
      </c>
      <c r="L6" s="9" t="s">
        <v>31</v>
      </c>
      <c r="M6" s="10" t="str">
        <f t="shared" si="4"/>
        <v>Met</v>
      </c>
      <c r="N6" s="9">
        <v>84.62</v>
      </c>
      <c r="O6" s="10" t="str">
        <f t="shared" si="5"/>
        <v>Met</v>
      </c>
    </row>
    <row r="7" spans="1:15" x14ac:dyDescent="0.35">
      <c r="A7" s="8">
        <v>4274</v>
      </c>
      <c r="B7" s="5" t="s">
        <v>32</v>
      </c>
      <c r="C7" s="5" t="s">
        <v>33</v>
      </c>
      <c r="D7" s="9" t="s">
        <v>24</v>
      </c>
      <c r="E7" s="10" t="str">
        <f t="shared" si="0"/>
        <v>*</v>
      </c>
      <c r="F7" s="9" t="s">
        <v>24</v>
      </c>
      <c r="G7" s="10" t="str">
        <f t="shared" si="1"/>
        <v>*</v>
      </c>
      <c r="H7" s="9" t="s">
        <v>24</v>
      </c>
      <c r="I7" s="10" t="str">
        <f t="shared" si="2"/>
        <v>*</v>
      </c>
      <c r="J7" s="9" t="s">
        <v>24</v>
      </c>
      <c r="K7" s="10" t="str">
        <f t="shared" si="3"/>
        <v>*</v>
      </c>
      <c r="L7" s="9" t="s">
        <v>24</v>
      </c>
      <c r="M7" s="10" t="str">
        <f t="shared" si="4"/>
        <v>*</v>
      </c>
      <c r="N7" s="9" t="s">
        <v>24</v>
      </c>
      <c r="O7" s="10" t="str">
        <f t="shared" si="5"/>
        <v>*</v>
      </c>
    </row>
    <row r="8" spans="1:15" x14ac:dyDescent="0.35">
      <c r="A8" s="8">
        <v>4272</v>
      </c>
      <c r="B8" s="5" t="s">
        <v>34</v>
      </c>
      <c r="C8" s="5" t="s">
        <v>35</v>
      </c>
      <c r="D8" s="9">
        <v>55.56</v>
      </c>
      <c r="E8" s="10" t="str">
        <f t="shared" si="0"/>
        <v>Not Met</v>
      </c>
      <c r="F8" s="9">
        <v>38.89</v>
      </c>
      <c r="G8" s="10" t="str">
        <f t="shared" si="1"/>
        <v>Not Met</v>
      </c>
      <c r="H8" s="9">
        <v>72.22</v>
      </c>
      <c r="I8" s="10" t="str">
        <f t="shared" si="2"/>
        <v>Met</v>
      </c>
      <c r="J8" s="9">
        <v>33.33</v>
      </c>
      <c r="K8" s="10" t="str">
        <f t="shared" si="3"/>
        <v>Not Met</v>
      </c>
      <c r="L8" s="9">
        <v>88.24</v>
      </c>
      <c r="M8" s="10" t="str">
        <f t="shared" si="4"/>
        <v>Met</v>
      </c>
      <c r="N8" s="9">
        <v>50</v>
      </c>
      <c r="O8" s="10" t="str">
        <f t="shared" si="5"/>
        <v>Met</v>
      </c>
    </row>
    <row r="9" spans="1:15" x14ac:dyDescent="0.35">
      <c r="A9" s="8">
        <v>6393</v>
      </c>
      <c r="B9" s="5" t="s">
        <v>36</v>
      </c>
      <c r="C9" s="5" t="s">
        <v>37</v>
      </c>
      <c r="D9" s="9">
        <v>51.22</v>
      </c>
      <c r="E9" s="10" t="str">
        <f t="shared" si="0"/>
        <v>Not Met</v>
      </c>
      <c r="F9" s="9">
        <v>44</v>
      </c>
      <c r="G9" s="10" t="str">
        <f t="shared" si="1"/>
        <v>Not Met</v>
      </c>
      <c r="H9" s="9">
        <v>54.35</v>
      </c>
      <c r="I9" s="10" t="str">
        <f t="shared" si="2"/>
        <v>Not Met</v>
      </c>
      <c r="J9" s="9">
        <v>32</v>
      </c>
      <c r="K9" s="10" t="str">
        <f t="shared" si="3"/>
        <v>Not Met</v>
      </c>
      <c r="L9" s="9">
        <v>53.49</v>
      </c>
      <c r="M9" s="10" t="str">
        <f t="shared" si="4"/>
        <v>Not Met</v>
      </c>
      <c r="N9" s="9">
        <v>46</v>
      </c>
      <c r="O9" s="10" t="str">
        <f t="shared" si="5"/>
        <v>Met</v>
      </c>
    </row>
    <row r="10" spans="1:15" x14ac:dyDescent="0.35">
      <c r="A10" s="8">
        <v>4268</v>
      </c>
      <c r="B10" s="5" t="s">
        <v>38</v>
      </c>
      <c r="C10" s="5" t="s">
        <v>39</v>
      </c>
      <c r="D10" s="9" t="s">
        <v>24</v>
      </c>
      <c r="E10" s="10" t="str">
        <f t="shared" si="0"/>
        <v>*</v>
      </c>
      <c r="F10" s="9" t="s">
        <v>24</v>
      </c>
      <c r="G10" s="10" t="str">
        <f t="shared" si="1"/>
        <v>*</v>
      </c>
      <c r="H10" s="9" t="s">
        <v>24</v>
      </c>
      <c r="I10" s="10" t="str">
        <f t="shared" si="2"/>
        <v>*</v>
      </c>
      <c r="J10" s="9" t="s">
        <v>24</v>
      </c>
      <c r="K10" s="10" t="str">
        <f t="shared" si="3"/>
        <v>*</v>
      </c>
      <c r="L10" s="9" t="s">
        <v>24</v>
      </c>
      <c r="M10" s="10" t="str">
        <f t="shared" si="4"/>
        <v>*</v>
      </c>
      <c r="N10" s="9" t="s">
        <v>24</v>
      </c>
      <c r="O10" s="10" t="str">
        <f t="shared" si="5"/>
        <v>*</v>
      </c>
    </row>
    <row r="11" spans="1:15" x14ac:dyDescent="0.35">
      <c r="A11" s="8">
        <v>4481</v>
      </c>
      <c r="B11" s="5" t="s">
        <v>40</v>
      </c>
      <c r="C11" s="5" t="s">
        <v>41</v>
      </c>
      <c r="D11" s="9" t="s">
        <v>24</v>
      </c>
      <c r="E11" s="10" t="str">
        <f t="shared" si="0"/>
        <v>*</v>
      </c>
      <c r="F11" s="9" t="s">
        <v>24</v>
      </c>
      <c r="G11" s="10" t="str">
        <f t="shared" si="1"/>
        <v>*</v>
      </c>
      <c r="H11" s="9" t="s">
        <v>24</v>
      </c>
      <c r="I11" s="10" t="str">
        <f t="shared" si="2"/>
        <v>*</v>
      </c>
      <c r="J11" s="9" t="s">
        <v>24</v>
      </c>
      <c r="K11" s="10" t="str">
        <f t="shared" si="3"/>
        <v>*</v>
      </c>
      <c r="L11" s="9" t="s">
        <v>24</v>
      </c>
      <c r="M11" s="10" t="str">
        <f t="shared" si="4"/>
        <v>*</v>
      </c>
      <c r="N11" s="9" t="s">
        <v>24</v>
      </c>
      <c r="O11" s="10" t="str">
        <f t="shared" si="5"/>
        <v>*</v>
      </c>
    </row>
    <row r="12" spans="1:15" x14ac:dyDescent="0.35">
      <c r="A12" s="8">
        <v>79226</v>
      </c>
      <c r="B12" s="5" t="s">
        <v>42</v>
      </c>
      <c r="C12" s="5" t="s">
        <v>43</v>
      </c>
      <c r="D12" s="9" t="s">
        <v>24</v>
      </c>
      <c r="E12" s="10" t="str">
        <f t="shared" si="0"/>
        <v>*</v>
      </c>
      <c r="F12" s="9" t="s">
        <v>24</v>
      </c>
      <c r="G12" s="10" t="str">
        <f t="shared" si="1"/>
        <v>*</v>
      </c>
      <c r="H12" s="9" t="s">
        <v>24</v>
      </c>
      <c r="I12" s="10" t="str">
        <f t="shared" si="2"/>
        <v>*</v>
      </c>
      <c r="J12" s="9" t="s">
        <v>24</v>
      </c>
      <c r="K12" s="10" t="str">
        <f t="shared" si="3"/>
        <v>*</v>
      </c>
      <c r="L12" s="9" t="s">
        <v>24</v>
      </c>
      <c r="M12" s="10" t="str">
        <f t="shared" si="4"/>
        <v>*</v>
      </c>
      <c r="N12" s="9" t="s">
        <v>24</v>
      </c>
      <c r="O12" s="10" t="str">
        <f t="shared" si="5"/>
        <v>*</v>
      </c>
    </row>
    <row r="13" spans="1:15" x14ac:dyDescent="0.35">
      <c r="A13" s="8">
        <v>4397</v>
      </c>
      <c r="B13" s="5" t="s">
        <v>44</v>
      </c>
      <c r="C13" s="5" t="s">
        <v>45</v>
      </c>
      <c r="D13" s="9" t="s">
        <v>24</v>
      </c>
      <c r="E13" s="10" t="str">
        <f t="shared" si="0"/>
        <v>*</v>
      </c>
      <c r="F13" s="9" t="s">
        <v>24</v>
      </c>
      <c r="G13" s="10" t="str">
        <f t="shared" si="1"/>
        <v>*</v>
      </c>
      <c r="H13" s="9" t="s">
        <v>24</v>
      </c>
      <c r="I13" s="10" t="str">
        <f t="shared" si="2"/>
        <v>*</v>
      </c>
      <c r="J13" s="9" t="s">
        <v>24</v>
      </c>
      <c r="K13" s="10" t="str">
        <f t="shared" si="3"/>
        <v>*</v>
      </c>
      <c r="L13" s="9" t="s">
        <v>24</v>
      </c>
      <c r="M13" s="10" t="str">
        <f t="shared" si="4"/>
        <v>*</v>
      </c>
      <c r="N13" s="9" t="s">
        <v>24</v>
      </c>
      <c r="O13" s="10" t="str">
        <f t="shared" si="5"/>
        <v>*</v>
      </c>
    </row>
    <row r="14" spans="1:15" x14ac:dyDescent="0.35">
      <c r="A14" s="8">
        <v>4269</v>
      </c>
      <c r="B14" s="5" t="s">
        <v>46</v>
      </c>
      <c r="C14" s="5" t="s">
        <v>47</v>
      </c>
      <c r="D14" s="9">
        <v>43.59</v>
      </c>
      <c r="E14" s="10" t="str">
        <f t="shared" si="0"/>
        <v>Not Met</v>
      </c>
      <c r="F14" s="9">
        <v>40.82</v>
      </c>
      <c r="G14" s="10" t="str">
        <f t="shared" si="1"/>
        <v>Not Met</v>
      </c>
      <c r="H14" s="9">
        <v>39.53</v>
      </c>
      <c r="I14" s="10" t="str">
        <f t="shared" si="2"/>
        <v>Not Met</v>
      </c>
      <c r="J14" s="9">
        <v>24.49</v>
      </c>
      <c r="K14" s="10" t="str">
        <f t="shared" si="3"/>
        <v>Not Met</v>
      </c>
      <c r="L14" s="9">
        <v>46.34</v>
      </c>
      <c r="M14" s="10" t="str">
        <f t="shared" si="4"/>
        <v>Not Met</v>
      </c>
      <c r="N14" s="9">
        <v>46.94</v>
      </c>
      <c r="O14" s="10" t="str">
        <f t="shared" si="5"/>
        <v>Met</v>
      </c>
    </row>
    <row r="15" spans="1:15" x14ac:dyDescent="0.35">
      <c r="A15" s="8">
        <v>4378</v>
      </c>
      <c r="B15" s="5" t="s">
        <v>48</v>
      </c>
      <c r="C15" s="5" t="s">
        <v>49</v>
      </c>
      <c r="D15" s="9">
        <v>58.33</v>
      </c>
      <c r="E15" s="10" t="str">
        <f t="shared" si="0"/>
        <v>Not Met</v>
      </c>
      <c r="F15" s="9">
        <v>50</v>
      </c>
      <c r="G15" s="10" t="str">
        <f t="shared" si="1"/>
        <v>Not Met</v>
      </c>
      <c r="H15" s="9">
        <v>78.569999999999993</v>
      </c>
      <c r="I15" s="10" t="str">
        <f t="shared" si="2"/>
        <v>Met</v>
      </c>
      <c r="J15" s="9">
        <v>42.86</v>
      </c>
      <c r="K15" s="10" t="str">
        <f t="shared" si="3"/>
        <v>Not Met</v>
      </c>
      <c r="L15" s="9">
        <v>55.56</v>
      </c>
      <c r="M15" s="10" t="str">
        <f t="shared" si="4"/>
        <v>Not Met</v>
      </c>
      <c r="N15" s="9">
        <v>57.14</v>
      </c>
      <c r="O15" s="10" t="str">
        <f t="shared" si="5"/>
        <v>Met</v>
      </c>
    </row>
    <row r="16" spans="1:15" x14ac:dyDescent="0.35">
      <c r="A16" s="8">
        <v>4470</v>
      </c>
      <c r="B16" s="5" t="s">
        <v>50</v>
      </c>
      <c r="C16" s="5" t="s">
        <v>51</v>
      </c>
      <c r="D16" s="9" t="s">
        <v>24</v>
      </c>
      <c r="E16" s="10" t="str">
        <f t="shared" si="0"/>
        <v>*</v>
      </c>
      <c r="F16" s="9" t="s">
        <v>24</v>
      </c>
      <c r="G16" s="10" t="str">
        <f t="shared" si="1"/>
        <v>*</v>
      </c>
      <c r="H16" s="9" t="s">
        <v>24</v>
      </c>
      <c r="I16" s="10" t="str">
        <f t="shared" si="2"/>
        <v>*</v>
      </c>
      <c r="J16" s="9" t="s">
        <v>24</v>
      </c>
      <c r="K16" s="10" t="str">
        <f t="shared" si="3"/>
        <v>*</v>
      </c>
      <c r="L16" s="9" t="s">
        <v>24</v>
      </c>
      <c r="M16" s="10" t="str">
        <f t="shared" si="4"/>
        <v>*</v>
      </c>
      <c r="N16" s="9" t="s">
        <v>24</v>
      </c>
      <c r="O16" s="10" t="str">
        <f t="shared" si="5"/>
        <v>*</v>
      </c>
    </row>
    <row r="17" spans="1:15" x14ac:dyDescent="0.35">
      <c r="A17" s="8">
        <v>4282</v>
      </c>
      <c r="B17" s="5" t="s">
        <v>52</v>
      </c>
      <c r="C17" s="5" t="s">
        <v>53</v>
      </c>
      <c r="D17" s="9">
        <v>55.36</v>
      </c>
      <c r="E17" s="10" t="str">
        <f t="shared" si="0"/>
        <v>Not Met</v>
      </c>
      <c r="F17" s="9">
        <v>29.03</v>
      </c>
      <c r="G17" s="10" t="str">
        <f t="shared" si="1"/>
        <v>Not Met</v>
      </c>
      <c r="H17" s="9">
        <v>53.7</v>
      </c>
      <c r="I17" s="10" t="str">
        <f t="shared" si="2"/>
        <v>Not Met</v>
      </c>
      <c r="J17" s="9">
        <v>27.42</v>
      </c>
      <c r="K17" s="10" t="str">
        <f t="shared" si="3"/>
        <v>Not Met</v>
      </c>
      <c r="L17" s="9">
        <v>47.17</v>
      </c>
      <c r="M17" s="10" t="str">
        <f t="shared" si="4"/>
        <v>Not Met</v>
      </c>
      <c r="N17" s="9">
        <v>30.65</v>
      </c>
      <c r="O17" s="10" t="str">
        <f t="shared" si="5"/>
        <v>Not Met</v>
      </c>
    </row>
    <row r="18" spans="1:15" x14ac:dyDescent="0.35">
      <c r="A18" s="8">
        <v>4446</v>
      </c>
      <c r="B18" s="5" t="s">
        <v>54</v>
      </c>
      <c r="C18" s="5" t="s">
        <v>55</v>
      </c>
      <c r="D18" s="9">
        <v>32.35</v>
      </c>
      <c r="E18" s="10" t="str">
        <f t="shared" si="0"/>
        <v>Not Met</v>
      </c>
      <c r="F18" s="9">
        <v>31.71</v>
      </c>
      <c r="G18" s="10" t="str">
        <f t="shared" si="1"/>
        <v>Not Met</v>
      </c>
      <c r="H18" s="9">
        <v>28.21</v>
      </c>
      <c r="I18" s="10" t="str">
        <f t="shared" si="2"/>
        <v>Not Met</v>
      </c>
      <c r="J18" s="9">
        <v>12.2</v>
      </c>
      <c r="K18" s="10" t="str">
        <f t="shared" si="3"/>
        <v>Not Met</v>
      </c>
      <c r="L18" s="9">
        <v>51.61</v>
      </c>
      <c r="M18" s="10" t="str">
        <f t="shared" si="4"/>
        <v>Not Met</v>
      </c>
      <c r="N18" s="9">
        <v>51.22</v>
      </c>
      <c r="O18" s="10" t="str">
        <f t="shared" si="5"/>
        <v>Met</v>
      </c>
    </row>
    <row r="19" spans="1:15" x14ac:dyDescent="0.35">
      <c r="A19" s="8">
        <v>4244</v>
      </c>
      <c r="B19" s="5" t="s">
        <v>56</v>
      </c>
      <c r="C19" s="5" t="s">
        <v>57</v>
      </c>
      <c r="D19" s="9">
        <v>46.15</v>
      </c>
      <c r="E19" s="10" t="str">
        <f t="shared" si="0"/>
        <v>Not Met</v>
      </c>
      <c r="F19" s="9">
        <v>42.86</v>
      </c>
      <c r="G19" s="10" t="str">
        <f t="shared" si="1"/>
        <v>Not Met</v>
      </c>
      <c r="H19" s="9">
        <v>66.67</v>
      </c>
      <c r="I19" s="10" t="str">
        <f t="shared" si="2"/>
        <v>Met</v>
      </c>
      <c r="J19" s="9">
        <v>64.290000000000006</v>
      </c>
      <c r="K19" s="10" t="str">
        <f t="shared" si="3"/>
        <v>Met</v>
      </c>
      <c r="L19" s="9">
        <v>46.15</v>
      </c>
      <c r="M19" s="10" t="str">
        <f t="shared" si="4"/>
        <v>Not Met</v>
      </c>
      <c r="N19" s="9">
        <v>14.29</v>
      </c>
      <c r="O19" s="10" t="str">
        <f t="shared" si="5"/>
        <v>Not Met</v>
      </c>
    </row>
    <row r="20" spans="1:15" x14ac:dyDescent="0.35">
      <c r="A20" s="8">
        <v>4395</v>
      </c>
      <c r="B20" s="5" t="s">
        <v>58</v>
      </c>
      <c r="C20" s="5" t="s">
        <v>59</v>
      </c>
      <c r="D20" s="9" t="s">
        <v>24</v>
      </c>
      <c r="E20" s="10" t="str">
        <f t="shared" si="0"/>
        <v>*</v>
      </c>
      <c r="F20" s="9" t="s">
        <v>24</v>
      </c>
      <c r="G20" s="10" t="str">
        <f t="shared" si="1"/>
        <v>*</v>
      </c>
      <c r="H20" s="9" t="s">
        <v>24</v>
      </c>
      <c r="I20" s="10" t="str">
        <f t="shared" si="2"/>
        <v>*</v>
      </c>
      <c r="J20" s="9" t="s">
        <v>24</v>
      </c>
      <c r="K20" s="10" t="str">
        <f t="shared" si="3"/>
        <v>*</v>
      </c>
      <c r="L20" s="9" t="s">
        <v>24</v>
      </c>
      <c r="M20" s="10" t="str">
        <f t="shared" si="4"/>
        <v>*</v>
      </c>
      <c r="N20" s="9" t="s">
        <v>24</v>
      </c>
      <c r="O20" s="10" t="str">
        <f t="shared" si="5"/>
        <v>*</v>
      </c>
    </row>
    <row r="21" spans="1:15" x14ac:dyDescent="0.35">
      <c r="A21" s="8">
        <v>4242</v>
      </c>
      <c r="B21" s="5" t="s">
        <v>60</v>
      </c>
      <c r="C21" s="5" t="s">
        <v>61</v>
      </c>
      <c r="D21" s="9">
        <v>70.75</v>
      </c>
      <c r="E21" s="10" t="str">
        <f t="shared" si="0"/>
        <v>Met</v>
      </c>
      <c r="F21" s="9">
        <v>64.569999999999993</v>
      </c>
      <c r="G21" s="10" t="str">
        <f t="shared" si="1"/>
        <v>Met</v>
      </c>
      <c r="H21" s="9">
        <v>63.11</v>
      </c>
      <c r="I21" s="10" t="str">
        <f t="shared" si="2"/>
        <v>Not Met</v>
      </c>
      <c r="J21" s="9">
        <v>59.43</v>
      </c>
      <c r="K21" s="10" t="str">
        <f t="shared" si="3"/>
        <v>Met</v>
      </c>
      <c r="L21" s="9">
        <v>64.569999999999993</v>
      </c>
      <c r="M21" s="10" t="str">
        <f t="shared" si="4"/>
        <v>Met</v>
      </c>
      <c r="N21" s="9">
        <v>64.569999999999993</v>
      </c>
      <c r="O21" s="10" t="str">
        <f t="shared" si="5"/>
        <v>Met</v>
      </c>
    </row>
    <row r="22" spans="1:15" x14ac:dyDescent="0.35">
      <c r="A22" s="8">
        <v>4158</v>
      </c>
      <c r="B22" s="5" t="s">
        <v>62</v>
      </c>
      <c r="C22" s="5" t="s">
        <v>63</v>
      </c>
      <c r="D22" s="9" t="s">
        <v>24</v>
      </c>
      <c r="E22" s="10" t="str">
        <f t="shared" si="0"/>
        <v>*</v>
      </c>
      <c r="F22" s="9" t="s">
        <v>24</v>
      </c>
      <c r="G22" s="10" t="str">
        <f t="shared" si="1"/>
        <v>*</v>
      </c>
      <c r="H22" s="9" t="s">
        <v>24</v>
      </c>
      <c r="I22" s="10" t="str">
        <f t="shared" si="2"/>
        <v>*</v>
      </c>
      <c r="J22" s="9" t="s">
        <v>24</v>
      </c>
      <c r="K22" s="10" t="str">
        <f t="shared" si="3"/>
        <v>*</v>
      </c>
      <c r="L22" s="9" t="s">
        <v>24</v>
      </c>
      <c r="M22" s="10" t="str">
        <f t="shared" si="4"/>
        <v>*</v>
      </c>
      <c r="N22" s="9" t="s">
        <v>24</v>
      </c>
      <c r="O22" s="10" t="str">
        <f t="shared" si="5"/>
        <v>*</v>
      </c>
    </row>
    <row r="23" spans="1:15" x14ac:dyDescent="0.35">
      <c r="A23" s="8">
        <v>4486</v>
      </c>
      <c r="B23" s="5" t="s">
        <v>64</v>
      </c>
      <c r="C23" s="5" t="s">
        <v>65</v>
      </c>
      <c r="D23" s="9" t="s">
        <v>24</v>
      </c>
      <c r="E23" s="10" t="str">
        <f t="shared" si="0"/>
        <v>*</v>
      </c>
      <c r="F23" s="9" t="s">
        <v>24</v>
      </c>
      <c r="G23" s="10" t="str">
        <f t="shared" si="1"/>
        <v>*</v>
      </c>
      <c r="H23" s="9" t="s">
        <v>24</v>
      </c>
      <c r="I23" s="10" t="str">
        <f t="shared" si="2"/>
        <v>*</v>
      </c>
      <c r="J23" s="9" t="s">
        <v>24</v>
      </c>
      <c r="K23" s="10" t="str">
        <f t="shared" si="3"/>
        <v>*</v>
      </c>
      <c r="L23" s="9" t="s">
        <v>24</v>
      </c>
      <c r="M23" s="10" t="str">
        <f t="shared" si="4"/>
        <v>*</v>
      </c>
      <c r="N23" s="9" t="s">
        <v>24</v>
      </c>
      <c r="O23" s="10" t="str">
        <f t="shared" si="5"/>
        <v>*</v>
      </c>
    </row>
    <row r="24" spans="1:15" x14ac:dyDescent="0.35">
      <c r="A24" s="8">
        <v>4370</v>
      </c>
      <c r="B24" s="5" t="s">
        <v>66</v>
      </c>
      <c r="C24" s="5" t="s">
        <v>67</v>
      </c>
      <c r="D24" s="9">
        <v>81.48</v>
      </c>
      <c r="E24" s="10" t="str">
        <f t="shared" si="0"/>
        <v>Met</v>
      </c>
      <c r="F24" s="9">
        <v>78.430000000000007</v>
      </c>
      <c r="G24" s="10" t="str">
        <f t="shared" si="1"/>
        <v>Met</v>
      </c>
      <c r="H24" s="9">
        <v>81.819999999999993</v>
      </c>
      <c r="I24" s="10" t="str">
        <f t="shared" si="2"/>
        <v>Met</v>
      </c>
      <c r="J24" s="9">
        <v>80.39</v>
      </c>
      <c r="K24" s="10" t="str">
        <f t="shared" si="3"/>
        <v>Met</v>
      </c>
      <c r="L24" s="9">
        <v>76.19</v>
      </c>
      <c r="M24" s="10" t="str">
        <f t="shared" si="4"/>
        <v>Met</v>
      </c>
      <c r="N24" s="9">
        <v>80.39</v>
      </c>
      <c r="O24" s="10" t="str">
        <f t="shared" si="5"/>
        <v>Met</v>
      </c>
    </row>
    <row r="25" spans="1:15" x14ac:dyDescent="0.35">
      <c r="A25" s="8">
        <v>4416</v>
      </c>
      <c r="B25" s="5" t="s">
        <v>68</v>
      </c>
      <c r="C25" s="5" t="s">
        <v>69</v>
      </c>
      <c r="D25" s="9" t="s">
        <v>24</v>
      </c>
      <c r="E25" s="10" t="str">
        <f t="shared" si="0"/>
        <v>*</v>
      </c>
      <c r="F25" s="9" t="s">
        <v>24</v>
      </c>
      <c r="G25" s="10" t="str">
        <f t="shared" si="1"/>
        <v>*</v>
      </c>
      <c r="H25" s="9" t="s">
        <v>24</v>
      </c>
      <c r="I25" s="10" t="str">
        <f t="shared" si="2"/>
        <v>*</v>
      </c>
      <c r="J25" s="9" t="s">
        <v>24</v>
      </c>
      <c r="K25" s="10" t="str">
        <f t="shared" si="3"/>
        <v>*</v>
      </c>
      <c r="L25" s="9" t="s">
        <v>24</v>
      </c>
      <c r="M25" s="10" t="str">
        <f t="shared" si="4"/>
        <v>*</v>
      </c>
      <c r="N25" s="9" t="s">
        <v>24</v>
      </c>
      <c r="O25" s="10" t="str">
        <f t="shared" si="5"/>
        <v>*</v>
      </c>
    </row>
    <row r="26" spans="1:15" x14ac:dyDescent="0.35">
      <c r="A26" s="8">
        <v>4442</v>
      </c>
      <c r="B26" s="5" t="s">
        <v>70</v>
      </c>
      <c r="C26" s="5" t="s">
        <v>71</v>
      </c>
      <c r="D26" s="9" t="s">
        <v>24</v>
      </c>
      <c r="E26" s="10" t="str">
        <f t="shared" si="0"/>
        <v>*</v>
      </c>
      <c r="F26" s="9" t="s">
        <v>24</v>
      </c>
      <c r="G26" s="10" t="str">
        <f t="shared" si="1"/>
        <v>*</v>
      </c>
      <c r="H26" s="9" t="s">
        <v>24</v>
      </c>
      <c r="I26" s="10" t="str">
        <f t="shared" si="2"/>
        <v>*</v>
      </c>
      <c r="J26" s="9" t="s">
        <v>24</v>
      </c>
      <c r="K26" s="10" t="str">
        <f t="shared" si="3"/>
        <v>*</v>
      </c>
      <c r="L26" s="9" t="s">
        <v>24</v>
      </c>
      <c r="M26" s="10" t="str">
        <f t="shared" si="4"/>
        <v>*</v>
      </c>
      <c r="N26" s="9" t="s">
        <v>24</v>
      </c>
      <c r="O26" s="10" t="str">
        <f t="shared" si="5"/>
        <v>*</v>
      </c>
    </row>
    <row r="27" spans="1:15" x14ac:dyDescent="0.35">
      <c r="A27" s="8">
        <v>4501</v>
      </c>
      <c r="B27" s="5" t="s">
        <v>72</v>
      </c>
      <c r="C27" s="5" t="s">
        <v>73</v>
      </c>
      <c r="D27" s="9">
        <v>63.64</v>
      </c>
      <c r="E27" s="10" t="str">
        <f t="shared" si="0"/>
        <v>Met</v>
      </c>
      <c r="F27" s="9">
        <v>14.29</v>
      </c>
      <c r="G27" s="10" t="str">
        <f t="shared" si="1"/>
        <v>Not Met</v>
      </c>
      <c r="H27" s="9">
        <v>61.76</v>
      </c>
      <c r="I27" s="10" t="str">
        <f t="shared" si="2"/>
        <v>Not Met</v>
      </c>
      <c r="J27" s="9">
        <v>11.43</v>
      </c>
      <c r="K27" s="10" t="str">
        <f t="shared" si="3"/>
        <v>Not Met</v>
      </c>
      <c r="L27" s="9">
        <v>39.39</v>
      </c>
      <c r="M27" s="10" t="str">
        <f t="shared" si="4"/>
        <v>Not Met</v>
      </c>
      <c r="N27" s="9">
        <v>14.29</v>
      </c>
      <c r="O27" s="10" t="str">
        <f t="shared" si="5"/>
        <v>Not Met</v>
      </c>
    </row>
    <row r="28" spans="1:15" x14ac:dyDescent="0.35">
      <c r="A28" s="8">
        <v>4263</v>
      </c>
      <c r="B28" s="5" t="s">
        <v>74</v>
      </c>
      <c r="C28" s="5" t="s">
        <v>75</v>
      </c>
      <c r="D28" s="9">
        <v>35.71</v>
      </c>
      <c r="E28" s="10" t="str">
        <f t="shared" si="0"/>
        <v>Not Met</v>
      </c>
      <c r="F28" s="9">
        <v>50</v>
      </c>
      <c r="G28" s="10" t="str">
        <f t="shared" si="1"/>
        <v>Not Met</v>
      </c>
      <c r="H28" s="9">
        <v>40</v>
      </c>
      <c r="I28" s="10" t="str">
        <f t="shared" si="2"/>
        <v>Not Met</v>
      </c>
      <c r="J28" s="9">
        <v>27.78</v>
      </c>
      <c r="K28" s="10" t="str">
        <f t="shared" si="3"/>
        <v>Not Met</v>
      </c>
      <c r="L28" s="9">
        <v>35.71</v>
      </c>
      <c r="M28" s="10" t="str">
        <f t="shared" si="4"/>
        <v>Not Met</v>
      </c>
      <c r="N28" s="9">
        <v>38.89</v>
      </c>
      <c r="O28" s="10" t="str">
        <f t="shared" si="5"/>
        <v>Met</v>
      </c>
    </row>
    <row r="29" spans="1:15" x14ac:dyDescent="0.35">
      <c r="A29" s="8">
        <v>4246</v>
      </c>
      <c r="B29" s="5" t="s">
        <v>76</v>
      </c>
      <c r="C29" s="5" t="s">
        <v>77</v>
      </c>
      <c r="D29" s="9">
        <v>65.44</v>
      </c>
      <c r="E29" s="10" t="str">
        <f t="shared" si="0"/>
        <v>Met</v>
      </c>
      <c r="F29" s="9">
        <v>61.46</v>
      </c>
      <c r="G29" s="10" t="str">
        <f t="shared" si="1"/>
        <v>Met</v>
      </c>
      <c r="H29" s="9">
        <v>64.099999999999994</v>
      </c>
      <c r="I29" s="10" t="str">
        <f t="shared" si="2"/>
        <v>Met</v>
      </c>
      <c r="J29" s="9">
        <v>54.63</v>
      </c>
      <c r="K29" s="10" t="str">
        <f t="shared" si="3"/>
        <v>Met</v>
      </c>
      <c r="L29" s="9">
        <v>66.209999999999994</v>
      </c>
      <c r="M29" s="10" t="str">
        <f t="shared" si="4"/>
        <v>Met</v>
      </c>
      <c r="N29" s="9">
        <v>63.9</v>
      </c>
      <c r="O29" s="10" t="str">
        <f t="shared" si="5"/>
        <v>Met</v>
      </c>
    </row>
    <row r="30" spans="1:15" x14ac:dyDescent="0.35">
      <c r="A30" s="8">
        <v>4174</v>
      </c>
      <c r="B30" s="5" t="s">
        <v>78</v>
      </c>
      <c r="C30" s="5" t="s">
        <v>79</v>
      </c>
      <c r="D30" s="9" t="s">
        <v>24</v>
      </c>
      <c r="E30" s="10" t="str">
        <f t="shared" si="0"/>
        <v>*</v>
      </c>
      <c r="F30" s="9" t="s">
        <v>24</v>
      </c>
      <c r="G30" s="10" t="str">
        <f t="shared" si="1"/>
        <v>*</v>
      </c>
      <c r="H30" s="9" t="s">
        <v>24</v>
      </c>
      <c r="I30" s="10" t="str">
        <f t="shared" si="2"/>
        <v>*</v>
      </c>
      <c r="J30" s="9" t="s">
        <v>24</v>
      </c>
      <c r="K30" s="10" t="str">
        <f t="shared" si="3"/>
        <v>*</v>
      </c>
      <c r="L30" s="9" t="s">
        <v>24</v>
      </c>
      <c r="M30" s="10" t="str">
        <f t="shared" si="4"/>
        <v>*</v>
      </c>
      <c r="N30" s="9" t="s">
        <v>24</v>
      </c>
      <c r="O30" s="10" t="str">
        <f t="shared" si="5"/>
        <v>*</v>
      </c>
    </row>
    <row r="31" spans="1:15" x14ac:dyDescent="0.35">
      <c r="A31" s="8">
        <v>4243</v>
      </c>
      <c r="B31" s="5" t="s">
        <v>80</v>
      </c>
      <c r="C31" s="5" t="s">
        <v>81</v>
      </c>
      <c r="D31" s="9">
        <v>48.11</v>
      </c>
      <c r="E31" s="10" t="str">
        <f t="shared" si="0"/>
        <v>Not Met</v>
      </c>
      <c r="F31" s="9">
        <v>54.73</v>
      </c>
      <c r="G31" s="10" t="str">
        <f t="shared" si="1"/>
        <v>Met</v>
      </c>
      <c r="H31" s="9">
        <v>56.56</v>
      </c>
      <c r="I31" s="10" t="str">
        <f t="shared" si="2"/>
        <v>Not Met</v>
      </c>
      <c r="J31" s="9">
        <v>45.27</v>
      </c>
      <c r="K31" s="10" t="str">
        <f t="shared" si="3"/>
        <v>Met</v>
      </c>
      <c r="L31" s="9">
        <v>60.83</v>
      </c>
      <c r="M31" s="10" t="str">
        <f t="shared" si="4"/>
        <v>Not Met</v>
      </c>
      <c r="N31" s="9">
        <v>52.7</v>
      </c>
      <c r="O31" s="10" t="str">
        <f t="shared" si="5"/>
        <v>Met</v>
      </c>
    </row>
    <row r="32" spans="1:15" x14ac:dyDescent="0.35">
      <c r="A32" s="8">
        <v>4192</v>
      </c>
      <c r="B32" s="5" t="s">
        <v>82</v>
      </c>
      <c r="C32" s="5" t="s">
        <v>83</v>
      </c>
      <c r="D32" s="9">
        <v>72.09</v>
      </c>
      <c r="E32" s="10" t="str">
        <f t="shared" si="0"/>
        <v>Met</v>
      </c>
      <c r="F32" s="9">
        <v>63.93</v>
      </c>
      <c r="G32" s="10" t="str">
        <f t="shared" si="1"/>
        <v>Met</v>
      </c>
      <c r="H32" s="9">
        <v>69.09</v>
      </c>
      <c r="I32" s="10" t="str">
        <f t="shared" si="2"/>
        <v>Met</v>
      </c>
      <c r="J32" s="9">
        <v>50.82</v>
      </c>
      <c r="K32" s="10" t="str">
        <f t="shared" si="3"/>
        <v>Met</v>
      </c>
      <c r="L32" s="9">
        <v>65.91</v>
      </c>
      <c r="M32" s="10" t="str">
        <f t="shared" si="4"/>
        <v>Met</v>
      </c>
      <c r="N32" s="9">
        <v>63.93</v>
      </c>
      <c r="O32" s="10" t="str">
        <f t="shared" si="5"/>
        <v>Met</v>
      </c>
    </row>
    <row r="33" spans="1:15" x14ac:dyDescent="0.35">
      <c r="A33" s="8">
        <v>4437</v>
      </c>
      <c r="B33" s="5" t="s">
        <v>84</v>
      </c>
      <c r="C33" s="5" t="s">
        <v>85</v>
      </c>
      <c r="D33" s="9">
        <v>63.04</v>
      </c>
      <c r="E33" s="10" t="str">
        <f t="shared" si="0"/>
        <v>Met</v>
      </c>
      <c r="F33" s="9">
        <v>52.25</v>
      </c>
      <c r="G33" s="10" t="str">
        <f t="shared" si="1"/>
        <v>Met</v>
      </c>
      <c r="H33" s="9">
        <v>63.74</v>
      </c>
      <c r="I33" s="10" t="str">
        <f t="shared" si="2"/>
        <v>Not Met</v>
      </c>
      <c r="J33" s="9">
        <v>45.05</v>
      </c>
      <c r="K33" s="10" t="str">
        <f t="shared" si="3"/>
        <v>Not Met</v>
      </c>
      <c r="L33" s="9">
        <v>51.06</v>
      </c>
      <c r="M33" s="10" t="str">
        <f t="shared" si="4"/>
        <v>Not Met</v>
      </c>
      <c r="N33" s="9">
        <v>43.24</v>
      </c>
      <c r="O33" s="10" t="str">
        <f t="shared" si="5"/>
        <v>Met</v>
      </c>
    </row>
    <row r="34" spans="1:15" x14ac:dyDescent="0.35">
      <c r="A34" s="8">
        <v>4405</v>
      </c>
      <c r="B34" s="5" t="s">
        <v>86</v>
      </c>
      <c r="C34" s="5" t="s">
        <v>87</v>
      </c>
      <c r="D34" s="9">
        <v>66.67</v>
      </c>
      <c r="E34" s="10" t="str">
        <f t="shared" si="0"/>
        <v>Met</v>
      </c>
      <c r="F34" s="9">
        <v>59.38</v>
      </c>
      <c r="G34" s="10" t="str">
        <f t="shared" si="1"/>
        <v>Met</v>
      </c>
      <c r="H34" s="9">
        <v>61.54</v>
      </c>
      <c r="I34" s="10" t="str">
        <f t="shared" si="2"/>
        <v>Not Met</v>
      </c>
      <c r="J34" s="9">
        <v>53.13</v>
      </c>
      <c r="K34" s="10" t="str">
        <f t="shared" si="3"/>
        <v>Met</v>
      </c>
      <c r="L34" s="9">
        <v>80.95</v>
      </c>
      <c r="M34" s="10" t="str">
        <f t="shared" si="4"/>
        <v>Met</v>
      </c>
      <c r="N34" s="9">
        <v>75</v>
      </c>
      <c r="O34" s="10" t="str">
        <f t="shared" si="5"/>
        <v>Met</v>
      </c>
    </row>
    <row r="35" spans="1:15" x14ac:dyDescent="0.35">
      <c r="A35" s="8">
        <v>4247</v>
      </c>
      <c r="B35" s="5" t="s">
        <v>88</v>
      </c>
      <c r="C35" s="5" t="s">
        <v>89</v>
      </c>
      <c r="D35" s="9" t="s">
        <v>24</v>
      </c>
      <c r="E35" s="10" t="str">
        <f t="shared" ref="E35:E66" si="6">IF(D35="*","*",IF(D35&gt;=62.95,"Met","Not Met"))</f>
        <v>*</v>
      </c>
      <c r="F35" s="9" t="s">
        <v>24</v>
      </c>
      <c r="G35" s="10" t="str">
        <f t="shared" ref="G35:G66" si="7">IF(F35="*","*",IF(F35&gt;=51.13,"Met","Not Met"))</f>
        <v>*</v>
      </c>
      <c r="H35" s="9" t="s">
        <v>24</v>
      </c>
      <c r="I35" s="10" t="str">
        <f t="shared" ref="I35:I66" si="8">IF(H35="*","*",IF(H35&gt;=63.99,"Met","Not Met"))</f>
        <v>*</v>
      </c>
      <c r="J35" s="9" t="s">
        <v>24</v>
      </c>
      <c r="K35" s="10" t="str">
        <f t="shared" ref="K35:K66" si="9">IF(J35="*","*",IF(J35&gt;=45.16,"Met","Not Met"))</f>
        <v>*</v>
      </c>
      <c r="L35" s="9" t="s">
        <v>24</v>
      </c>
      <c r="M35" s="10" t="str">
        <f t="shared" ref="M35:M66" si="10">IF(L35="*","*",IF(L35&gt;=64.04,"Met","Not Met"))</f>
        <v>*</v>
      </c>
      <c r="N35" s="9" t="s">
        <v>24</v>
      </c>
      <c r="O35" s="10" t="str">
        <f t="shared" ref="O35:O66" si="11">IF(N35="*","*",IF(N35&gt;=38.33,"Met","Not Met"))</f>
        <v>*</v>
      </c>
    </row>
    <row r="36" spans="1:15" x14ac:dyDescent="0.35">
      <c r="A36" s="8">
        <v>4273</v>
      </c>
      <c r="B36" s="5" t="s">
        <v>90</v>
      </c>
      <c r="C36" s="5" t="s">
        <v>91</v>
      </c>
      <c r="D36" s="9">
        <v>36.36</v>
      </c>
      <c r="E36" s="10" t="str">
        <f t="shared" si="6"/>
        <v>Not Met</v>
      </c>
      <c r="F36" s="9">
        <v>8.33</v>
      </c>
      <c r="G36" s="10" t="str">
        <f t="shared" si="7"/>
        <v>Not Met</v>
      </c>
      <c r="H36" s="9">
        <v>18.18</v>
      </c>
      <c r="I36" s="10" t="str">
        <f t="shared" si="8"/>
        <v>Not Met</v>
      </c>
      <c r="J36" s="9">
        <v>8.33</v>
      </c>
      <c r="K36" s="10" t="str">
        <f t="shared" si="9"/>
        <v>Not Met</v>
      </c>
      <c r="L36" s="9">
        <v>18.18</v>
      </c>
      <c r="M36" s="10" t="str">
        <f t="shared" si="10"/>
        <v>Not Met</v>
      </c>
      <c r="N36" s="9">
        <v>8.33</v>
      </c>
      <c r="O36" s="10" t="str">
        <f t="shared" si="11"/>
        <v>Not Met</v>
      </c>
    </row>
    <row r="37" spans="1:15" x14ac:dyDescent="0.35">
      <c r="A37" s="8">
        <v>4167</v>
      </c>
      <c r="B37" s="5" t="s">
        <v>92</v>
      </c>
      <c r="C37" s="5" t="s">
        <v>93</v>
      </c>
      <c r="D37" s="9" t="s">
        <v>24</v>
      </c>
      <c r="E37" s="10" t="str">
        <f t="shared" si="6"/>
        <v>*</v>
      </c>
      <c r="F37" s="9" t="s">
        <v>24</v>
      </c>
      <c r="G37" s="10" t="str">
        <f t="shared" si="7"/>
        <v>*</v>
      </c>
      <c r="H37" s="9" t="s">
        <v>24</v>
      </c>
      <c r="I37" s="10" t="str">
        <f t="shared" si="8"/>
        <v>*</v>
      </c>
      <c r="J37" s="9" t="s">
        <v>24</v>
      </c>
      <c r="K37" s="10" t="str">
        <f t="shared" si="9"/>
        <v>*</v>
      </c>
      <c r="L37" s="9" t="s">
        <v>24</v>
      </c>
      <c r="M37" s="10" t="str">
        <f t="shared" si="10"/>
        <v>*</v>
      </c>
      <c r="N37" s="9" t="s">
        <v>24</v>
      </c>
      <c r="O37" s="10" t="str">
        <f t="shared" si="11"/>
        <v>*</v>
      </c>
    </row>
    <row r="38" spans="1:15" x14ac:dyDescent="0.35">
      <c r="A38" s="8">
        <v>4505</v>
      </c>
      <c r="B38" s="5" t="s">
        <v>94</v>
      </c>
      <c r="C38" s="5" t="s">
        <v>95</v>
      </c>
      <c r="D38" s="9">
        <v>52.94</v>
      </c>
      <c r="E38" s="10" t="str">
        <f t="shared" si="6"/>
        <v>Not Met</v>
      </c>
      <c r="F38" s="9">
        <v>30</v>
      </c>
      <c r="G38" s="10" t="str">
        <f t="shared" si="7"/>
        <v>Not Met</v>
      </c>
      <c r="H38" s="9">
        <v>35</v>
      </c>
      <c r="I38" s="10" t="str">
        <f t="shared" si="8"/>
        <v>Not Met</v>
      </c>
      <c r="J38" s="9">
        <v>20</v>
      </c>
      <c r="K38" s="10" t="str">
        <f t="shared" si="9"/>
        <v>Not Met</v>
      </c>
      <c r="L38" s="9">
        <v>30.77</v>
      </c>
      <c r="M38" s="10" t="str">
        <f t="shared" si="10"/>
        <v>Not Met</v>
      </c>
      <c r="N38" s="9">
        <v>45</v>
      </c>
      <c r="O38" s="10" t="str">
        <f t="shared" si="11"/>
        <v>Met</v>
      </c>
    </row>
    <row r="39" spans="1:15" x14ac:dyDescent="0.35">
      <c r="A39" s="8">
        <v>4239</v>
      </c>
      <c r="B39" s="5" t="s">
        <v>96</v>
      </c>
      <c r="C39" s="5" t="s">
        <v>97</v>
      </c>
      <c r="D39" s="9">
        <v>61.25</v>
      </c>
      <c r="E39" s="10" t="str">
        <f t="shared" si="6"/>
        <v>Not Met</v>
      </c>
      <c r="F39" s="9">
        <v>57.64</v>
      </c>
      <c r="G39" s="10" t="str">
        <f t="shared" si="7"/>
        <v>Met</v>
      </c>
      <c r="H39" s="9">
        <v>67.52</v>
      </c>
      <c r="I39" s="10" t="str">
        <f t="shared" si="8"/>
        <v>Met</v>
      </c>
      <c r="J39" s="9">
        <v>59.61</v>
      </c>
      <c r="K39" s="10" t="str">
        <f t="shared" si="9"/>
        <v>Met</v>
      </c>
      <c r="L39" s="9">
        <v>60.74</v>
      </c>
      <c r="M39" s="10" t="str">
        <f t="shared" si="10"/>
        <v>Not Met</v>
      </c>
      <c r="N39" s="9">
        <v>54.19</v>
      </c>
      <c r="O39" s="10" t="str">
        <f t="shared" si="11"/>
        <v>Met</v>
      </c>
    </row>
    <row r="40" spans="1:15" x14ac:dyDescent="0.35">
      <c r="A40" s="8">
        <v>4271</v>
      </c>
      <c r="B40" s="5" t="s">
        <v>98</v>
      </c>
      <c r="C40" s="5" t="s">
        <v>99</v>
      </c>
      <c r="D40" s="9">
        <v>53.85</v>
      </c>
      <c r="E40" s="10" t="str">
        <f t="shared" si="6"/>
        <v>Not Met</v>
      </c>
      <c r="F40" s="9">
        <v>39.130000000000003</v>
      </c>
      <c r="G40" s="10" t="str">
        <f t="shared" si="7"/>
        <v>Not Met</v>
      </c>
      <c r="H40" s="9">
        <v>48.72</v>
      </c>
      <c r="I40" s="10" t="str">
        <f t="shared" si="8"/>
        <v>Not Met</v>
      </c>
      <c r="J40" s="9">
        <v>32.61</v>
      </c>
      <c r="K40" s="10" t="str">
        <f t="shared" si="9"/>
        <v>Not Met</v>
      </c>
      <c r="L40" s="9">
        <v>45</v>
      </c>
      <c r="M40" s="10" t="str">
        <f t="shared" si="10"/>
        <v>Not Met</v>
      </c>
      <c r="N40" s="9">
        <v>39.130000000000003</v>
      </c>
      <c r="O40" s="10" t="str">
        <f t="shared" si="11"/>
        <v>Met</v>
      </c>
    </row>
    <row r="41" spans="1:15" x14ac:dyDescent="0.35">
      <c r="A41" s="8">
        <v>4208</v>
      </c>
      <c r="B41" s="5" t="s">
        <v>100</v>
      </c>
      <c r="C41" s="5" t="s">
        <v>101</v>
      </c>
      <c r="D41" s="9" t="s">
        <v>24</v>
      </c>
      <c r="E41" s="10" t="str">
        <f t="shared" si="6"/>
        <v>*</v>
      </c>
      <c r="F41" s="9" t="s">
        <v>24</v>
      </c>
      <c r="G41" s="10" t="str">
        <f t="shared" si="7"/>
        <v>*</v>
      </c>
      <c r="H41" s="9" t="s">
        <v>24</v>
      </c>
      <c r="I41" s="10" t="str">
        <f t="shared" si="8"/>
        <v>*</v>
      </c>
      <c r="J41" s="9" t="s">
        <v>24</v>
      </c>
      <c r="K41" s="10" t="str">
        <f t="shared" si="9"/>
        <v>*</v>
      </c>
      <c r="L41" s="9" t="s">
        <v>24</v>
      </c>
      <c r="M41" s="10" t="str">
        <f t="shared" si="10"/>
        <v>*</v>
      </c>
      <c r="N41" s="9" t="s">
        <v>24</v>
      </c>
      <c r="O41" s="10" t="str">
        <f t="shared" si="11"/>
        <v>*</v>
      </c>
    </row>
    <row r="42" spans="1:15" x14ac:dyDescent="0.35">
      <c r="A42" s="8">
        <v>4217</v>
      </c>
      <c r="B42" s="5" t="s">
        <v>102</v>
      </c>
      <c r="C42" s="5" t="s">
        <v>103</v>
      </c>
      <c r="D42" s="9">
        <v>50</v>
      </c>
      <c r="E42" s="10" t="str">
        <f t="shared" si="6"/>
        <v>Not Met</v>
      </c>
      <c r="F42" s="9">
        <v>88.89</v>
      </c>
      <c r="G42" s="10" t="str">
        <f t="shared" si="7"/>
        <v>Met</v>
      </c>
      <c r="H42" s="9">
        <v>66.67</v>
      </c>
      <c r="I42" s="10" t="str">
        <f t="shared" si="8"/>
        <v>Met</v>
      </c>
      <c r="J42" s="9">
        <v>66.67</v>
      </c>
      <c r="K42" s="10" t="str">
        <f t="shared" si="9"/>
        <v>Met</v>
      </c>
      <c r="L42" s="9">
        <v>77.78</v>
      </c>
      <c r="M42" s="10" t="str">
        <f t="shared" si="10"/>
        <v>Met</v>
      </c>
      <c r="N42" s="9">
        <v>77.78</v>
      </c>
      <c r="O42" s="10" t="str">
        <f t="shared" si="11"/>
        <v>Met</v>
      </c>
    </row>
    <row r="43" spans="1:15" x14ac:dyDescent="0.35">
      <c r="A43" s="8">
        <v>4392</v>
      </c>
      <c r="B43" s="5" t="s">
        <v>104</v>
      </c>
      <c r="C43" s="5" t="s">
        <v>105</v>
      </c>
      <c r="D43" s="9" t="s">
        <v>24</v>
      </c>
      <c r="E43" s="10" t="str">
        <f t="shared" si="6"/>
        <v>*</v>
      </c>
      <c r="F43" s="9" t="s">
        <v>24</v>
      </c>
      <c r="G43" s="10" t="str">
        <f t="shared" si="7"/>
        <v>*</v>
      </c>
      <c r="H43" s="9" t="s">
        <v>24</v>
      </c>
      <c r="I43" s="10" t="str">
        <f t="shared" si="8"/>
        <v>*</v>
      </c>
      <c r="J43" s="9" t="s">
        <v>24</v>
      </c>
      <c r="K43" s="10" t="str">
        <f t="shared" si="9"/>
        <v>*</v>
      </c>
      <c r="L43" s="9" t="s">
        <v>24</v>
      </c>
      <c r="M43" s="10" t="str">
        <f t="shared" si="10"/>
        <v>*</v>
      </c>
      <c r="N43" s="9" t="s">
        <v>24</v>
      </c>
      <c r="O43" s="10" t="str">
        <f t="shared" si="11"/>
        <v>*</v>
      </c>
    </row>
    <row r="44" spans="1:15" x14ac:dyDescent="0.35">
      <c r="A44" s="8">
        <v>4248</v>
      </c>
      <c r="B44" s="5" t="s">
        <v>106</v>
      </c>
      <c r="C44" s="5" t="s">
        <v>107</v>
      </c>
      <c r="D44" s="9">
        <v>67.349999999999994</v>
      </c>
      <c r="E44" s="10" t="str">
        <f t="shared" si="6"/>
        <v>Met</v>
      </c>
      <c r="F44" s="9">
        <v>69.33</v>
      </c>
      <c r="G44" s="10" t="str">
        <f t="shared" si="7"/>
        <v>Met</v>
      </c>
      <c r="H44" s="9">
        <v>54</v>
      </c>
      <c r="I44" s="10" t="str">
        <f t="shared" si="8"/>
        <v>Not Met</v>
      </c>
      <c r="J44" s="9">
        <v>58.67</v>
      </c>
      <c r="K44" s="10" t="str">
        <f t="shared" si="9"/>
        <v>Met</v>
      </c>
      <c r="L44" s="9">
        <v>63.27</v>
      </c>
      <c r="M44" s="10" t="str">
        <f t="shared" si="10"/>
        <v>Not Met</v>
      </c>
      <c r="N44" s="9">
        <v>66.67</v>
      </c>
      <c r="O44" s="10" t="str">
        <f t="shared" si="11"/>
        <v>Met</v>
      </c>
    </row>
    <row r="45" spans="1:15" x14ac:dyDescent="0.35">
      <c r="A45" s="8">
        <v>4389</v>
      </c>
      <c r="B45" s="5" t="s">
        <v>108</v>
      </c>
      <c r="C45" s="5" t="s">
        <v>109</v>
      </c>
      <c r="D45" s="9" t="s">
        <v>24</v>
      </c>
      <c r="E45" s="10" t="str">
        <f t="shared" si="6"/>
        <v>*</v>
      </c>
      <c r="F45" s="9" t="s">
        <v>24</v>
      </c>
      <c r="G45" s="10" t="str">
        <f t="shared" si="7"/>
        <v>*</v>
      </c>
      <c r="H45" s="9" t="s">
        <v>24</v>
      </c>
      <c r="I45" s="10" t="str">
        <f t="shared" si="8"/>
        <v>*</v>
      </c>
      <c r="J45" s="9" t="s">
        <v>24</v>
      </c>
      <c r="K45" s="10" t="str">
        <f t="shared" si="9"/>
        <v>*</v>
      </c>
      <c r="L45" s="9" t="s">
        <v>24</v>
      </c>
      <c r="M45" s="10" t="str">
        <f t="shared" si="10"/>
        <v>*</v>
      </c>
      <c r="N45" s="9" t="s">
        <v>24</v>
      </c>
      <c r="O45" s="10" t="str">
        <f t="shared" si="11"/>
        <v>*</v>
      </c>
    </row>
    <row r="46" spans="1:15" x14ac:dyDescent="0.35">
      <c r="A46" s="8">
        <v>79759</v>
      </c>
      <c r="B46" s="5" t="s">
        <v>110</v>
      </c>
      <c r="C46" s="5" t="s">
        <v>111</v>
      </c>
      <c r="D46" s="9" t="s">
        <v>24</v>
      </c>
      <c r="E46" s="10" t="str">
        <f t="shared" si="6"/>
        <v>*</v>
      </c>
      <c r="F46" s="9" t="s">
        <v>24</v>
      </c>
      <c r="G46" s="10" t="str">
        <f t="shared" si="7"/>
        <v>*</v>
      </c>
      <c r="H46" s="9" t="s">
        <v>24</v>
      </c>
      <c r="I46" s="10" t="str">
        <f t="shared" si="8"/>
        <v>*</v>
      </c>
      <c r="J46" s="9" t="s">
        <v>24</v>
      </c>
      <c r="K46" s="10" t="str">
        <f t="shared" si="9"/>
        <v>*</v>
      </c>
      <c r="L46" s="9" t="s">
        <v>24</v>
      </c>
      <c r="M46" s="10" t="str">
        <f t="shared" si="10"/>
        <v>*</v>
      </c>
      <c r="N46" s="9" t="s">
        <v>24</v>
      </c>
      <c r="O46" s="10" t="str">
        <f t="shared" si="11"/>
        <v>*</v>
      </c>
    </row>
    <row r="47" spans="1:15" x14ac:dyDescent="0.35">
      <c r="A47" s="8">
        <v>4469</v>
      </c>
      <c r="B47" s="5" t="s">
        <v>112</v>
      </c>
      <c r="C47" s="5" t="s">
        <v>113</v>
      </c>
      <c r="D47" s="9">
        <v>63.64</v>
      </c>
      <c r="E47" s="10" t="str">
        <f t="shared" si="6"/>
        <v>Met</v>
      </c>
      <c r="F47" s="9">
        <v>34.78</v>
      </c>
      <c r="G47" s="10" t="str">
        <f t="shared" si="7"/>
        <v>Not Met</v>
      </c>
      <c r="H47" s="9">
        <v>54.55</v>
      </c>
      <c r="I47" s="10" t="str">
        <f t="shared" si="8"/>
        <v>Not Met</v>
      </c>
      <c r="J47" s="9">
        <v>21.74</v>
      </c>
      <c r="K47" s="10" t="str">
        <f t="shared" si="9"/>
        <v>Not Met</v>
      </c>
      <c r="L47" s="9">
        <v>54.55</v>
      </c>
      <c r="M47" s="10" t="str">
        <f t="shared" si="10"/>
        <v>Not Met</v>
      </c>
      <c r="N47" s="9">
        <v>43.48</v>
      </c>
      <c r="O47" s="10" t="str">
        <f t="shared" si="11"/>
        <v>Met</v>
      </c>
    </row>
    <row r="48" spans="1:15" x14ac:dyDescent="0.35">
      <c r="A48" s="8">
        <v>4412</v>
      </c>
      <c r="B48" s="5" t="s">
        <v>114</v>
      </c>
      <c r="C48" s="5" t="s">
        <v>115</v>
      </c>
      <c r="D48" s="9" t="s">
        <v>24</v>
      </c>
      <c r="E48" s="10" t="str">
        <f t="shared" si="6"/>
        <v>*</v>
      </c>
      <c r="F48" s="9" t="s">
        <v>24</v>
      </c>
      <c r="G48" s="10" t="str">
        <f t="shared" si="7"/>
        <v>*</v>
      </c>
      <c r="H48" s="9" t="s">
        <v>24</v>
      </c>
      <c r="I48" s="10" t="str">
        <f t="shared" si="8"/>
        <v>*</v>
      </c>
      <c r="J48" s="9" t="s">
        <v>24</v>
      </c>
      <c r="K48" s="10" t="str">
        <f t="shared" si="9"/>
        <v>*</v>
      </c>
      <c r="L48" s="9" t="s">
        <v>24</v>
      </c>
      <c r="M48" s="10" t="str">
        <f t="shared" si="10"/>
        <v>*</v>
      </c>
      <c r="N48" s="9" t="s">
        <v>24</v>
      </c>
      <c r="O48" s="10" t="str">
        <f t="shared" si="11"/>
        <v>*</v>
      </c>
    </row>
    <row r="49" spans="1:15" x14ac:dyDescent="0.35">
      <c r="A49" s="8">
        <v>4259</v>
      </c>
      <c r="B49" s="5" t="s">
        <v>116</v>
      </c>
      <c r="C49" s="5" t="s">
        <v>117</v>
      </c>
      <c r="D49" s="9">
        <v>70.27</v>
      </c>
      <c r="E49" s="10" t="str">
        <f t="shared" si="6"/>
        <v>Met</v>
      </c>
      <c r="F49" s="9">
        <v>27.03</v>
      </c>
      <c r="G49" s="10" t="str">
        <f t="shared" si="7"/>
        <v>Not Met</v>
      </c>
      <c r="H49" s="9">
        <v>70.27</v>
      </c>
      <c r="I49" s="10" t="str">
        <f t="shared" si="8"/>
        <v>Met</v>
      </c>
      <c r="J49" s="9">
        <v>5.41</v>
      </c>
      <c r="K49" s="10" t="str">
        <f t="shared" si="9"/>
        <v>Not Met</v>
      </c>
      <c r="L49" s="9">
        <v>63.89</v>
      </c>
      <c r="M49" s="10" t="str">
        <f t="shared" si="10"/>
        <v>Not Met</v>
      </c>
      <c r="N49" s="9">
        <v>24.32</v>
      </c>
      <c r="O49" s="10" t="str">
        <f t="shared" si="11"/>
        <v>Not Met</v>
      </c>
    </row>
    <row r="50" spans="1:15" x14ac:dyDescent="0.35">
      <c r="A50" s="8">
        <v>4445</v>
      </c>
      <c r="B50" s="5" t="s">
        <v>118</v>
      </c>
      <c r="C50" s="5" t="s">
        <v>119</v>
      </c>
      <c r="D50" s="9">
        <v>34.29</v>
      </c>
      <c r="E50" s="10" t="str">
        <f t="shared" si="6"/>
        <v>Not Met</v>
      </c>
      <c r="F50" s="9">
        <v>40.909999999999997</v>
      </c>
      <c r="G50" s="10" t="str">
        <f t="shared" si="7"/>
        <v>Not Met</v>
      </c>
      <c r="H50" s="9">
        <v>42.11</v>
      </c>
      <c r="I50" s="10" t="str">
        <f t="shared" si="8"/>
        <v>Not Met</v>
      </c>
      <c r="J50" s="9">
        <v>34.090000000000003</v>
      </c>
      <c r="K50" s="10" t="str">
        <f t="shared" si="9"/>
        <v>Not Met</v>
      </c>
      <c r="L50" s="9">
        <v>30.56</v>
      </c>
      <c r="M50" s="10" t="str">
        <f t="shared" si="10"/>
        <v>Not Met</v>
      </c>
      <c r="N50" s="9">
        <v>38.64</v>
      </c>
      <c r="O50" s="10" t="str">
        <f t="shared" si="11"/>
        <v>Met</v>
      </c>
    </row>
    <row r="51" spans="1:15" x14ac:dyDescent="0.35">
      <c r="A51" s="8">
        <v>4388</v>
      </c>
      <c r="B51" s="5" t="s">
        <v>120</v>
      </c>
      <c r="C51" s="5" t="s">
        <v>121</v>
      </c>
      <c r="D51" s="9" t="s">
        <v>24</v>
      </c>
      <c r="E51" s="10" t="str">
        <f t="shared" si="6"/>
        <v>*</v>
      </c>
      <c r="F51" s="9" t="s">
        <v>24</v>
      </c>
      <c r="G51" s="10" t="str">
        <f t="shared" si="7"/>
        <v>*</v>
      </c>
      <c r="H51" s="9" t="s">
        <v>24</v>
      </c>
      <c r="I51" s="10" t="str">
        <f t="shared" si="8"/>
        <v>*</v>
      </c>
      <c r="J51" s="9" t="s">
        <v>24</v>
      </c>
      <c r="K51" s="10" t="str">
        <f t="shared" si="9"/>
        <v>*</v>
      </c>
      <c r="L51" s="9" t="s">
        <v>24</v>
      </c>
      <c r="M51" s="10" t="str">
        <f t="shared" si="10"/>
        <v>*</v>
      </c>
      <c r="N51" s="9" t="s">
        <v>24</v>
      </c>
      <c r="O51" s="10" t="str">
        <f t="shared" si="11"/>
        <v>*</v>
      </c>
    </row>
    <row r="52" spans="1:15" x14ac:dyDescent="0.35">
      <c r="A52" s="8">
        <v>4396</v>
      </c>
      <c r="B52" s="5" t="s">
        <v>122</v>
      </c>
      <c r="C52" s="5" t="s">
        <v>123</v>
      </c>
      <c r="D52" s="9" t="s">
        <v>24</v>
      </c>
      <c r="E52" s="10" t="str">
        <f t="shared" si="6"/>
        <v>*</v>
      </c>
      <c r="F52" s="9" t="s">
        <v>24</v>
      </c>
      <c r="G52" s="10" t="str">
        <f t="shared" si="7"/>
        <v>*</v>
      </c>
      <c r="H52" s="9" t="s">
        <v>24</v>
      </c>
      <c r="I52" s="10" t="str">
        <f t="shared" si="8"/>
        <v>*</v>
      </c>
      <c r="J52" s="9" t="s">
        <v>24</v>
      </c>
      <c r="K52" s="10" t="str">
        <f t="shared" si="9"/>
        <v>*</v>
      </c>
      <c r="L52" s="9" t="s">
        <v>24</v>
      </c>
      <c r="M52" s="10" t="str">
        <f t="shared" si="10"/>
        <v>*</v>
      </c>
      <c r="N52" s="9" t="s">
        <v>24</v>
      </c>
      <c r="O52" s="10" t="str">
        <f t="shared" si="11"/>
        <v>*</v>
      </c>
    </row>
    <row r="53" spans="1:15" x14ac:dyDescent="0.35">
      <c r="A53" s="8">
        <v>79598</v>
      </c>
      <c r="B53" s="5" t="s">
        <v>124</v>
      </c>
      <c r="C53" s="5" t="s">
        <v>125</v>
      </c>
      <c r="D53" s="9">
        <v>71.7</v>
      </c>
      <c r="E53" s="10" t="str">
        <f t="shared" si="6"/>
        <v>Met</v>
      </c>
      <c r="F53" s="9">
        <v>56.67</v>
      </c>
      <c r="G53" s="10" t="str">
        <f t="shared" si="7"/>
        <v>Met</v>
      </c>
      <c r="H53" s="9">
        <v>77.59</v>
      </c>
      <c r="I53" s="10" t="str">
        <f t="shared" si="8"/>
        <v>Met</v>
      </c>
      <c r="J53" s="9">
        <v>45</v>
      </c>
      <c r="K53" s="10" t="str">
        <f t="shared" si="9"/>
        <v>Not Met</v>
      </c>
      <c r="L53" s="9">
        <v>71.150000000000006</v>
      </c>
      <c r="M53" s="10" t="str">
        <f t="shared" si="10"/>
        <v>Met</v>
      </c>
      <c r="N53" s="9">
        <v>53.33</v>
      </c>
      <c r="O53" s="10" t="str">
        <f t="shared" si="11"/>
        <v>Met</v>
      </c>
    </row>
    <row r="54" spans="1:15" x14ac:dyDescent="0.35">
      <c r="A54" s="8">
        <v>4267</v>
      </c>
      <c r="B54" s="5" t="s">
        <v>126</v>
      </c>
      <c r="C54" s="5" t="s">
        <v>127</v>
      </c>
      <c r="D54" s="9">
        <v>72.31</v>
      </c>
      <c r="E54" s="10" t="str">
        <f t="shared" si="6"/>
        <v>Met</v>
      </c>
      <c r="F54" s="9">
        <v>60.23</v>
      </c>
      <c r="G54" s="10" t="str">
        <f t="shared" si="7"/>
        <v>Met</v>
      </c>
      <c r="H54" s="9">
        <v>72.73</v>
      </c>
      <c r="I54" s="10" t="str">
        <f t="shared" si="8"/>
        <v>Met</v>
      </c>
      <c r="J54" s="9">
        <v>53.41</v>
      </c>
      <c r="K54" s="10" t="str">
        <f t="shared" si="9"/>
        <v>Met</v>
      </c>
      <c r="L54" s="9">
        <v>65.709999999999994</v>
      </c>
      <c r="M54" s="10" t="str">
        <f t="shared" si="10"/>
        <v>Met</v>
      </c>
      <c r="N54" s="9">
        <v>52.27</v>
      </c>
      <c r="O54" s="10" t="str">
        <f t="shared" si="11"/>
        <v>Met</v>
      </c>
    </row>
    <row r="55" spans="1:15" x14ac:dyDescent="0.35">
      <c r="A55" s="8">
        <v>4368</v>
      </c>
      <c r="B55" s="5" t="s">
        <v>128</v>
      </c>
      <c r="C55" s="5" t="s">
        <v>129</v>
      </c>
      <c r="D55" s="9">
        <v>48</v>
      </c>
      <c r="E55" s="10" t="str">
        <f t="shared" si="6"/>
        <v>Not Met</v>
      </c>
      <c r="F55" s="9">
        <v>34.479999999999997</v>
      </c>
      <c r="G55" s="10" t="str">
        <f t="shared" si="7"/>
        <v>Not Met</v>
      </c>
      <c r="H55" s="9">
        <v>36</v>
      </c>
      <c r="I55" s="10" t="str">
        <f t="shared" si="8"/>
        <v>Not Met</v>
      </c>
      <c r="J55" s="9">
        <v>27.59</v>
      </c>
      <c r="K55" s="10" t="str">
        <f t="shared" si="9"/>
        <v>Not Met</v>
      </c>
      <c r="L55" s="9">
        <v>48</v>
      </c>
      <c r="M55" s="10" t="str">
        <f t="shared" si="10"/>
        <v>Not Met</v>
      </c>
      <c r="N55" s="9">
        <v>34.479999999999997</v>
      </c>
      <c r="O55" s="10" t="str">
        <f t="shared" si="11"/>
        <v>Not Met</v>
      </c>
    </row>
    <row r="56" spans="1:15" x14ac:dyDescent="0.35">
      <c r="A56" s="8">
        <v>4276</v>
      </c>
      <c r="B56" s="5" t="s">
        <v>130</v>
      </c>
      <c r="C56" s="5" t="s">
        <v>131</v>
      </c>
      <c r="D56" s="9">
        <v>70.73</v>
      </c>
      <c r="E56" s="10" t="str">
        <f t="shared" si="6"/>
        <v>Met</v>
      </c>
      <c r="F56" s="9">
        <v>51.16</v>
      </c>
      <c r="G56" s="10" t="str">
        <f t="shared" si="7"/>
        <v>Met</v>
      </c>
      <c r="H56" s="9">
        <v>71.430000000000007</v>
      </c>
      <c r="I56" s="10" t="str">
        <f t="shared" si="8"/>
        <v>Met</v>
      </c>
      <c r="J56" s="9">
        <v>51.16</v>
      </c>
      <c r="K56" s="10" t="str">
        <f t="shared" si="9"/>
        <v>Met</v>
      </c>
      <c r="L56" s="9">
        <v>66.67</v>
      </c>
      <c r="M56" s="10" t="str">
        <f t="shared" si="10"/>
        <v>Met</v>
      </c>
      <c r="N56" s="9">
        <v>60.47</v>
      </c>
      <c r="O56" s="10" t="str">
        <f t="shared" si="11"/>
        <v>Met</v>
      </c>
    </row>
    <row r="57" spans="1:15" x14ac:dyDescent="0.35">
      <c r="A57" s="8">
        <v>4266</v>
      </c>
      <c r="B57" s="5" t="s">
        <v>132</v>
      </c>
      <c r="C57" s="5" t="s">
        <v>133</v>
      </c>
      <c r="D57" s="9">
        <v>40.74</v>
      </c>
      <c r="E57" s="10" t="str">
        <f t="shared" si="6"/>
        <v>Not Met</v>
      </c>
      <c r="F57" s="9">
        <v>18.52</v>
      </c>
      <c r="G57" s="10" t="str">
        <f t="shared" si="7"/>
        <v>Not Met</v>
      </c>
      <c r="H57" s="9">
        <v>55.56</v>
      </c>
      <c r="I57" s="10" t="str">
        <f t="shared" si="8"/>
        <v>Not Met</v>
      </c>
      <c r="J57" s="9">
        <v>18.52</v>
      </c>
      <c r="K57" s="10" t="str">
        <f t="shared" si="9"/>
        <v>Not Met</v>
      </c>
      <c r="L57" s="9">
        <v>34.619999999999997</v>
      </c>
      <c r="M57" s="10" t="str">
        <f t="shared" si="10"/>
        <v>Not Met</v>
      </c>
      <c r="N57" s="9">
        <v>25.93</v>
      </c>
      <c r="O57" s="10" t="str">
        <f t="shared" si="11"/>
        <v>Not Met</v>
      </c>
    </row>
    <row r="58" spans="1:15" x14ac:dyDescent="0.35">
      <c r="A58" s="8">
        <v>4281</v>
      </c>
      <c r="B58" s="5" t="s">
        <v>134</v>
      </c>
      <c r="C58" s="5" t="s">
        <v>135</v>
      </c>
      <c r="D58" s="9">
        <v>67.14</v>
      </c>
      <c r="E58" s="10" t="str">
        <f t="shared" si="6"/>
        <v>Met</v>
      </c>
      <c r="F58" s="9">
        <v>34.21</v>
      </c>
      <c r="G58" s="10" t="str">
        <f t="shared" si="7"/>
        <v>Not Met</v>
      </c>
      <c r="H58" s="9">
        <v>57.97</v>
      </c>
      <c r="I58" s="10" t="str">
        <f t="shared" si="8"/>
        <v>Not Met</v>
      </c>
      <c r="J58" s="9">
        <v>25</v>
      </c>
      <c r="K58" s="10" t="str">
        <f t="shared" si="9"/>
        <v>Not Met</v>
      </c>
      <c r="L58" s="9">
        <v>52.17</v>
      </c>
      <c r="M58" s="10" t="str">
        <f t="shared" si="10"/>
        <v>Not Met</v>
      </c>
      <c r="N58" s="9">
        <v>32.89</v>
      </c>
      <c r="O58" s="10" t="str">
        <f t="shared" si="11"/>
        <v>Not Met</v>
      </c>
    </row>
    <row r="59" spans="1:15" x14ac:dyDescent="0.35">
      <c r="A59" s="8">
        <v>4278</v>
      </c>
      <c r="B59" s="5" t="s">
        <v>136</v>
      </c>
      <c r="C59" s="5" t="s">
        <v>137</v>
      </c>
      <c r="D59" s="9">
        <v>53.57</v>
      </c>
      <c r="E59" s="10" t="str">
        <f t="shared" si="6"/>
        <v>Not Met</v>
      </c>
      <c r="F59" s="9">
        <v>41.67</v>
      </c>
      <c r="G59" s="10" t="str">
        <f t="shared" si="7"/>
        <v>Not Met</v>
      </c>
      <c r="H59" s="9">
        <v>54.84</v>
      </c>
      <c r="I59" s="10" t="str">
        <f t="shared" si="8"/>
        <v>Not Met</v>
      </c>
      <c r="J59" s="9">
        <v>38.89</v>
      </c>
      <c r="K59" s="10" t="str">
        <f t="shared" si="9"/>
        <v>Not Met</v>
      </c>
      <c r="L59" s="9">
        <v>54.84</v>
      </c>
      <c r="M59" s="10" t="str">
        <f t="shared" si="10"/>
        <v>Not Met</v>
      </c>
      <c r="N59" s="9">
        <v>58.33</v>
      </c>
      <c r="O59" s="10" t="str">
        <f t="shared" si="11"/>
        <v>Met</v>
      </c>
    </row>
    <row r="60" spans="1:15" x14ac:dyDescent="0.35">
      <c r="A60" s="8">
        <v>4270</v>
      </c>
      <c r="B60" s="5" t="s">
        <v>138</v>
      </c>
      <c r="C60" s="5" t="s">
        <v>139</v>
      </c>
      <c r="D60" s="9">
        <v>75</v>
      </c>
      <c r="E60" s="10" t="str">
        <f t="shared" si="6"/>
        <v>Met</v>
      </c>
      <c r="F60" s="9">
        <v>52.94</v>
      </c>
      <c r="G60" s="10" t="str">
        <f t="shared" si="7"/>
        <v>Met</v>
      </c>
      <c r="H60" s="9">
        <v>64.709999999999994</v>
      </c>
      <c r="I60" s="10" t="str">
        <f t="shared" si="8"/>
        <v>Met</v>
      </c>
      <c r="J60" s="9">
        <v>41.18</v>
      </c>
      <c r="K60" s="10" t="str">
        <f t="shared" si="9"/>
        <v>Not Met</v>
      </c>
      <c r="L60" s="9">
        <v>68.75</v>
      </c>
      <c r="M60" s="10" t="str">
        <f t="shared" si="10"/>
        <v>Met</v>
      </c>
      <c r="N60" s="9">
        <v>52.94</v>
      </c>
      <c r="O60" s="10" t="str">
        <f t="shared" si="11"/>
        <v>Met</v>
      </c>
    </row>
    <row r="61" spans="1:15" x14ac:dyDescent="0.35">
      <c r="A61" s="8">
        <v>4199</v>
      </c>
      <c r="B61" s="5" t="s">
        <v>140</v>
      </c>
      <c r="C61" s="5" t="s">
        <v>141</v>
      </c>
      <c r="D61" s="9" t="s">
        <v>24</v>
      </c>
      <c r="E61" s="10" t="str">
        <f t="shared" si="6"/>
        <v>*</v>
      </c>
      <c r="F61" s="9" t="s">
        <v>24</v>
      </c>
      <c r="G61" s="10" t="str">
        <f t="shared" si="7"/>
        <v>*</v>
      </c>
      <c r="H61" s="9" t="s">
        <v>24</v>
      </c>
      <c r="I61" s="10" t="str">
        <f t="shared" si="8"/>
        <v>*</v>
      </c>
      <c r="J61" s="9" t="s">
        <v>24</v>
      </c>
      <c r="K61" s="10" t="str">
        <f t="shared" si="9"/>
        <v>*</v>
      </c>
      <c r="L61" s="9" t="s">
        <v>24</v>
      </c>
      <c r="M61" s="10" t="str">
        <f t="shared" si="10"/>
        <v>*</v>
      </c>
      <c r="N61" s="9" t="s">
        <v>24</v>
      </c>
      <c r="O61" s="10" t="str">
        <f t="shared" si="11"/>
        <v>*</v>
      </c>
    </row>
    <row r="62" spans="1:15" x14ac:dyDescent="0.35">
      <c r="A62" s="8">
        <v>4439</v>
      </c>
      <c r="B62" s="5" t="s">
        <v>142</v>
      </c>
      <c r="C62" s="5" t="s">
        <v>143</v>
      </c>
      <c r="D62" s="9" t="s">
        <v>24</v>
      </c>
      <c r="E62" s="10" t="str">
        <f t="shared" si="6"/>
        <v>*</v>
      </c>
      <c r="F62" s="9" t="s">
        <v>24</v>
      </c>
      <c r="G62" s="10" t="str">
        <f t="shared" si="7"/>
        <v>*</v>
      </c>
      <c r="H62" s="9" t="s">
        <v>24</v>
      </c>
      <c r="I62" s="10" t="str">
        <f t="shared" si="8"/>
        <v>*</v>
      </c>
      <c r="J62" s="9" t="s">
        <v>24</v>
      </c>
      <c r="K62" s="10" t="str">
        <f t="shared" si="9"/>
        <v>*</v>
      </c>
      <c r="L62" s="9" t="s">
        <v>24</v>
      </c>
      <c r="M62" s="10" t="str">
        <f t="shared" si="10"/>
        <v>*</v>
      </c>
      <c r="N62" s="9" t="s">
        <v>24</v>
      </c>
      <c r="O62" s="10" t="str">
        <f t="shared" si="11"/>
        <v>*</v>
      </c>
    </row>
    <row r="63" spans="1:15" x14ac:dyDescent="0.35">
      <c r="A63" s="8">
        <v>4404</v>
      </c>
      <c r="B63" s="5" t="s">
        <v>144</v>
      </c>
      <c r="C63" s="5" t="s">
        <v>145</v>
      </c>
      <c r="D63" s="9">
        <v>34.549999999999997</v>
      </c>
      <c r="E63" s="10" t="str">
        <f t="shared" si="6"/>
        <v>Not Met</v>
      </c>
      <c r="F63" s="9">
        <v>41.33</v>
      </c>
      <c r="G63" s="10" t="str">
        <f t="shared" si="7"/>
        <v>Not Met</v>
      </c>
      <c r="H63" s="9">
        <v>28.33</v>
      </c>
      <c r="I63" s="10" t="str">
        <f t="shared" si="8"/>
        <v>Not Met</v>
      </c>
      <c r="J63" s="9">
        <v>32</v>
      </c>
      <c r="K63" s="10" t="str">
        <f t="shared" si="9"/>
        <v>Not Met</v>
      </c>
      <c r="L63" s="9">
        <v>33.96</v>
      </c>
      <c r="M63" s="10" t="str">
        <f t="shared" si="10"/>
        <v>Not Met</v>
      </c>
      <c r="N63" s="9">
        <v>46.67</v>
      </c>
      <c r="O63" s="10" t="str">
        <f t="shared" si="11"/>
        <v>Met</v>
      </c>
    </row>
    <row r="64" spans="1:15" x14ac:dyDescent="0.35">
      <c r="A64" s="8">
        <v>4441</v>
      </c>
      <c r="B64" s="5" t="s">
        <v>146</v>
      </c>
      <c r="C64" s="5" t="s">
        <v>147</v>
      </c>
      <c r="D64" s="9">
        <v>47.22</v>
      </c>
      <c r="E64" s="10" t="str">
        <f t="shared" si="6"/>
        <v>Not Met</v>
      </c>
      <c r="F64" s="9">
        <v>59.26</v>
      </c>
      <c r="G64" s="10" t="str">
        <f t="shared" si="7"/>
        <v>Met</v>
      </c>
      <c r="H64" s="9">
        <v>42.22</v>
      </c>
      <c r="I64" s="10" t="str">
        <f t="shared" si="8"/>
        <v>Not Met</v>
      </c>
      <c r="J64" s="9">
        <v>42.59</v>
      </c>
      <c r="K64" s="10" t="str">
        <f t="shared" si="9"/>
        <v>Not Met</v>
      </c>
      <c r="L64" s="9">
        <v>60</v>
      </c>
      <c r="M64" s="10" t="str">
        <f t="shared" si="10"/>
        <v>Not Met</v>
      </c>
      <c r="N64" s="9">
        <v>68.52</v>
      </c>
      <c r="O64" s="10" t="str">
        <f t="shared" si="11"/>
        <v>Met</v>
      </c>
    </row>
    <row r="65" spans="1:15" x14ac:dyDescent="0.35">
      <c r="A65" s="8">
        <v>4473</v>
      </c>
      <c r="B65" s="5" t="s">
        <v>148</v>
      </c>
      <c r="C65" s="5" t="s">
        <v>149</v>
      </c>
      <c r="D65" s="9" t="s">
        <v>24</v>
      </c>
      <c r="E65" s="10" t="str">
        <f t="shared" si="6"/>
        <v>*</v>
      </c>
      <c r="F65" s="9" t="s">
        <v>24</v>
      </c>
      <c r="G65" s="10" t="str">
        <f t="shared" si="7"/>
        <v>*</v>
      </c>
      <c r="H65" s="9" t="s">
        <v>24</v>
      </c>
      <c r="I65" s="10" t="str">
        <f t="shared" si="8"/>
        <v>*</v>
      </c>
      <c r="J65" s="9" t="s">
        <v>24</v>
      </c>
      <c r="K65" s="10" t="str">
        <f t="shared" si="9"/>
        <v>*</v>
      </c>
      <c r="L65" s="9" t="s">
        <v>24</v>
      </c>
      <c r="M65" s="10" t="str">
        <f t="shared" si="10"/>
        <v>*</v>
      </c>
      <c r="N65" s="9" t="s">
        <v>24</v>
      </c>
      <c r="O65" s="10" t="str">
        <f t="shared" si="11"/>
        <v>*</v>
      </c>
    </row>
    <row r="66" spans="1:15" x14ac:dyDescent="0.35">
      <c r="A66" s="8">
        <v>4235</v>
      </c>
      <c r="B66" s="5" t="s">
        <v>150</v>
      </c>
      <c r="C66" s="5" t="s">
        <v>151</v>
      </c>
      <c r="D66" s="9">
        <v>62.12</v>
      </c>
      <c r="E66" s="10" t="str">
        <f t="shared" si="6"/>
        <v>Not Met</v>
      </c>
      <c r="F66" s="9">
        <v>52.34</v>
      </c>
      <c r="G66" s="10" t="str">
        <f t="shared" si="7"/>
        <v>Met</v>
      </c>
      <c r="H66" s="9">
        <v>66.010000000000005</v>
      </c>
      <c r="I66" s="10" t="str">
        <f t="shared" si="8"/>
        <v>Met</v>
      </c>
      <c r="J66" s="9">
        <v>49.59</v>
      </c>
      <c r="K66" s="10" t="str">
        <f t="shared" si="9"/>
        <v>Met</v>
      </c>
      <c r="L66" s="9">
        <v>58.9</v>
      </c>
      <c r="M66" s="10" t="str">
        <f t="shared" si="10"/>
        <v>Not Met</v>
      </c>
      <c r="N66" s="9">
        <v>53.17</v>
      </c>
      <c r="O66" s="10" t="str">
        <f t="shared" si="11"/>
        <v>Met</v>
      </c>
    </row>
    <row r="67" spans="1:15" x14ac:dyDescent="0.35">
      <c r="A67" s="8">
        <v>4211</v>
      </c>
      <c r="B67" s="5" t="s">
        <v>152</v>
      </c>
      <c r="C67" s="5" t="s">
        <v>153</v>
      </c>
      <c r="D67" s="9" t="s">
        <v>24</v>
      </c>
      <c r="E67" s="10" t="str">
        <f t="shared" ref="E67:E98" si="12">IF(D67="*","*",IF(D67&gt;=62.95,"Met","Not Met"))</f>
        <v>*</v>
      </c>
      <c r="F67" s="9" t="s">
        <v>24</v>
      </c>
      <c r="G67" s="10" t="str">
        <f t="shared" ref="G67:G98" si="13">IF(F67="*","*",IF(F67&gt;=51.13,"Met","Not Met"))</f>
        <v>*</v>
      </c>
      <c r="H67" s="9" t="s">
        <v>24</v>
      </c>
      <c r="I67" s="10" t="str">
        <f t="shared" ref="I67:I98" si="14">IF(H67="*","*",IF(H67&gt;=63.99,"Met","Not Met"))</f>
        <v>*</v>
      </c>
      <c r="J67" s="9" t="s">
        <v>24</v>
      </c>
      <c r="K67" s="10" t="str">
        <f t="shared" ref="K67:K98" si="15">IF(J67="*","*",IF(J67&gt;=45.16,"Met","Not Met"))</f>
        <v>*</v>
      </c>
      <c r="L67" s="9" t="s">
        <v>24</v>
      </c>
      <c r="M67" s="10" t="str">
        <f t="shared" ref="M67:M98" si="16">IF(L67="*","*",IF(L67&gt;=64.04,"Met","Not Met"))</f>
        <v>*</v>
      </c>
      <c r="N67" s="9" t="s">
        <v>24</v>
      </c>
      <c r="O67" s="10" t="str">
        <f t="shared" ref="O67:O98" si="17">IF(N67="*","*",IF(N67&gt;=38.33,"Met","Not Met"))</f>
        <v>*</v>
      </c>
    </row>
    <row r="68" spans="1:15" x14ac:dyDescent="0.35">
      <c r="A68" s="8">
        <v>4379</v>
      </c>
      <c r="B68" s="5" t="s">
        <v>154</v>
      </c>
      <c r="C68" s="5" t="s">
        <v>155</v>
      </c>
      <c r="D68" s="9" t="s">
        <v>24</v>
      </c>
      <c r="E68" s="10" t="str">
        <f t="shared" si="12"/>
        <v>*</v>
      </c>
      <c r="F68" s="9" t="s">
        <v>24</v>
      </c>
      <c r="G68" s="10" t="str">
        <f t="shared" si="13"/>
        <v>*</v>
      </c>
      <c r="H68" s="9" t="s">
        <v>24</v>
      </c>
      <c r="I68" s="10" t="str">
        <f t="shared" si="14"/>
        <v>*</v>
      </c>
      <c r="J68" s="9" t="s">
        <v>24</v>
      </c>
      <c r="K68" s="10" t="str">
        <f t="shared" si="15"/>
        <v>*</v>
      </c>
      <c r="L68" s="9" t="s">
        <v>24</v>
      </c>
      <c r="M68" s="10" t="str">
        <f t="shared" si="16"/>
        <v>*</v>
      </c>
      <c r="N68" s="9" t="s">
        <v>24</v>
      </c>
      <c r="O68" s="10" t="str">
        <f t="shared" si="17"/>
        <v>*</v>
      </c>
    </row>
    <row r="69" spans="1:15" x14ac:dyDescent="0.35">
      <c r="A69" s="8">
        <v>4230</v>
      </c>
      <c r="B69" s="5" t="s">
        <v>156</v>
      </c>
      <c r="C69" s="5" t="s">
        <v>157</v>
      </c>
      <c r="D69" s="9" t="s">
        <v>24</v>
      </c>
      <c r="E69" s="10" t="str">
        <f t="shared" si="12"/>
        <v>*</v>
      </c>
      <c r="F69" s="9" t="s">
        <v>24</v>
      </c>
      <c r="G69" s="10" t="str">
        <f t="shared" si="13"/>
        <v>*</v>
      </c>
      <c r="H69" s="9" t="s">
        <v>24</v>
      </c>
      <c r="I69" s="10" t="str">
        <f t="shared" si="14"/>
        <v>*</v>
      </c>
      <c r="J69" s="9" t="s">
        <v>24</v>
      </c>
      <c r="K69" s="10" t="str">
        <f t="shared" si="15"/>
        <v>*</v>
      </c>
      <c r="L69" s="9" t="s">
        <v>24</v>
      </c>
      <c r="M69" s="10" t="str">
        <f t="shared" si="16"/>
        <v>*</v>
      </c>
      <c r="N69" s="9" t="s">
        <v>24</v>
      </c>
      <c r="O69" s="10" t="str">
        <f t="shared" si="17"/>
        <v>*</v>
      </c>
    </row>
    <row r="70" spans="1:15" x14ac:dyDescent="0.35">
      <c r="A70" s="8">
        <v>4265</v>
      </c>
      <c r="B70" s="5" t="s">
        <v>158</v>
      </c>
      <c r="C70" s="5" t="s">
        <v>159</v>
      </c>
      <c r="D70" s="9" t="s">
        <v>24</v>
      </c>
      <c r="E70" s="10" t="str">
        <f t="shared" si="12"/>
        <v>*</v>
      </c>
      <c r="F70" s="9" t="s">
        <v>24</v>
      </c>
      <c r="G70" s="10" t="str">
        <f t="shared" si="13"/>
        <v>*</v>
      </c>
      <c r="H70" s="9" t="s">
        <v>24</v>
      </c>
      <c r="I70" s="10" t="str">
        <f t="shared" si="14"/>
        <v>*</v>
      </c>
      <c r="J70" s="9" t="s">
        <v>24</v>
      </c>
      <c r="K70" s="10" t="str">
        <f t="shared" si="15"/>
        <v>*</v>
      </c>
      <c r="L70" s="9" t="s">
        <v>24</v>
      </c>
      <c r="M70" s="10" t="str">
        <f t="shared" si="16"/>
        <v>*</v>
      </c>
      <c r="N70" s="9" t="s">
        <v>24</v>
      </c>
      <c r="O70" s="10" t="str">
        <f t="shared" si="17"/>
        <v>*</v>
      </c>
    </row>
    <row r="71" spans="1:15" x14ac:dyDescent="0.35">
      <c r="A71" s="8">
        <v>4252</v>
      </c>
      <c r="B71" s="5" t="s">
        <v>160</v>
      </c>
      <c r="C71" s="5" t="s">
        <v>161</v>
      </c>
      <c r="D71" s="9" t="s">
        <v>24</v>
      </c>
      <c r="E71" s="10" t="str">
        <f t="shared" si="12"/>
        <v>*</v>
      </c>
      <c r="F71" s="9" t="s">
        <v>24</v>
      </c>
      <c r="G71" s="10" t="str">
        <f t="shared" si="13"/>
        <v>*</v>
      </c>
      <c r="H71" s="9" t="s">
        <v>24</v>
      </c>
      <c r="I71" s="10" t="str">
        <f t="shared" si="14"/>
        <v>*</v>
      </c>
      <c r="J71" s="9" t="s">
        <v>24</v>
      </c>
      <c r="K71" s="10" t="str">
        <f t="shared" si="15"/>
        <v>*</v>
      </c>
      <c r="L71" s="9" t="s">
        <v>24</v>
      </c>
      <c r="M71" s="10" t="str">
        <f t="shared" si="16"/>
        <v>*</v>
      </c>
      <c r="N71" s="9" t="s">
        <v>24</v>
      </c>
      <c r="O71" s="10" t="str">
        <f t="shared" si="17"/>
        <v>*</v>
      </c>
    </row>
    <row r="72" spans="1:15" x14ac:dyDescent="0.35">
      <c r="A72" s="8">
        <v>4457</v>
      </c>
      <c r="B72" s="5" t="s">
        <v>162</v>
      </c>
      <c r="C72" s="5" t="s">
        <v>163</v>
      </c>
      <c r="D72" s="9" t="s">
        <v>24</v>
      </c>
      <c r="E72" s="10" t="str">
        <f t="shared" si="12"/>
        <v>*</v>
      </c>
      <c r="F72" s="9" t="s">
        <v>24</v>
      </c>
      <c r="G72" s="10" t="str">
        <f t="shared" si="13"/>
        <v>*</v>
      </c>
      <c r="H72" s="9" t="s">
        <v>24</v>
      </c>
      <c r="I72" s="10" t="str">
        <f t="shared" si="14"/>
        <v>*</v>
      </c>
      <c r="J72" s="9" t="s">
        <v>24</v>
      </c>
      <c r="K72" s="10" t="str">
        <f t="shared" si="15"/>
        <v>*</v>
      </c>
      <c r="L72" s="9" t="s">
        <v>24</v>
      </c>
      <c r="M72" s="10" t="str">
        <f t="shared" si="16"/>
        <v>*</v>
      </c>
      <c r="N72" s="9" t="s">
        <v>24</v>
      </c>
      <c r="O72" s="10" t="str">
        <f t="shared" si="17"/>
        <v>*</v>
      </c>
    </row>
    <row r="73" spans="1:15" x14ac:dyDescent="0.35">
      <c r="A73" s="8">
        <v>4444</v>
      </c>
      <c r="B73" s="5" t="s">
        <v>164</v>
      </c>
      <c r="C73" s="5" t="s">
        <v>165</v>
      </c>
      <c r="D73" s="9" t="s">
        <v>24</v>
      </c>
      <c r="E73" s="10" t="str">
        <f t="shared" si="12"/>
        <v>*</v>
      </c>
      <c r="F73" s="9" t="s">
        <v>24</v>
      </c>
      <c r="G73" s="10" t="str">
        <f t="shared" si="13"/>
        <v>*</v>
      </c>
      <c r="H73" s="9" t="s">
        <v>24</v>
      </c>
      <c r="I73" s="10" t="str">
        <f t="shared" si="14"/>
        <v>*</v>
      </c>
      <c r="J73" s="9" t="s">
        <v>24</v>
      </c>
      <c r="K73" s="10" t="str">
        <f t="shared" si="15"/>
        <v>*</v>
      </c>
      <c r="L73" s="9" t="s">
        <v>24</v>
      </c>
      <c r="M73" s="10" t="str">
        <f t="shared" si="16"/>
        <v>*</v>
      </c>
      <c r="N73" s="9" t="s">
        <v>24</v>
      </c>
      <c r="O73" s="10" t="str">
        <f t="shared" si="17"/>
        <v>*</v>
      </c>
    </row>
    <row r="74" spans="1:15" x14ac:dyDescent="0.35">
      <c r="A74" s="8">
        <v>4262</v>
      </c>
      <c r="B74" s="5" t="s">
        <v>166</v>
      </c>
      <c r="C74" s="5" t="s">
        <v>167</v>
      </c>
      <c r="D74" s="9">
        <v>33.33</v>
      </c>
      <c r="E74" s="10" t="str">
        <f t="shared" si="12"/>
        <v>Not Met</v>
      </c>
      <c r="F74" s="9">
        <v>21.43</v>
      </c>
      <c r="G74" s="10" t="str">
        <f t="shared" si="13"/>
        <v>Not Met</v>
      </c>
      <c r="H74" s="9">
        <v>15.38</v>
      </c>
      <c r="I74" s="10" t="str">
        <f t="shared" si="14"/>
        <v>Not Met</v>
      </c>
      <c r="J74" s="9">
        <v>7.14</v>
      </c>
      <c r="K74" s="10" t="str">
        <f t="shared" si="15"/>
        <v>Not Met</v>
      </c>
      <c r="L74" s="9">
        <v>38.46</v>
      </c>
      <c r="M74" s="10" t="str">
        <f t="shared" si="16"/>
        <v>Not Met</v>
      </c>
      <c r="N74" s="9">
        <v>28.57</v>
      </c>
      <c r="O74" s="10" t="str">
        <f t="shared" si="17"/>
        <v>Not Met</v>
      </c>
    </row>
    <row r="75" spans="1:15" x14ac:dyDescent="0.35">
      <c r="A75" s="8">
        <v>4196</v>
      </c>
      <c r="B75" s="5" t="s">
        <v>168</v>
      </c>
      <c r="C75" s="5" t="s">
        <v>169</v>
      </c>
      <c r="D75" s="9" t="s">
        <v>24</v>
      </c>
      <c r="E75" s="10" t="str">
        <f t="shared" si="12"/>
        <v>*</v>
      </c>
      <c r="F75" s="9" t="s">
        <v>24</v>
      </c>
      <c r="G75" s="10" t="str">
        <f t="shared" si="13"/>
        <v>*</v>
      </c>
      <c r="H75" s="9" t="s">
        <v>24</v>
      </c>
      <c r="I75" s="10" t="str">
        <f t="shared" si="14"/>
        <v>*</v>
      </c>
      <c r="J75" s="9" t="s">
        <v>24</v>
      </c>
      <c r="K75" s="10" t="str">
        <f t="shared" si="15"/>
        <v>*</v>
      </c>
      <c r="L75" s="9" t="s">
        <v>24</v>
      </c>
      <c r="M75" s="10" t="str">
        <f t="shared" si="16"/>
        <v>*</v>
      </c>
      <c r="N75" s="9" t="s">
        <v>24</v>
      </c>
      <c r="O75" s="10" t="str">
        <f t="shared" si="17"/>
        <v>*</v>
      </c>
    </row>
    <row r="76" spans="1:15" x14ac:dyDescent="0.35">
      <c r="A76" s="8">
        <v>4275</v>
      </c>
      <c r="B76" s="5" t="s">
        <v>170</v>
      </c>
      <c r="C76" s="5" t="s">
        <v>171</v>
      </c>
      <c r="D76" s="9" t="s">
        <v>24</v>
      </c>
      <c r="E76" s="10" t="str">
        <f t="shared" si="12"/>
        <v>*</v>
      </c>
      <c r="F76" s="9" t="s">
        <v>24</v>
      </c>
      <c r="G76" s="10" t="str">
        <f t="shared" si="13"/>
        <v>*</v>
      </c>
      <c r="H76" s="9" t="s">
        <v>24</v>
      </c>
      <c r="I76" s="10" t="str">
        <f t="shared" si="14"/>
        <v>*</v>
      </c>
      <c r="J76" s="9" t="s">
        <v>24</v>
      </c>
      <c r="K76" s="10" t="str">
        <f t="shared" si="15"/>
        <v>*</v>
      </c>
      <c r="L76" s="9" t="s">
        <v>24</v>
      </c>
      <c r="M76" s="10" t="str">
        <f t="shared" si="16"/>
        <v>*</v>
      </c>
      <c r="N76" s="9" t="s">
        <v>24</v>
      </c>
      <c r="O76" s="10" t="str">
        <f t="shared" si="17"/>
        <v>*</v>
      </c>
    </row>
    <row r="77" spans="1:15" x14ac:dyDescent="0.35">
      <c r="A77" s="8">
        <v>4180</v>
      </c>
      <c r="B77" s="5" t="s">
        <v>172</v>
      </c>
      <c r="C77" s="5" t="s">
        <v>173</v>
      </c>
      <c r="D77" s="9" t="s">
        <v>24</v>
      </c>
      <c r="E77" s="10" t="str">
        <f t="shared" si="12"/>
        <v>*</v>
      </c>
      <c r="F77" s="9" t="s">
        <v>24</v>
      </c>
      <c r="G77" s="10" t="str">
        <f t="shared" si="13"/>
        <v>*</v>
      </c>
      <c r="H77" s="9" t="s">
        <v>24</v>
      </c>
      <c r="I77" s="10" t="str">
        <f t="shared" si="14"/>
        <v>*</v>
      </c>
      <c r="J77" s="9" t="s">
        <v>24</v>
      </c>
      <c r="K77" s="10" t="str">
        <f t="shared" si="15"/>
        <v>*</v>
      </c>
      <c r="L77" s="9" t="s">
        <v>24</v>
      </c>
      <c r="M77" s="10" t="str">
        <f t="shared" si="16"/>
        <v>*</v>
      </c>
      <c r="N77" s="9" t="s">
        <v>24</v>
      </c>
      <c r="O77" s="10" t="str">
        <f t="shared" si="17"/>
        <v>*</v>
      </c>
    </row>
    <row r="78" spans="1:15" x14ac:dyDescent="0.35">
      <c r="A78" s="8">
        <v>4241</v>
      </c>
      <c r="B78" s="5" t="s">
        <v>174</v>
      </c>
      <c r="C78" s="5" t="s">
        <v>175</v>
      </c>
      <c r="D78" s="9">
        <v>55.43</v>
      </c>
      <c r="E78" s="10" t="str">
        <f t="shared" si="12"/>
        <v>Not Met</v>
      </c>
      <c r="F78" s="9">
        <v>53.66</v>
      </c>
      <c r="G78" s="10" t="str">
        <f t="shared" si="13"/>
        <v>Met</v>
      </c>
      <c r="H78" s="9">
        <v>48.54</v>
      </c>
      <c r="I78" s="10" t="str">
        <f t="shared" si="14"/>
        <v>Not Met</v>
      </c>
      <c r="J78" s="9">
        <v>35.770000000000003</v>
      </c>
      <c r="K78" s="10" t="str">
        <f t="shared" si="15"/>
        <v>Not Met</v>
      </c>
      <c r="L78" s="9">
        <v>60.22</v>
      </c>
      <c r="M78" s="10" t="str">
        <f t="shared" si="16"/>
        <v>Not Met</v>
      </c>
      <c r="N78" s="9">
        <v>53.66</v>
      </c>
      <c r="O78" s="10" t="str">
        <f t="shared" si="17"/>
        <v>Met</v>
      </c>
    </row>
    <row r="79" spans="1:15" x14ac:dyDescent="0.35">
      <c r="A79" s="8">
        <v>4510</v>
      </c>
      <c r="B79" s="5" t="s">
        <v>176</v>
      </c>
      <c r="C79" s="5" t="s">
        <v>177</v>
      </c>
      <c r="D79" s="9">
        <v>71.430000000000007</v>
      </c>
      <c r="E79" s="10" t="str">
        <f t="shared" si="12"/>
        <v>Met</v>
      </c>
      <c r="F79" s="9">
        <v>47.06</v>
      </c>
      <c r="G79" s="10" t="str">
        <f t="shared" si="13"/>
        <v>Not Met</v>
      </c>
      <c r="H79" s="9">
        <v>69.23</v>
      </c>
      <c r="I79" s="10" t="str">
        <f t="shared" si="14"/>
        <v>Met</v>
      </c>
      <c r="J79" s="9">
        <v>41.18</v>
      </c>
      <c r="K79" s="10" t="str">
        <f t="shared" si="15"/>
        <v>Not Met</v>
      </c>
      <c r="L79" s="9">
        <v>73.33</v>
      </c>
      <c r="M79" s="10" t="str">
        <f t="shared" si="16"/>
        <v>Met</v>
      </c>
      <c r="N79" s="9">
        <v>52.94</v>
      </c>
      <c r="O79" s="10" t="str">
        <f t="shared" si="17"/>
        <v>Met</v>
      </c>
    </row>
    <row r="80" spans="1:15" x14ac:dyDescent="0.35">
      <c r="A80" s="8">
        <v>4460</v>
      </c>
      <c r="B80" s="5" t="s">
        <v>178</v>
      </c>
      <c r="C80" s="5" t="s">
        <v>179</v>
      </c>
      <c r="D80" s="9" t="s">
        <v>24</v>
      </c>
      <c r="E80" s="10" t="str">
        <f t="shared" si="12"/>
        <v>*</v>
      </c>
      <c r="F80" s="9" t="s">
        <v>24</v>
      </c>
      <c r="G80" s="10" t="str">
        <f t="shared" si="13"/>
        <v>*</v>
      </c>
      <c r="H80" s="9" t="s">
        <v>24</v>
      </c>
      <c r="I80" s="10" t="str">
        <f t="shared" si="14"/>
        <v>*</v>
      </c>
      <c r="J80" s="9" t="s">
        <v>24</v>
      </c>
      <c r="K80" s="10" t="str">
        <f t="shared" si="15"/>
        <v>*</v>
      </c>
      <c r="L80" s="9" t="s">
        <v>24</v>
      </c>
      <c r="M80" s="10" t="str">
        <f t="shared" si="16"/>
        <v>*</v>
      </c>
      <c r="N80" s="9" t="s">
        <v>24</v>
      </c>
      <c r="O80" s="10" t="str">
        <f t="shared" si="17"/>
        <v>*</v>
      </c>
    </row>
    <row r="81" spans="1:15" x14ac:dyDescent="0.35">
      <c r="A81" s="8">
        <v>4209</v>
      </c>
      <c r="B81" s="5" t="s">
        <v>180</v>
      </c>
      <c r="C81" s="5" t="s">
        <v>181</v>
      </c>
      <c r="D81" s="9">
        <v>45.45</v>
      </c>
      <c r="E81" s="10" t="str">
        <f t="shared" si="12"/>
        <v>Not Met</v>
      </c>
      <c r="F81" s="9">
        <v>35</v>
      </c>
      <c r="G81" s="10" t="str">
        <f t="shared" si="13"/>
        <v>Not Met</v>
      </c>
      <c r="H81" s="9">
        <v>61.76</v>
      </c>
      <c r="I81" s="10" t="str">
        <f t="shared" si="14"/>
        <v>Not Met</v>
      </c>
      <c r="J81" s="9">
        <v>35</v>
      </c>
      <c r="K81" s="10" t="str">
        <f t="shared" si="15"/>
        <v>Not Met</v>
      </c>
      <c r="L81" s="9">
        <v>54.84</v>
      </c>
      <c r="M81" s="10" t="str">
        <f t="shared" si="16"/>
        <v>Not Met</v>
      </c>
      <c r="N81" s="9">
        <v>50</v>
      </c>
      <c r="O81" s="10" t="str">
        <f t="shared" si="17"/>
        <v>Met</v>
      </c>
    </row>
    <row r="82" spans="1:15" x14ac:dyDescent="0.35">
      <c r="A82" s="8">
        <v>4283</v>
      </c>
      <c r="B82" s="5" t="s">
        <v>182</v>
      </c>
      <c r="C82" s="5" t="s">
        <v>183</v>
      </c>
      <c r="D82" s="9">
        <v>45.16</v>
      </c>
      <c r="E82" s="10" t="str">
        <f t="shared" si="12"/>
        <v>Not Met</v>
      </c>
      <c r="F82" s="9">
        <v>55.32</v>
      </c>
      <c r="G82" s="10" t="str">
        <f t="shared" si="13"/>
        <v>Met</v>
      </c>
      <c r="H82" s="9">
        <v>41.67</v>
      </c>
      <c r="I82" s="10" t="str">
        <f t="shared" si="14"/>
        <v>Not Met</v>
      </c>
      <c r="J82" s="9">
        <v>31.91</v>
      </c>
      <c r="K82" s="10" t="str">
        <f t="shared" si="15"/>
        <v>Not Met</v>
      </c>
      <c r="L82" s="9">
        <v>30.3</v>
      </c>
      <c r="M82" s="10" t="str">
        <f t="shared" si="16"/>
        <v>Not Met</v>
      </c>
      <c r="N82" s="9">
        <v>42.55</v>
      </c>
      <c r="O82" s="10" t="str">
        <f t="shared" si="17"/>
        <v>Met</v>
      </c>
    </row>
    <row r="83" spans="1:15" x14ac:dyDescent="0.35">
      <c r="A83" s="8">
        <v>4237</v>
      </c>
      <c r="B83" s="5" t="s">
        <v>184</v>
      </c>
      <c r="C83" s="5" t="s">
        <v>185</v>
      </c>
      <c r="D83" s="9">
        <v>43.41</v>
      </c>
      <c r="E83" s="10" t="str">
        <f t="shared" si="12"/>
        <v>Not Met</v>
      </c>
      <c r="F83" s="9">
        <v>47.73</v>
      </c>
      <c r="G83" s="10" t="str">
        <f t="shared" si="13"/>
        <v>Not Met</v>
      </c>
      <c r="H83" s="9">
        <v>54.74</v>
      </c>
      <c r="I83" s="10" t="str">
        <f t="shared" si="14"/>
        <v>Not Met</v>
      </c>
      <c r="J83" s="9">
        <v>42.61</v>
      </c>
      <c r="K83" s="10" t="str">
        <f t="shared" si="15"/>
        <v>Not Met</v>
      </c>
      <c r="L83" s="9">
        <v>55.83</v>
      </c>
      <c r="M83" s="10" t="str">
        <f t="shared" si="16"/>
        <v>Not Met</v>
      </c>
      <c r="N83" s="9">
        <v>55.11</v>
      </c>
      <c r="O83" s="10" t="str">
        <f t="shared" si="17"/>
        <v>Met</v>
      </c>
    </row>
    <row r="84" spans="1:15" x14ac:dyDescent="0.35">
      <c r="A84" s="8">
        <v>4256</v>
      </c>
      <c r="B84" s="5" t="s">
        <v>186</v>
      </c>
      <c r="C84" s="5" t="s">
        <v>187</v>
      </c>
      <c r="D84" s="9">
        <v>94.74</v>
      </c>
      <c r="E84" s="10" t="str">
        <f t="shared" si="12"/>
        <v>Met</v>
      </c>
      <c r="F84" s="9">
        <v>86.67</v>
      </c>
      <c r="G84" s="10" t="str">
        <f t="shared" si="13"/>
        <v>Met</v>
      </c>
      <c r="H84" s="9">
        <v>88.46</v>
      </c>
      <c r="I84" s="10" t="str">
        <f t="shared" si="14"/>
        <v>Met</v>
      </c>
      <c r="J84" s="9">
        <v>73.33</v>
      </c>
      <c r="K84" s="10" t="str">
        <f t="shared" si="15"/>
        <v>Met</v>
      </c>
      <c r="L84" s="9">
        <v>89.47</v>
      </c>
      <c r="M84" s="10" t="str">
        <f t="shared" si="16"/>
        <v>Met</v>
      </c>
      <c r="N84" s="9">
        <v>83.33</v>
      </c>
      <c r="O84" s="10" t="str">
        <f t="shared" si="17"/>
        <v>Met</v>
      </c>
    </row>
    <row r="85" spans="1:15" x14ac:dyDescent="0.35">
      <c r="A85" s="8">
        <v>4214</v>
      </c>
      <c r="B85" s="5" t="s">
        <v>188</v>
      </c>
      <c r="C85" s="5" t="s">
        <v>189</v>
      </c>
      <c r="D85" s="9" t="s">
        <v>24</v>
      </c>
      <c r="E85" s="10" t="str">
        <f t="shared" si="12"/>
        <v>*</v>
      </c>
      <c r="F85" s="9" t="s">
        <v>24</v>
      </c>
      <c r="G85" s="10" t="str">
        <f t="shared" si="13"/>
        <v>*</v>
      </c>
      <c r="H85" s="9" t="s">
        <v>24</v>
      </c>
      <c r="I85" s="10" t="str">
        <f t="shared" si="14"/>
        <v>*</v>
      </c>
      <c r="J85" s="9" t="s">
        <v>24</v>
      </c>
      <c r="K85" s="10" t="str">
        <f t="shared" si="15"/>
        <v>*</v>
      </c>
      <c r="L85" s="9" t="s">
        <v>24</v>
      </c>
      <c r="M85" s="10" t="str">
        <f t="shared" si="16"/>
        <v>*</v>
      </c>
      <c r="N85" s="9" t="s">
        <v>24</v>
      </c>
      <c r="O85" s="10" t="str">
        <f t="shared" si="17"/>
        <v>*</v>
      </c>
    </row>
    <row r="86" spans="1:15" x14ac:dyDescent="0.35">
      <c r="A86" s="8">
        <v>4390</v>
      </c>
      <c r="B86" s="5" t="s">
        <v>190</v>
      </c>
      <c r="C86" s="5" t="s">
        <v>191</v>
      </c>
      <c r="D86" s="9" t="s">
        <v>24</v>
      </c>
      <c r="E86" s="10" t="str">
        <f t="shared" si="12"/>
        <v>*</v>
      </c>
      <c r="F86" s="9" t="s">
        <v>24</v>
      </c>
      <c r="G86" s="10" t="str">
        <f t="shared" si="13"/>
        <v>*</v>
      </c>
      <c r="H86" s="9" t="s">
        <v>24</v>
      </c>
      <c r="I86" s="10" t="str">
        <f t="shared" si="14"/>
        <v>*</v>
      </c>
      <c r="J86" s="9" t="s">
        <v>24</v>
      </c>
      <c r="K86" s="10" t="str">
        <f t="shared" si="15"/>
        <v>*</v>
      </c>
      <c r="L86" s="9" t="s">
        <v>24</v>
      </c>
      <c r="M86" s="10" t="str">
        <f t="shared" si="16"/>
        <v>*</v>
      </c>
      <c r="N86" s="9" t="s">
        <v>24</v>
      </c>
      <c r="O86" s="10" t="str">
        <f t="shared" si="17"/>
        <v>*</v>
      </c>
    </row>
    <row r="87" spans="1:15" x14ac:dyDescent="0.35">
      <c r="A87" s="8">
        <v>4466</v>
      </c>
      <c r="B87" s="5" t="s">
        <v>192</v>
      </c>
      <c r="C87" s="5" t="s">
        <v>193</v>
      </c>
      <c r="D87" s="9">
        <v>75</v>
      </c>
      <c r="E87" s="10" t="str">
        <f t="shared" si="12"/>
        <v>Met</v>
      </c>
      <c r="F87" s="9">
        <v>84.62</v>
      </c>
      <c r="G87" s="10" t="str">
        <f t="shared" si="13"/>
        <v>Met</v>
      </c>
      <c r="H87" s="9">
        <v>66.67</v>
      </c>
      <c r="I87" s="10" t="str">
        <f t="shared" si="14"/>
        <v>Met</v>
      </c>
      <c r="J87" s="9">
        <v>76.92</v>
      </c>
      <c r="K87" s="10" t="str">
        <f t="shared" si="15"/>
        <v>Met</v>
      </c>
      <c r="L87" s="9">
        <v>66.67</v>
      </c>
      <c r="M87" s="10" t="str">
        <f t="shared" si="16"/>
        <v>Met</v>
      </c>
      <c r="N87" s="9">
        <v>61.54</v>
      </c>
      <c r="O87" s="10" t="str">
        <f t="shared" si="17"/>
        <v>Met</v>
      </c>
    </row>
    <row r="88" spans="1:15" x14ac:dyDescent="0.35">
      <c r="A88" s="8">
        <v>4245</v>
      </c>
      <c r="B88" s="5" t="s">
        <v>194</v>
      </c>
      <c r="C88" s="5" t="s">
        <v>195</v>
      </c>
      <c r="D88" s="9">
        <v>67.92</v>
      </c>
      <c r="E88" s="10" t="str">
        <f t="shared" si="12"/>
        <v>Met</v>
      </c>
      <c r="F88" s="9">
        <v>51.67</v>
      </c>
      <c r="G88" s="10" t="str">
        <f t="shared" si="13"/>
        <v>Met</v>
      </c>
      <c r="H88" s="9">
        <v>72.22</v>
      </c>
      <c r="I88" s="10" t="str">
        <f t="shared" si="14"/>
        <v>Met</v>
      </c>
      <c r="J88" s="9">
        <v>50</v>
      </c>
      <c r="K88" s="10" t="str">
        <f t="shared" si="15"/>
        <v>Met</v>
      </c>
      <c r="L88" s="9">
        <v>67.31</v>
      </c>
      <c r="M88" s="10" t="str">
        <f t="shared" si="16"/>
        <v>Met</v>
      </c>
      <c r="N88" s="9">
        <v>60</v>
      </c>
      <c r="O88" s="10" t="str">
        <f t="shared" si="17"/>
        <v>Met</v>
      </c>
    </row>
    <row r="89" spans="1:15" x14ac:dyDescent="0.35">
      <c r="A89" s="8">
        <v>4257</v>
      </c>
      <c r="B89" s="5" t="s">
        <v>196</v>
      </c>
      <c r="C89" s="5" t="s">
        <v>197</v>
      </c>
      <c r="D89" s="9" t="s">
        <v>24</v>
      </c>
      <c r="E89" s="10" t="str">
        <f t="shared" si="12"/>
        <v>*</v>
      </c>
      <c r="F89" s="9" t="s">
        <v>24</v>
      </c>
      <c r="G89" s="10" t="str">
        <f t="shared" si="13"/>
        <v>*</v>
      </c>
      <c r="H89" s="9" t="s">
        <v>24</v>
      </c>
      <c r="I89" s="10" t="str">
        <f t="shared" si="14"/>
        <v>*</v>
      </c>
      <c r="J89" s="9" t="s">
        <v>24</v>
      </c>
      <c r="K89" s="10" t="str">
        <f t="shared" si="15"/>
        <v>*</v>
      </c>
      <c r="L89" s="9" t="s">
        <v>24</v>
      </c>
      <c r="M89" s="10" t="str">
        <f t="shared" si="16"/>
        <v>*</v>
      </c>
      <c r="N89" s="9" t="s">
        <v>24</v>
      </c>
      <c r="O89" s="10" t="str">
        <f t="shared" si="17"/>
        <v>*</v>
      </c>
    </row>
    <row r="90" spans="1:15" x14ac:dyDescent="0.35">
      <c r="A90" s="8">
        <v>4279</v>
      </c>
      <c r="B90" s="5" t="s">
        <v>198</v>
      </c>
      <c r="C90" s="5" t="s">
        <v>199</v>
      </c>
      <c r="D90" s="9">
        <v>44.83</v>
      </c>
      <c r="E90" s="10" t="str">
        <f t="shared" si="12"/>
        <v>Not Met</v>
      </c>
      <c r="F90" s="9">
        <v>13.79</v>
      </c>
      <c r="G90" s="10" t="str">
        <f t="shared" si="13"/>
        <v>Not Met</v>
      </c>
      <c r="H90" s="9">
        <v>46.43</v>
      </c>
      <c r="I90" s="10" t="str">
        <f t="shared" si="14"/>
        <v>Not Met</v>
      </c>
      <c r="J90" s="9">
        <v>6.9</v>
      </c>
      <c r="K90" s="10" t="str">
        <f t="shared" si="15"/>
        <v>Not Met</v>
      </c>
      <c r="L90" s="9">
        <v>34.619999999999997</v>
      </c>
      <c r="M90" s="10" t="str">
        <f t="shared" si="16"/>
        <v>Not Met</v>
      </c>
      <c r="N90" s="9">
        <v>24.14</v>
      </c>
      <c r="O90" s="10" t="str">
        <f t="shared" si="17"/>
        <v>Not Met</v>
      </c>
    </row>
    <row r="91" spans="1:15" x14ac:dyDescent="0.35">
      <c r="A91" s="8">
        <v>4155</v>
      </c>
      <c r="B91" s="5" t="s">
        <v>200</v>
      </c>
      <c r="C91" s="5" t="s">
        <v>201</v>
      </c>
      <c r="D91" s="9">
        <v>83.33</v>
      </c>
      <c r="E91" s="10" t="str">
        <f t="shared" si="12"/>
        <v>Met</v>
      </c>
      <c r="F91" s="9">
        <v>69.23</v>
      </c>
      <c r="G91" s="10" t="str">
        <f t="shared" si="13"/>
        <v>Met</v>
      </c>
      <c r="H91" s="9">
        <v>92.31</v>
      </c>
      <c r="I91" s="10" t="str">
        <f t="shared" si="14"/>
        <v>Met</v>
      </c>
      <c r="J91" s="9">
        <v>61.54</v>
      </c>
      <c r="K91" s="10" t="str">
        <f t="shared" si="15"/>
        <v>Met</v>
      </c>
      <c r="L91" s="9">
        <v>58.33</v>
      </c>
      <c r="M91" s="10" t="str">
        <f t="shared" si="16"/>
        <v>Not Met</v>
      </c>
      <c r="N91" s="9">
        <v>15.38</v>
      </c>
      <c r="O91" s="10" t="str">
        <f t="shared" si="17"/>
        <v>Not Met</v>
      </c>
    </row>
    <row r="92" spans="1:15" x14ac:dyDescent="0.35">
      <c r="A92" s="8">
        <v>4449</v>
      </c>
      <c r="B92" s="5" t="s">
        <v>202</v>
      </c>
      <c r="C92" s="5" t="s">
        <v>203</v>
      </c>
      <c r="D92" s="9" t="s">
        <v>24</v>
      </c>
      <c r="E92" s="10" t="str">
        <f t="shared" si="12"/>
        <v>*</v>
      </c>
      <c r="F92" s="9" t="s">
        <v>24</v>
      </c>
      <c r="G92" s="10" t="str">
        <f t="shared" si="13"/>
        <v>*</v>
      </c>
      <c r="H92" s="9" t="s">
        <v>24</v>
      </c>
      <c r="I92" s="10" t="str">
        <f t="shared" si="14"/>
        <v>*</v>
      </c>
      <c r="J92" s="9" t="s">
        <v>24</v>
      </c>
      <c r="K92" s="10" t="str">
        <f t="shared" si="15"/>
        <v>*</v>
      </c>
      <c r="L92" s="9" t="s">
        <v>24</v>
      </c>
      <c r="M92" s="10" t="str">
        <f t="shared" si="16"/>
        <v>*</v>
      </c>
      <c r="N92" s="9" t="s">
        <v>24</v>
      </c>
      <c r="O92" s="10" t="str">
        <f t="shared" si="17"/>
        <v>*</v>
      </c>
    </row>
    <row r="93" spans="1:15" x14ac:dyDescent="0.35">
      <c r="A93" s="8">
        <v>4254</v>
      </c>
      <c r="B93" s="5" t="s">
        <v>204</v>
      </c>
      <c r="C93" s="5" t="s">
        <v>205</v>
      </c>
      <c r="D93" s="9">
        <v>66.67</v>
      </c>
      <c r="E93" s="10" t="str">
        <f t="shared" si="12"/>
        <v>Met</v>
      </c>
      <c r="F93" s="9">
        <v>66.67</v>
      </c>
      <c r="G93" s="10" t="str">
        <f t="shared" si="13"/>
        <v>Met</v>
      </c>
      <c r="H93" s="9">
        <v>72.73</v>
      </c>
      <c r="I93" s="10" t="str">
        <f t="shared" si="14"/>
        <v>Met</v>
      </c>
      <c r="J93" s="9">
        <v>58.33</v>
      </c>
      <c r="K93" s="10" t="str">
        <f t="shared" si="15"/>
        <v>Met</v>
      </c>
      <c r="L93" s="9">
        <v>87.5</v>
      </c>
      <c r="M93" s="10" t="str">
        <f t="shared" si="16"/>
        <v>Met</v>
      </c>
      <c r="N93" s="9">
        <v>58.33</v>
      </c>
      <c r="O93" s="10" t="str">
        <f t="shared" si="17"/>
        <v>Met</v>
      </c>
    </row>
    <row r="94" spans="1:15" x14ac:dyDescent="0.35">
      <c r="A94" s="8">
        <v>4218</v>
      </c>
      <c r="B94" s="5" t="s">
        <v>206</v>
      </c>
      <c r="C94" s="5" t="s">
        <v>207</v>
      </c>
      <c r="D94" s="9">
        <v>50</v>
      </c>
      <c r="E94" s="10" t="str">
        <f t="shared" si="12"/>
        <v>Not Met</v>
      </c>
      <c r="F94" s="9">
        <v>76.47</v>
      </c>
      <c r="G94" s="10" t="str">
        <f t="shared" si="13"/>
        <v>Met</v>
      </c>
      <c r="H94" s="9">
        <v>66.67</v>
      </c>
      <c r="I94" s="10" t="str">
        <f t="shared" si="14"/>
        <v>Met</v>
      </c>
      <c r="J94" s="9">
        <v>47.06</v>
      </c>
      <c r="K94" s="10" t="str">
        <f t="shared" si="15"/>
        <v>Met</v>
      </c>
      <c r="L94" s="9">
        <v>66.67</v>
      </c>
      <c r="M94" s="10" t="str">
        <f t="shared" si="16"/>
        <v>Met</v>
      </c>
      <c r="N94" s="9">
        <v>94.12</v>
      </c>
      <c r="O94" s="10" t="str">
        <f t="shared" si="17"/>
        <v>Met</v>
      </c>
    </row>
    <row r="95" spans="1:15" x14ac:dyDescent="0.35">
      <c r="A95" s="8">
        <v>4411</v>
      </c>
      <c r="B95" s="5" t="s">
        <v>208</v>
      </c>
      <c r="C95" s="5" t="s">
        <v>209</v>
      </c>
      <c r="D95" s="9">
        <v>72.22</v>
      </c>
      <c r="E95" s="10" t="str">
        <f t="shared" si="12"/>
        <v>Met</v>
      </c>
      <c r="F95" s="9">
        <v>59.26</v>
      </c>
      <c r="G95" s="10" t="str">
        <f t="shared" si="13"/>
        <v>Met</v>
      </c>
      <c r="H95" s="9">
        <v>79.17</v>
      </c>
      <c r="I95" s="10" t="str">
        <f t="shared" si="14"/>
        <v>Met</v>
      </c>
      <c r="J95" s="9">
        <v>62.96</v>
      </c>
      <c r="K95" s="10" t="str">
        <f t="shared" si="15"/>
        <v>Met</v>
      </c>
      <c r="L95" s="9">
        <v>80.95</v>
      </c>
      <c r="M95" s="10" t="str">
        <f t="shared" si="16"/>
        <v>Met</v>
      </c>
      <c r="N95" s="9">
        <v>66.67</v>
      </c>
      <c r="O95" s="10" t="str">
        <f t="shared" si="17"/>
        <v>Met</v>
      </c>
    </row>
    <row r="96" spans="1:15" x14ac:dyDescent="0.35">
      <c r="A96" s="8">
        <v>4514</v>
      </c>
      <c r="B96" s="5" t="s">
        <v>210</v>
      </c>
      <c r="C96" s="5" t="s">
        <v>211</v>
      </c>
      <c r="D96" s="9" t="s">
        <v>24</v>
      </c>
      <c r="E96" s="10" t="str">
        <f t="shared" si="12"/>
        <v>*</v>
      </c>
      <c r="F96" s="9" t="s">
        <v>24</v>
      </c>
      <c r="G96" s="10" t="str">
        <f t="shared" si="13"/>
        <v>*</v>
      </c>
      <c r="H96" s="9" t="s">
        <v>24</v>
      </c>
      <c r="I96" s="10" t="str">
        <f t="shared" si="14"/>
        <v>*</v>
      </c>
      <c r="J96" s="9" t="s">
        <v>24</v>
      </c>
      <c r="K96" s="10" t="str">
        <f t="shared" si="15"/>
        <v>*</v>
      </c>
      <c r="L96" s="9" t="s">
        <v>24</v>
      </c>
      <c r="M96" s="10" t="str">
        <f t="shared" si="16"/>
        <v>*</v>
      </c>
      <c r="N96" s="9" t="s">
        <v>24</v>
      </c>
      <c r="O96" s="10" t="str">
        <f t="shared" si="17"/>
        <v>*</v>
      </c>
    </row>
    <row r="97" spans="1:15" x14ac:dyDescent="0.35">
      <c r="A97" s="8">
        <v>4459</v>
      </c>
      <c r="B97" s="5" t="s">
        <v>212</v>
      </c>
      <c r="C97" s="5" t="s">
        <v>213</v>
      </c>
      <c r="D97" s="9">
        <v>27.27</v>
      </c>
      <c r="E97" s="10" t="str">
        <f t="shared" si="12"/>
        <v>Not Met</v>
      </c>
      <c r="F97" s="9">
        <v>30.77</v>
      </c>
      <c r="G97" s="10" t="str">
        <f t="shared" si="13"/>
        <v>Not Met</v>
      </c>
      <c r="H97" s="9">
        <v>41.67</v>
      </c>
      <c r="I97" s="10" t="str">
        <f t="shared" si="14"/>
        <v>Not Met</v>
      </c>
      <c r="J97" s="9">
        <v>23.08</v>
      </c>
      <c r="K97" s="10" t="str">
        <f t="shared" si="15"/>
        <v>Not Met</v>
      </c>
      <c r="L97" s="9">
        <v>30</v>
      </c>
      <c r="M97" s="10" t="str">
        <f t="shared" si="16"/>
        <v>Not Met</v>
      </c>
      <c r="N97" s="9">
        <v>38.46</v>
      </c>
      <c r="O97" s="10" t="str">
        <f t="shared" si="17"/>
        <v>Met</v>
      </c>
    </row>
    <row r="98" spans="1:15" x14ac:dyDescent="0.35">
      <c r="A98" s="8">
        <v>4240</v>
      </c>
      <c r="B98" s="5" t="s">
        <v>214</v>
      </c>
      <c r="C98" s="5" t="s">
        <v>215</v>
      </c>
      <c r="D98" s="9">
        <v>37.25</v>
      </c>
      <c r="E98" s="10" t="str">
        <f t="shared" si="12"/>
        <v>Not Met</v>
      </c>
      <c r="F98" s="9">
        <v>45.95</v>
      </c>
      <c r="G98" s="10" t="str">
        <f t="shared" si="13"/>
        <v>Not Met</v>
      </c>
      <c r="H98" s="9">
        <v>44.44</v>
      </c>
      <c r="I98" s="10" t="str">
        <f t="shared" si="14"/>
        <v>Not Met</v>
      </c>
      <c r="J98" s="9">
        <v>39.19</v>
      </c>
      <c r="K98" s="10" t="str">
        <f t="shared" si="15"/>
        <v>Not Met</v>
      </c>
      <c r="L98" s="9">
        <v>42.86</v>
      </c>
      <c r="M98" s="10" t="str">
        <f t="shared" si="16"/>
        <v>Not Met</v>
      </c>
      <c r="N98" s="9">
        <v>47.3</v>
      </c>
      <c r="O98" s="10" t="str">
        <f t="shared" si="17"/>
        <v>Met</v>
      </c>
    </row>
    <row r="99" spans="1:15" x14ac:dyDescent="0.35">
      <c r="A99" s="8">
        <v>4393</v>
      </c>
      <c r="B99" s="5" t="s">
        <v>216</v>
      </c>
      <c r="C99" s="5" t="s">
        <v>217</v>
      </c>
      <c r="D99" s="9">
        <v>90</v>
      </c>
      <c r="E99" s="10" t="str">
        <f t="shared" ref="E99:E124" si="18">IF(D99="*","*",IF(D99&gt;=62.95,"Met","Not Met"))</f>
        <v>Met</v>
      </c>
      <c r="F99" s="9">
        <v>78.569999999999993</v>
      </c>
      <c r="G99" s="10" t="str">
        <f t="shared" ref="G99:G124" si="19">IF(F99="*","*",IF(F99&gt;=51.13,"Met","Not Met"))</f>
        <v>Met</v>
      </c>
      <c r="H99" s="9">
        <v>83.33</v>
      </c>
      <c r="I99" s="10" t="str">
        <f t="shared" ref="I99:I124" si="20">IF(H99="*","*",IF(H99&gt;=63.99,"Met","Not Met"))</f>
        <v>Met</v>
      </c>
      <c r="J99" s="9">
        <v>50</v>
      </c>
      <c r="K99" s="10" t="str">
        <f t="shared" ref="K99:K124" si="21">IF(J99="*","*",IF(J99&gt;=45.16,"Met","Not Met"))</f>
        <v>Met</v>
      </c>
      <c r="L99" s="9">
        <v>81.819999999999993</v>
      </c>
      <c r="M99" s="10" t="str">
        <f t="shared" ref="M99:M124" si="22">IF(L99="*","*",IF(L99&gt;=64.04,"Met","Not Met"))</f>
        <v>Met</v>
      </c>
      <c r="N99" s="9">
        <v>78.569999999999993</v>
      </c>
      <c r="O99" s="10" t="str">
        <f t="shared" ref="O99:O124" si="23">IF(N99="*","*",IF(N99&gt;=38.33,"Met","Not Met"))</f>
        <v>Met</v>
      </c>
    </row>
    <row r="100" spans="1:15" x14ac:dyDescent="0.35">
      <c r="A100" s="8">
        <v>4175</v>
      </c>
      <c r="B100" s="5" t="s">
        <v>218</v>
      </c>
      <c r="C100" s="5" t="s">
        <v>219</v>
      </c>
      <c r="D100" s="9">
        <v>73.33</v>
      </c>
      <c r="E100" s="10" t="str">
        <f t="shared" si="18"/>
        <v>Met</v>
      </c>
      <c r="F100" s="9">
        <v>36.840000000000003</v>
      </c>
      <c r="G100" s="10" t="str">
        <f t="shared" si="19"/>
        <v>Not Met</v>
      </c>
      <c r="H100" s="9">
        <v>66.67</v>
      </c>
      <c r="I100" s="10" t="str">
        <f t="shared" si="20"/>
        <v>Met</v>
      </c>
      <c r="J100" s="9">
        <v>42.11</v>
      </c>
      <c r="K100" s="10" t="str">
        <f t="shared" si="21"/>
        <v>Not Met</v>
      </c>
      <c r="L100" s="9">
        <v>73.33</v>
      </c>
      <c r="M100" s="10" t="str">
        <f t="shared" si="22"/>
        <v>Met</v>
      </c>
      <c r="N100" s="9">
        <v>57.89</v>
      </c>
      <c r="O100" s="10" t="str">
        <f t="shared" si="23"/>
        <v>Met</v>
      </c>
    </row>
    <row r="101" spans="1:15" x14ac:dyDescent="0.35">
      <c r="A101" s="8">
        <v>4391</v>
      </c>
      <c r="B101" s="5" t="s">
        <v>220</v>
      </c>
      <c r="C101" s="5" t="s">
        <v>221</v>
      </c>
      <c r="D101" s="9">
        <v>38.46</v>
      </c>
      <c r="E101" s="10" t="str">
        <f t="shared" si="18"/>
        <v>Not Met</v>
      </c>
      <c r="F101" s="9">
        <v>7.69</v>
      </c>
      <c r="G101" s="10" t="str">
        <f t="shared" si="19"/>
        <v>Not Met</v>
      </c>
      <c r="H101" s="9">
        <v>38.46</v>
      </c>
      <c r="I101" s="10" t="str">
        <f t="shared" si="20"/>
        <v>Not Met</v>
      </c>
      <c r="J101" s="9" t="s">
        <v>222</v>
      </c>
      <c r="K101" s="10" t="str">
        <f t="shared" si="21"/>
        <v>Met</v>
      </c>
      <c r="L101" s="9">
        <v>58.33</v>
      </c>
      <c r="M101" s="10" t="str">
        <f t="shared" si="22"/>
        <v>Not Met</v>
      </c>
      <c r="N101" s="9">
        <v>30.77</v>
      </c>
      <c r="O101" s="10" t="str">
        <f t="shared" si="23"/>
        <v>Not Met</v>
      </c>
    </row>
    <row r="102" spans="1:15" x14ac:dyDescent="0.35">
      <c r="A102" s="8">
        <v>4500</v>
      </c>
      <c r="B102" s="5" t="s">
        <v>223</v>
      </c>
      <c r="C102" s="5" t="s">
        <v>224</v>
      </c>
      <c r="D102" s="9">
        <v>64.709999999999994</v>
      </c>
      <c r="E102" s="10" t="str">
        <f t="shared" si="18"/>
        <v>Met</v>
      </c>
      <c r="F102" s="9">
        <v>15.79</v>
      </c>
      <c r="G102" s="10" t="str">
        <f t="shared" si="19"/>
        <v>Not Met</v>
      </c>
      <c r="H102" s="9">
        <v>56.25</v>
      </c>
      <c r="I102" s="10" t="str">
        <f t="shared" si="20"/>
        <v>Not Met</v>
      </c>
      <c r="J102" s="9">
        <v>21.05</v>
      </c>
      <c r="K102" s="10" t="str">
        <f t="shared" si="21"/>
        <v>Not Met</v>
      </c>
      <c r="L102" s="9">
        <v>58.82</v>
      </c>
      <c r="M102" s="10" t="str">
        <f t="shared" si="22"/>
        <v>Not Met</v>
      </c>
      <c r="N102" s="9">
        <v>31.58</v>
      </c>
      <c r="O102" s="10" t="str">
        <f t="shared" si="23"/>
        <v>Not Met</v>
      </c>
    </row>
    <row r="103" spans="1:15" x14ac:dyDescent="0.35">
      <c r="A103" s="8">
        <v>4173</v>
      </c>
      <c r="B103" s="5" t="s">
        <v>225</v>
      </c>
      <c r="C103" s="5" t="s">
        <v>226</v>
      </c>
      <c r="D103" s="9" t="s">
        <v>24</v>
      </c>
      <c r="E103" s="10" t="str">
        <f t="shared" si="18"/>
        <v>*</v>
      </c>
      <c r="F103" s="9" t="s">
        <v>24</v>
      </c>
      <c r="G103" s="10" t="str">
        <f t="shared" si="19"/>
        <v>*</v>
      </c>
      <c r="H103" s="9" t="s">
        <v>24</v>
      </c>
      <c r="I103" s="10" t="str">
        <f t="shared" si="20"/>
        <v>*</v>
      </c>
      <c r="J103" s="9" t="s">
        <v>24</v>
      </c>
      <c r="K103" s="10" t="str">
        <f t="shared" si="21"/>
        <v>*</v>
      </c>
      <c r="L103" s="9" t="s">
        <v>24</v>
      </c>
      <c r="M103" s="10" t="str">
        <f t="shared" si="22"/>
        <v>*</v>
      </c>
      <c r="N103" s="9" t="s">
        <v>24</v>
      </c>
      <c r="O103" s="10" t="str">
        <f t="shared" si="23"/>
        <v>*</v>
      </c>
    </row>
    <row r="104" spans="1:15" x14ac:dyDescent="0.35">
      <c r="A104" s="8">
        <v>4153</v>
      </c>
      <c r="B104" s="5" t="s">
        <v>227</v>
      </c>
      <c r="C104" s="5" t="s">
        <v>228</v>
      </c>
      <c r="D104" s="9" t="s">
        <v>24</v>
      </c>
      <c r="E104" s="10" t="str">
        <f t="shared" si="18"/>
        <v>*</v>
      </c>
      <c r="F104" s="9" t="s">
        <v>24</v>
      </c>
      <c r="G104" s="10" t="str">
        <f t="shared" si="19"/>
        <v>*</v>
      </c>
      <c r="H104" s="9" t="s">
        <v>24</v>
      </c>
      <c r="I104" s="10" t="str">
        <f t="shared" si="20"/>
        <v>*</v>
      </c>
      <c r="J104" s="9" t="s">
        <v>24</v>
      </c>
      <c r="K104" s="10" t="str">
        <f t="shared" si="21"/>
        <v>*</v>
      </c>
      <c r="L104" s="9" t="s">
        <v>24</v>
      </c>
      <c r="M104" s="10" t="str">
        <f t="shared" si="22"/>
        <v>*</v>
      </c>
      <c r="N104" s="9" t="s">
        <v>24</v>
      </c>
      <c r="O104" s="10" t="str">
        <f t="shared" si="23"/>
        <v>*</v>
      </c>
    </row>
    <row r="105" spans="1:15" x14ac:dyDescent="0.35">
      <c r="A105" s="8">
        <v>4451</v>
      </c>
      <c r="B105" s="5" t="s">
        <v>229</v>
      </c>
      <c r="C105" s="5" t="s">
        <v>230</v>
      </c>
      <c r="D105" s="9" t="s">
        <v>24</v>
      </c>
      <c r="E105" s="10" t="str">
        <f t="shared" si="18"/>
        <v>*</v>
      </c>
      <c r="F105" s="9" t="s">
        <v>24</v>
      </c>
      <c r="G105" s="10" t="str">
        <f t="shared" si="19"/>
        <v>*</v>
      </c>
      <c r="H105" s="9" t="s">
        <v>24</v>
      </c>
      <c r="I105" s="10" t="str">
        <f t="shared" si="20"/>
        <v>*</v>
      </c>
      <c r="J105" s="9" t="s">
        <v>24</v>
      </c>
      <c r="K105" s="10" t="str">
        <f t="shared" si="21"/>
        <v>*</v>
      </c>
      <c r="L105" s="9" t="s">
        <v>24</v>
      </c>
      <c r="M105" s="10" t="str">
        <f t="shared" si="22"/>
        <v>*</v>
      </c>
      <c r="N105" s="9" t="s">
        <v>24</v>
      </c>
      <c r="O105" s="10" t="str">
        <f t="shared" si="23"/>
        <v>*</v>
      </c>
    </row>
    <row r="106" spans="1:15" x14ac:dyDescent="0.35">
      <c r="A106" s="8">
        <v>4407</v>
      </c>
      <c r="B106" s="5" t="s">
        <v>231</v>
      </c>
      <c r="C106" s="5" t="s">
        <v>232</v>
      </c>
      <c r="D106" s="9">
        <v>80.650000000000006</v>
      </c>
      <c r="E106" s="10" t="str">
        <f t="shared" si="18"/>
        <v>Met</v>
      </c>
      <c r="F106" s="9">
        <v>43.24</v>
      </c>
      <c r="G106" s="10" t="str">
        <f t="shared" si="19"/>
        <v>Not Met</v>
      </c>
      <c r="H106" s="9">
        <v>64.709999999999994</v>
      </c>
      <c r="I106" s="10" t="str">
        <f t="shared" si="20"/>
        <v>Met</v>
      </c>
      <c r="J106" s="9">
        <v>24.32</v>
      </c>
      <c r="K106" s="10" t="str">
        <f t="shared" si="21"/>
        <v>Not Met</v>
      </c>
      <c r="L106" s="9">
        <v>75</v>
      </c>
      <c r="M106" s="10" t="str">
        <f t="shared" si="22"/>
        <v>Met</v>
      </c>
      <c r="N106" s="9">
        <v>32.43</v>
      </c>
      <c r="O106" s="10" t="str">
        <f t="shared" si="23"/>
        <v>Not Met</v>
      </c>
    </row>
    <row r="107" spans="1:15" x14ac:dyDescent="0.35">
      <c r="A107" s="8">
        <v>4408</v>
      </c>
      <c r="B107" s="5" t="s">
        <v>233</v>
      </c>
      <c r="C107" s="5" t="s">
        <v>234</v>
      </c>
      <c r="D107" s="9" t="s">
        <v>24</v>
      </c>
      <c r="E107" s="10" t="str">
        <f t="shared" si="18"/>
        <v>*</v>
      </c>
      <c r="F107" s="9" t="s">
        <v>24</v>
      </c>
      <c r="G107" s="10" t="str">
        <f t="shared" si="19"/>
        <v>*</v>
      </c>
      <c r="H107" s="9" t="s">
        <v>24</v>
      </c>
      <c r="I107" s="10" t="str">
        <f t="shared" si="20"/>
        <v>*</v>
      </c>
      <c r="J107" s="9" t="s">
        <v>24</v>
      </c>
      <c r="K107" s="10" t="str">
        <f t="shared" si="21"/>
        <v>*</v>
      </c>
      <c r="L107" s="9" t="s">
        <v>24</v>
      </c>
      <c r="M107" s="10" t="str">
        <f t="shared" si="22"/>
        <v>*</v>
      </c>
      <c r="N107" s="9" t="s">
        <v>24</v>
      </c>
      <c r="O107" s="10" t="str">
        <f t="shared" si="23"/>
        <v>*</v>
      </c>
    </row>
    <row r="108" spans="1:15" x14ac:dyDescent="0.35">
      <c r="A108" s="8">
        <v>4258</v>
      </c>
      <c r="B108" s="5" t="s">
        <v>235</v>
      </c>
      <c r="C108" s="5" t="s">
        <v>236</v>
      </c>
      <c r="D108" s="9">
        <v>87.88</v>
      </c>
      <c r="E108" s="10" t="str">
        <f t="shared" si="18"/>
        <v>Met</v>
      </c>
      <c r="F108" s="9">
        <v>64.56</v>
      </c>
      <c r="G108" s="10" t="str">
        <f t="shared" si="19"/>
        <v>Met</v>
      </c>
      <c r="H108" s="9">
        <v>79.45</v>
      </c>
      <c r="I108" s="10" t="str">
        <f t="shared" si="20"/>
        <v>Met</v>
      </c>
      <c r="J108" s="9">
        <v>56.96</v>
      </c>
      <c r="K108" s="10" t="str">
        <f t="shared" si="21"/>
        <v>Met</v>
      </c>
      <c r="L108" s="9">
        <v>78</v>
      </c>
      <c r="M108" s="10" t="str">
        <f t="shared" si="22"/>
        <v>Met</v>
      </c>
      <c r="N108" s="9">
        <v>77.22</v>
      </c>
      <c r="O108" s="10" t="str">
        <f t="shared" si="23"/>
        <v>Met</v>
      </c>
    </row>
    <row r="109" spans="1:15" x14ac:dyDescent="0.35">
      <c r="A109" s="8">
        <v>4264</v>
      </c>
      <c r="B109" s="5" t="s">
        <v>237</v>
      </c>
      <c r="C109" s="5" t="s">
        <v>238</v>
      </c>
      <c r="D109" s="9">
        <v>70</v>
      </c>
      <c r="E109" s="10" t="str">
        <f t="shared" si="18"/>
        <v>Met</v>
      </c>
      <c r="F109" s="9">
        <v>46.15</v>
      </c>
      <c r="G109" s="10" t="str">
        <f t="shared" si="19"/>
        <v>Not Met</v>
      </c>
      <c r="H109" s="9">
        <v>72.73</v>
      </c>
      <c r="I109" s="10" t="str">
        <f t="shared" si="20"/>
        <v>Met</v>
      </c>
      <c r="J109" s="9">
        <v>38.46</v>
      </c>
      <c r="K109" s="10" t="str">
        <f t="shared" si="21"/>
        <v>Not Met</v>
      </c>
      <c r="L109" s="9">
        <v>44.44</v>
      </c>
      <c r="M109" s="10" t="str">
        <f t="shared" si="22"/>
        <v>Not Met</v>
      </c>
      <c r="N109" s="9">
        <v>46.15</v>
      </c>
      <c r="O109" s="10" t="str">
        <f t="shared" si="23"/>
        <v>Met</v>
      </c>
    </row>
    <row r="110" spans="1:15" x14ac:dyDescent="0.35">
      <c r="A110" s="8">
        <v>4450</v>
      </c>
      <c r="B110" s="5" t="s">
        <v>239</v>
      </c>
      <c r="C110" s="5" t="s">
        <v>240</v>
      </c>
      <c r="D110" s="9">
        <v>42.86</v>
      </c>
      <c r="E110" s="10" t="str">
        <f t="shared" si="18"/>
        <v>Not Met</v>
      </c>
      <c r="F110" s="9">
        <v>7.14</v>
      </c>
      <c r="G110" s="10" t="str">
        <f t="shared" si="19"/>
        <v>Not Met</v>
      </c>
      <c r="H110" s="9">
        <v>64.290000000000006</v>
      </c>
      <c r="I110" s="10" t="str">
        <f t="shared" si="20"/>
        <v>Met</v>
      </c>
      <c r="J110" s="9" t="s">
        <v>222</v>
      </c>
      <c r="K110" s="10" t="str">
        <f t="shared" si="21"/>
        <v>Met</v>
      </c>
      <c r="L110" s="9">
        <v>50</v>
      </c>
      <c r="M110" s="10" t="str">
        <f t="shared" si="22"/>
        <v>Not Met</v>
      </c>
      <c r="N110" s="9">
        <v>7.14</v>
      </c>
      <c r="O110" s="10" t="str">
        <f t="shared" si="23"/>
        <v>Not Met</v>
      </c>
    </row>
    <row r="111" spans="1:15" x14ac:dyDescent="0.35">
      <c r="A111" s="8">
        <v>4168</v>
      </c>
      <c r="B111" s="5" t="s">
        <v>241</v>
      </c>
      <c r="C111" s="5" t="s">
        <v>242</v>
      </c>
      <c r="D111" s="9" t="s">
        <v>24</v>
      </c>
      <c r="E111" s="10" t="str">
        <f t="shared" si="18"/>
        <v>*</v>
      </c>
      <c r="F111" s="9" t="s">
        <v>24</v>
      </c>
      <c r="G111" s="10" t="str">
        <f t="shared" si="19"/>
        <v>*</v>
      </c>
      <c r="H111" s="9" t="s">
        <v>24</v>
      </c>
      <c r="I111" s="10" t="str">
        <f t="shared" si="20"/>
        <v>*</v>
      </c>
      <c r="J111" s="9" t="s">
        <v>24</v>
      </c>
      <c r="K111" s="10" t="str">
        <f t="shared" si="21"/>
        <v>*</v>
      </c>
      <c r="L111" s="9" t="s">
        <v>24</v>
      </c>
      <c r="M111" s="10" t="str">
        <f t="shared" si="22"/>
        <v>*</v>
      </c>
      <c r="N111" s="9" t="s">
        <v>24</v>
      </c>
      <c r="O111" s="10" t="str">
        <f t="shared" si="23"/>
        <v>*</v>
      </c>
    </row>
    <row r="112" spans="1:15" x14ac:dyDescent="0.35">
      <c r="A112" s="8">
        <v>4197</v>
      </c>
      <c r="B112" s="5" t="s">
        <v>243</v>
      </c>
      <c r="C112" s="5" t="s">
        <v>244</v>
      </c>
      <c r="D112" s="9" t="s">
        <v>24</v>
      </c>
      <c r="E112" s="10" t="str">
        <f t="shared" si="18"/>
        <v>*</v>
      </c>
      <c r="F112" s="9" t="s">
        <v>24</v>
      </c>
      <c r="G112" s="10" t="str">
        <f t="shared" si="19"/>
        <v>*</v>
      </c>
      <c r="H112" s="9" t="s">
        <v>24</v>
      </c>
      <c r="I112" s="10" t="str">
        <f t="shared" si="20"/>
        <v>*</v>
      </c>
      <c r="J112" s="9" t="s">
        <v>24</v>
      </c>
      <c r="K112" s="10" t="str">
        <f t="shared" si="21"/>
        <v>*</v>
      </c>
      <c r="L112" s="9" t="s">
        <v>24</v>
      </c>
      <c r="M112" s="10" t="str">
        <f t="shared" si="22"/>
        <v>*</v>
      </c>
      <c r="N112" s="9" t="s">
        <v>24</v>
      </c>
      <c r="O112" s="10" t="str">
        <f t="shared" si="23"/>
        <v>*</v>
      </c>
    </row>
    <row r="113" spans="1:15" x14ac:dyDescent="0.35">
      <c r="A113" s="8">
        <v>4403</v>
      </c>
      <c r="B113" s="5" t="s">
        <v>245</v>
      </c>
      <c r="C113" s="5" t="s">
        <v>246</v>
      </c>
      <c r="D113" s="9">
        <v>54.29</v>
      </c>
      <c r="E113" s="10" t="str">
        <f t="shared" si="18"/>
        <v>Not Met</v>
      </c>
      <c r="F113" s="9">
        <v>42.31</v>
      </c>
      <c r="G113" s="10" t="str">
        <f t="shared" si="19"/>
        <v>Not Met</v>
      </c>
      <c r="H113" s="9">
        <v>48.08</v>
      </c>
      <c r="I113" s="10" t="str">
        <f t="shared" si="20"/>
        <v>Not Met</v>
      </c>
      <c r="J113" s="9">
        <v>38.46</v>
      </c>
      <c r="K113" s="10" t="str">
        <f t="shared" si="21"/>
        <v>Not Met</v>
      </c>
      <c r="L113" s="9">
        <v>51.02</v>
      </c>
      <c r="M113" s="10" t="str">
        <f t="shared" si="22"/>
        <v>Not Met</v>
      </c>
      <c r="N113" s="9">
        <v>48.46</v>
      </c>
      <c r="O113" s="10" t="str">
        <f t="shared" si="23"/>
        <v>Met</v>
      </c>
    </row>
    <row r="114" spans="1:15" x14ac:dyDescent="0.35">
      <c r="A114" s="11">
        <v>4277</v>
      </c>
      <c r="B114" s="5" t="s">
        <v>247</v>
      </c>
      <c r="C114" s="5" t="s">
        <v>248</v>
      </c>
      <c r="D114" s="9">
        <v>61.54</v>
      </c>
      <c r="E114" s="10" t="str">
        <f t="shared" si="18"/>
        <v>Not Met</v>
      </c>
      <c r="F114" s="9">
        <v>38.46</v>
      </c>
      <c r="G114" s="10" t="str">
        <f t="shared" si="19"/>
        <v>Not Met</v>
      </c>
      <c r="H114" s="9">
        <v>76.92</v>
      </c>
      <c r="I114" s="10" t="str">
        <f t="shared" si="20"/>
        <v>Met</v>
      </c>
      <c r="J114" s="9">
        <v>15.38</v>
      </c>
      <c r="K114" s="10" t="str">
        <f t="shared" si="21"/>
        <v>Not Met</v>
      </c>
      <c r="L114" s="9">
        <v>66.67</v>
      </c>
      <c r="M114" s="10" t="str">
        <f t="shared" si="22"/>
        <v>Met</v>
      </c>
      <c r="N114" s="9">
        <v>53.85</v>
      </c>
      <c r="O114" s="10" t="str">
        <f t="shared" si="23"/>
        <v>Met</v>
      </c>
    </row>
    <row r="115" spans="1:15" x14ac:dyDescent="0.35">
      <c r="A115" s="11">
        <v>4413</v>
      </c>
      <c r="B115" s="5" t="s">
        <v>249</v>
      </c>
      <c r="C115" s="5" t="s">
        <v>250</v>
      </c>
      <c r="D115" s="9">
        <v>54.93</v>
      </c>
      <c r="E115" s="10" t="str">
        <f t="shared" si="18"/>
        <v>Not Met</v>
      </c>
      <c r="F115" s="9">
        <v>36.9</v>
      </c>
      <c r="G115" s="10" t="str">
        <f t="shared" si="19"/>
        <v>Not Met</v>
      </c>
      <c r="H115" s="9">
        <v>50.72</v>
      </c>
      <c r="I115" s="10" t="str">
        <f t="shared" si="20"/>
        <v>Not Met</v>
      </c>
      <c r="J115" s="9">
        <v>36.9</v>
      </c>
      <c r="K115" s="10" t="str">
        <f t="shared" si="21"/>
        <v>Not Met</v>
      </c>
      <c r="L115" s="9">
        <v>45.21</v>
      </c>
      <c r="M115" s="10" t="str">
        <f t="shared" si="22"/>
        <v>Not Met</v>
      </c>
      <c r="N115" s="9">
        <v>39.29</v>
      </c>
      <c r="O115" s="10" t="str">
        <f t="shared" si="23"/>
        <v>Met</v>
      </c>
    </row>
    <row r="116" spans="1:15" x14ac:dyDescent="0.35">
      <c r="A116" s="11" t="s">
        <v>251</v>
      </c>
      <c r="B116" s="5" t="s">
        <v>252</v>
      </c>
      <c r="C116" s="5" t="s">
        <v>253</v>
      </c>
      <c r="D116" s="9" t="s">
        <v>24</v>
      </c>
      <c r="E116" s="10" t="str">
        <f t="shared" si="18"/>
        <v>*</v>
      </c>
      <c r="F116" s="9" t="s">
        <v>24</v>
      </c>
      <c r="G116" s="10" t="str">
        <f t="shared" si="19"/>
        <v>*</v>
      </c>
      <c r="H116" s="9" t="s">
        <v>24</v>
      </c>
      <c r="I116" s="10" t="str">
        <f t="shared" si="20"/>
        <v>*</v>
      </c>
      <c r="J116" s="9" t="s">
        <v>24</v>
      </c>
      <c r="K116" s="10" t="str">
        <f t="shared" si="21"/>
        <v>*</v>
      </c>
      <c r="L116" s="9" t="s">
        <v>24</v>
      </c>
      <c r="M116" s="10" t="str">
        <f t="shared" si="22"/>
        <v>*</v>
      </c>
      <c r="N116" s="9" t="s">
        <v>24</v>
      </c>
      <c r="O116" s="13" t="str">
        <f t="shared" si="23"/>
        <v>*</v>
      </c>
    </row>
    <row r="117" spans="1:15" x14ac:dyDescent="0.35">
      <c r="A117" s="11">
        <v>4260</v>
      </c>
      <c r="B117" s="5" t="s">
        <v>254</v>
      </c>
      <c r="C117" s="5" t="s">
        <v>255</v>
      </c>
      <c r="D117" s="9">
        <v>61.72</v>
      </c>
      <c r="E117" s="10" t="str">
        <f t="shared" si="18"/>
        <v>Not Met</v>
      </c>
      <c r="F117" s="9">
        <v>33.1</v>
      </c>
      <c r="G117" s="10" t="str">
        <f t="shared" si="19"/>
        <v>Not Met</v>
      </c>
      <c r="H117" s="9">
        <v>59.7</v>
      </c>
      <c r="I117" s="10" t="str">
        <f t="shared" si="20"/>
        <v>Not Met</v>
      </c>
      <c r="J117" s="9">
        <v>27.59</v>
      </c>
      <c r="K117" s="10" t="str">
        <f t="shared" si="21"/>
        <v>Not Met</v>
      </c>
      <c r="L117" s="9">
        <v>53.44</v>
      </c>
      <c r="M117" s="10" t="str">
        <f t="shared" si="22"/>
        <v>Not Met</v>
      </c>
      <c r="N117" s="9">
        <v>32.409999999999997</v>
      </c>
      <c r="O117" s="13" t="str">
        <f t="shared" si="23"/>
        <v>Not Met</v>
      </c>
    </row>
    <row r="118" spans="1:15" x14ac:dyDescent="0.35">
      <c r="A118" s="11">
        <v>4394</v>
      </c>
      <c r="B118" s="5" t="s">
        <v>256</v>
      </c>
      <c r="C118" s="5" t="s">
        <v>257</v>
      </c>
      <c r="D118" s="9">
        <v>60</v>
      </c>
      <c r="E118" s="10" t="str">
        <f t="shared" si="18"/>
        <v>Not Met</v>
      </c>
      <c r="F118" s="9">
        <v>45.45</v>
      </c>
      <c r="G118" s="10" t="str">
        <f t="shared" si="19"/>
        <v>Not Met</v>
      </c>
      <c r="H118" s="9">
        <v>72.73</v>
      </c>
      <c r="I118" s="10" t="str">
        <f t="shared" si="20"/>
        <v>Met</v>
      </c>
      <c r="J118" s="9">
        <v>27.27</v>
      </c>
      <c r="K118" s="10" t="str">
        <f t="shared" si="21"/>
        <v>Not Met</v>
      </c>
      <c r="L118" s="9">
        <v>62.5</v>
      </c>
      <c r="M118" s="10" t="str">
        <f t="shared" si="22"/>
        <v>Not Met</v>
      </c>
      <c r="N118" s="9">
        <v>63.64</v>
      </c>
      <c r="O118" s="13" t="str">
        <f t="shared" si="23"/>
        <v>Met</v>
      </c>
    </row>
    <row r="119" spans="1:15" x14ac:dyDescent="0.35">
      <c r="A119" s="11">
        <v>4170</v>
      </c>
      <c r="B119" s="5" t="s">
        <v>258</v>
      </c>
      <c r="C119" s="5" t="s">
        <v>259</v>
      </c>
      <c r="D119" s="9" t="s">
        <v>24</v>
      </c>
      <c r="E119" s="10" t="str">
        <f t="shared" si="18"/>
        <v>*</v>
      </c>
      <c r="F119" s="9" t="s">
        <v>24</v>
      </c>
      <c r="G119" s="10" t="str">
        <f t="shared" si="19"/>
        <v>*</v>
      </c>
      <c r="H119" s="9" t="s">
        <v>24</v>
      </c>
      <c r="I119" s="10" t="str">
        <f t="shared" si="20"/>
        <v>*</v>
      </c>
      <c r="J119" s="9" t="s">
        <v>24</v>
      </c>
      <c r="K119" s="10" t="str">
        <f t="shared" si="21"/>
        <v>*</v>
      </c>
      <c r="L119" s="9" t="s">
        <v>24</v>
      </c>
      <c r="M119" s="10" t="str">
        <f t="shared" si="22"/>
        <v>*</v>
      </c>
      <c r="N119" s="9" t="s">
        <v>24</v>
      </c>
      <c r="O119" s="13" t="str">
        <f t="shared" si="23"/>
        <v>*</v>
      </c>
    </row>
    <row r="120" spans="1:15" x14ac:dyDescent="0.35">
      <c r="A120" s="11">
        <v>4193</v>
      </c>
      <c r="B120" s="5" t="s">
        <v>260</v>
      </c>
      <c r="C120" s="5" t="s">
        <v>261</v>
      </c>
      <c r="D120" s="9" t="s">
        <v>24</v>
      </c>
      <c r="E120" s="10" t="str">
        <f t="shared" si="18"/>
        <v>*</v>
      </c>
      <c r="F120" s="9" t="s">
        <v>24</v>
      </c>
      <c r="G120" s="10" t="str">
        <f t="shared" si="19"/>
        <v>*</v>
      </c>
      <c r="H120" s="9" t="s">
        <v>24</v>
      </c>
      <c r="I120" s="10" t="str">
        <f t="shared" si="20"/>
        <v>*</v>
      </c>
      <c r="J120" s="9" t="s">
        <v>24</v>
      </c>
      <c r="K120" s="10" t="str">
        <f t="shared" si="21"/>
        <v>*</v>
      </c>
      <c r="L120" s="9" t="s">
        <v>24</v>
      </c>
      <c r="M120" s="10" t="str">
        <f t="shared" si="22"/>
        <v>*</v>
      </c>
      <c r="N120" s="9" t="s">
        <v>24</v>
      </c>
      <c r="O120" s="13" t="str">
        <f t="shared" si="23"/>
        <v>*</v>
      </c>
    </row>
    <row r="121" spans="1:15" x14ac:dyDescent="0.35">
      <c r="A121" s="11">
        <v>4261</v>
      </c>
      <c r="B121" s="5" t="s">
        <v>262</v>
      </c>
      <c r="C121" s="5" t="s">
        <v>263</v>
      </c>
      <c r="D121" s="9" t="s">
        <v>24</v>
      </c>
      <c r="E121" s="10" t="str">
        <f t="shared" si="18"/>
        <v>*</v>
      </c>
      <c r="F121" s="9" t="s">
        <v>24</v>
      </c>
      <c r="G121" s="10" t="str">
        <f t="shared" si="19"/>
        <v>*</v>
      </c>
      <c r="H121" s="9" t="s">
        <v>24</v>
      </c>
      <c r="I121" s="10" t="str">
        <f t="shared" si="20"/>
        <v>*</v>
      </c>
      <c r="J121" s="9" t="s">
        <v>24</v>
      </c>
      <c r="K121" s="10" t="str">
        <f t="shared" si="21"/>
        <v>*</v>
      </c>
      <c r="L121" s="9" t="s">
        <v>24</v>
      </c>
      <c r="M121" s="10" t="str">
        <f t="shared" si="22"/>
        <v>*</v>
      </c>
      <c r="N121" s="9" t="s">
        <v>24</v>
      </c>
      <c r="O121" s="13" t="str">
        <f t="shared" si="23"/>
        <v>*</v>
      </c>
    </row>
    <row r="122" spans="1:15" x14ac:dyDescent="0.35">
      <c r="A122" s="11">
        <v>4154</v>
      </c>
      <c r="B122" s="5" t="s">
        <v>264</v>
      </c>
      <c r="C122" s="5" t="s">
        <v>265</v>
      </c>
      <c r="D122" s="9" t="s">
        <v>24</v>
      </c>
      <c r="E122" s="10" t="str">
        <f t="shared" si="18"/>
        <v>*</v>
      </c>
      <c r="F122" s="9" t="s">
        <v>24</v>
      </c>
      <c r="G122" s="10" t="str">
        <f t="shared" si="19"/>
        <v>*</v>
      </c>
      <c r="H122" s="9" t="s">
        <v>24</v>
      </c>
      <c r="I122" s="10" t="str">
        <f t="shared" si="20"/>
        <v>*</v>
      </c>
      <c r="J122" s="9" t="s">
        <v>24</v>
      </c>
      <c r="K122" s="10" t="str">
        <f t="shared" si="21"/>
        <v>*</v>
      </c>
      <c r="L122" s="9" t="s">
        <v>24</v>
      </c>
      <c r="M122" s="10" t="str">
        <f t="shared" si="22"/>
        <v>*</v>
      </c>
      <c r="N122" s="9" t="s">
        <v>24</v>
      </c>
      <c r="O122" s="13" t="str">
        <f t="shared" si="23"/>
        <v>*</v>
      </c>
    </row>
    <row r="123" spans="1:15" x14ac:dyDescent="0.35">
      <c r="A123" s="11">
        <v>4387</v>
      </c>
      <c r="B123" s="5" t="s">
        <v>266</v>
      </c>
      <c r="C123" s="5" t="s">
        <v>267</v>
      </c>
      <c r="D123" s="9" t="s">
        <v>24</v>
      </c>
      <c r="E123" s="10" t="str">
        <f t="shared" si="18"/>
        <v>*</v>
      </c>
      <c r="F123" s="9" t="s">
        <v>24</v>
      </c>
      <c r="G123" s="10" t="str">
        <f t="shared" si="19"/>
        <v>*</v>
      </c>
      <c r="H123" s="9" t="s">
        <v>24</v>
      </c>
      <c r="I123" s="10" t="str">
        <f t="shared" si="20"/>
        <v>*</v>
      </c>
      <c r="J123" s="9" t="s">
        <v>24</v>
      </c>
      <c r="K123" s="10" t="str">
        <f t="shared" si="21"/>
        <v>*</v>
      </c>
      <c r="L123" s="9" t="s">
        <v>24</v>
      </c>
      <c r="M123" s="10" t="str">
        <f t="shared" si="22"/>
        <v>*</v>
      </c>
      <c r="N123" s="9" t="s">
        <v>24</v>
      </c>
      <c r="O123" s="13" t="str">
        <f t="shared" si="23"/>
        <v>*</v>
      </c>
    </row>
    <row r="124" spans="1:15" x14ac:dyDescent="0.35">
      <c r="A124" s="11">
        <v>4499</v>
      </c>
      <c r="B124" s="5" t="s">
        <v>268</v>
      </c>
      <c r="C124" s="5" t="s">
        <v>269</v>
      </c>
      <c r="D124" s="9">
        <v>55.17</v>
      </c>
      <c r="E124" s="10" t="str">
        <f t="shared" si="18"/>
        <v>Not Met</v>
      </c>
      <c r="F124" s="9">
        <v>37.880000000000003</v>
      </c>
      <c r="G124" s="10" t="str">
        <f t="shared" si="19"/>
        <v>Not Met</v>
      </c>
      <c r="H124" s="9">
        <v>57.14</v>
      </c>
      <c r="I124" s="10" t="str">
        <f t="shared" si="20"/>
        <v>Not Met</v>
      </c>
      <c r="J124" s="9">
        <v>28.79</v>
      </c>
      <c r="K124" s="10" t="str">
        <f t="shared" si="21"/>
        <v>Not Met</v>
      </c>
      <c r="L124" s="9">
        <v>47.62</v>
      </c>
      <c r="M124" s="10" t="str">
        <f t="shared" si="22"/>
        <v>Not Met</v>
      </c>
      <c r="N124" s="9">
        <v>30.3</v>
      </c>
      <c r="O124" s="13" t="str">
        <f t="shared" si="23"/>
        <v>Not Met</v>
      </c>
    </row>
  </sheetData>
  <mergeCells count="7">
    <mergeCell ref="N1:O1"/>
    <mergeCell ref="L1:M1"/>
    <mergeCell ref="A1:B1"/>
    <mergeCell ref="D1:E1"/>
    <mergeCell ref="F1:G1"/>
    <mergeCell ref="H1:I1"/>
    <mergeCell ref="J1:K1"/>
  </mergeCells>
  <pageMargins left="0.7" right="0.7" top="0.75" bottom="0.75" header="0.3" footer="0.3"/>
  <pageSetup orientation="portrait"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17" ma:contentTypeDescription="Create a new document." ma:contentTypeScope="" ma:versionID="301aa99df6c55ca22189d78d3e0e7e85">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6913a28ce585191843a834f65bc0c8a9"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dc67ab9-5d86-4ae1-9e38-cf19cda27fbd">D7HQDT7FZXDF-1126435011-1975421</_dlc_DocId>
    <TaxCatchAll xmlns="f69ac7c7-1a2e-46bd-a988-685139f8f258" xsi:nil="true"/>
    <lcf76f155ced4ddcb4097134ff3c332f xmlns="3b3188d5-88b4-48a3-ad42-774970703158">
      <Terms xmlns="http://schemas.microsoft.com/office/infopath/2007/PartnerControls"/>
    </lcf76f155ced4ddcb4097134ff3c332f>
    <ITPSPType xmlns="3b3188d5-88b4-48a3-ad42-774970703158" xsi:nil="true"/>
    <_dlc_DocIdUrl xmlns="cdc67ab9-5d86-4ae1-9e38-cf19cda27fbd">
      <Url>https://adecloud.sharepoint.com/sites/ADELibrary/_layouts/15/DocIdRedir.aspx?ID=D7HQDT7FZXDF-1126435011-1975421</Url>
      <Description>D7HQDT7FZXDF-1126435011-1975421</Description>
    </_dlc_DocIdUrl>
  </documentManagement>
</p:properties>
</file>

<file path=customXml/itemProps1.xml><?xml version="1.0" encoding="utf-8"?>
<ds:datastoreItem xmlns:ds="http://schemas.openxmlformats.org/officeDocument/2006/customXml" ds:itemID="{951ACF4C-DA05-4435-9AB7-DE5CC5B8428E}">
  <ds:schemaRefs>
    <ds:schemaRef ds:uri="http://schemas.microsoft.com/sharepoint/v3/contenttype/forms"/>
  </ds:schemaRefs>
</ds:datastoreItem>
</file>

<file path=customXml/itemProps2.xml><?xml version="1.0" encoding="utf-8"?>
<ds:datastoreItem xmlns:ds="http://schemas.openxmlformats.org/officeDocument/2006/customXml" ds:itemID="{ACAFED51-1F98-4221-82D1-1D1B502C656B}">
  <ds:schemaRefs>
    <ds:schemaRef ds:uri="http://schemas.microsoft.com/sharepoint/events"/>
  </ds:schemaRefs>
</ds:datastoreItem>
</file>

<file path=customXml/itemProps3.xml><?xml version="1.0" encoding="utf-8"?>
<ds:datastoreItem xmlns:ds="http://schemas.openxmlformats.org/officeDocument/2006/customXml" ds:itemID="{182A3CEE-80A3-412C-A4F2-75DD41BEA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E7941E-D03A-4F8F-8828-5849DA46F3AE}">
  <ds:schemaRefs>
    <ds:schemaRef ds:uri="http://schemas.microsoft.com/office/2006/metadata/properties"/>
    <ds:schemaRef ds:uri="http://schemas.microsoft.com/office/infopath/2007/PartnerControls"/>
    <ds:schemaRef ds:uri="cdc67ab9-5d86-4ae1-9e38-cf19cda27fbd"/>
    <ds:schemaRef ds:uri="f69ac7c7-1a2e-46bd-a988-685139f8f258"/>
    <ds:schemaRef ds:uri="3b3188d5-88b4-48a3-ad42-7749707031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Indicator Description</vt:lpstr>
      <vt:lpstr>PEA Performance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Hargis, Connie</dc:creator>
  <cp:keywords/>
  <dc:description/>
  <cp:lastModifiedBy>Dunphy, Heather</cp:lastModifiedBy>
  <cp:revision/>
  <dcterms:created xsi:type="dcterms:W3CDTF">2019-06-10T13:51:39Z</dcterms:created>
  <dcterms:modified xsi:type="dcterms:W3CDTF">2023-10-17T20:37:31Z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93c1c876-a5ba-4b8a-a049-3c6066ad7b84</vt:lpwstr>
  </property>
  <property fmtid="{D5CDD505-2E9C-101B-9397-08002B2CF9AE}" pid="4" name="MediaServiceImageTags">
    <vt:lpwstr/>
  </property>
</Properties>
</file>