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Prop 123/FY25/Payment 2/"/>
    </mc:Choice>
  </mc:AlternateContent>
  <xr:revisionPtr revIDLastSave="19" documentId="8_{306292CC-1577-41CA-A871-FD46AE7D3A55}" xr6:coauthVersionLast="47" xr6:coauthVersionMax="47" xr10:uidLastSave="{8AC0CD88-7127-4359-8D2A-189E3C800F82}"/>
  <bookViews>
    <workbookView xWindow="-38520" yWindow="-5655" windowWidth="38640" windowHeight="21120" xr2:uid="{C73C02FA-F603-4F90-A44A-92313FD64524}"/>
  </bookViews>
  <sheets>
    <sheet name="District" sheetId="2" r:id="rId1"/>
    <sheet name="Charter" sheetId="1" r:id="rId2"/>
  </sheets>
  <externalReferences>
    <externalReference r:id="rId3"/>
  </externalReferences>
  <definedNames>
    <definedName name="_xlnm._FilterDatabase" localSheetId="1" hidden="1">Charter!$A$1:$F$1</definedName>
    <definedName name="_xlnm._FilterDatabase" localSheetId="0" hidden="1">District!$A$1:$F$1</definedName>
    <definedName name="_xlnm.Print_Area" localSheetId="1">Charter!$A$1:$F$427</definedName>
    <definedName name="_xlnm.Print_Titles" localSheetId="1">Charter!$1:$1</definedName>
    <definedName name="_xlnm.Print_Titles" localSheetId="0">District!$1:$1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5" i="2" l="1"/>
  <c r="E245" i="2"/>
  <c r="F245" i="2"/>
  <c r="E202" i="2"/>
  <c r="F202" i="2"/>
  <c r="D202" i="2"/>
  <c r="E209" i="2"/>
  <c r="F209" i="2"/>
  <c r="D209" i="2"/>
  <c r="F252" i="2" l="1"/>
  <c r="E252" i="2"/>
  <c r="D252" i="2"/>
  <c r="C251" i="2"/>
  <c r="B251" i="2"/>
  <c r="C250" i="2"/>
  <c r="B250" i="2"/>
  <c r="C249" i="2"/>
  <c r="B249" i="2"/>
  <c r="C248" i="2"/>
  <c r="B248" i="2"/>
  <c r="C247" i="2"/>
  <c r="B247" i="2"/>
  <c r="C246" i="2"/>
  <c r="B246" i="2"/>
  <c r="C244" i="2"/>
  <c r="B244" i="2"/>
  <c r="C243" i="2"/>
  <c r="B243" i="2"/>
  <c r="C242" i="2"/>
  <c r="B242" i="2"/>
  <c r="C241" i="2"/>
  <c r="B241" i="2"/>
  <c r="C240" i="2"/>
  <c r="B240" i="2"/>
  <c r="C239" i="2"/>
  <c r="B239" i="2"/>
  <c r="C238" i="2"/>
  <c r="B238" i="2"/>
  <c r="C237" i="2"/>
  <c r="B237" i="2"/>
  <c r="C236" i="2"/>
  <c r="B236" i="2"/>
  <c r="C235" i="2"/>
  <c r="B235" i="2"/>
  <c r="F234" i="2"/>
  <c r="E234" i="2"/>
  <c r="D234" i="2"/>
  <c r="C233" i="2"/>
  <c r="B233" i="2"/>
  <c r="C232" i="2"/>
  <c r="B232" i="2"/>
  <c r="C231" i="2"/>
  <c r="B231" i="2"/>
  <c r="C230" i="2"/>
  <c r="B230" i="2"/>
  <c r="C229" i="2"/>
  <c r="B229" i="2"/>
  <c r="C228" i="2"/>
  <c r="B228" i="2"/>
  <c r="C227" i="2"/>
  <c r="B227" i="2"/>
  <c r="C226" i="2"/>
  <c r="B226" i="2"/>
  <c r="C225" i="2"/>
  <c r="B225" i="2"/>
  <c r="C224" i="2"/>
  <c r="B224" i="2"/>
  <c r="C223" i="2"/>
  <c r="B223" i="2"/>
  <c r="C222" i="2"/>
  <c r="B222" i="2"/>
  <c r="C221" i="2"/>
  <c r="B221" i="2"/>
  <c r="C220" i="2"/>
  <c r="B220" i="2"/>
  <c r="C219" i="2"/>
  <c r="B219" i="2"/>
  <c r="C218" i="2"/>
  <c r="B218" i="2"/>
  <c r="C217" i="2"/>
  <c r="B217" i="2"/>
  <c r="C216" i="2"/>
  <c r="B216" i="2"/>
  <c r="C215" i="2"/>
  <c r="B215" i="2"/>
  <c r="C214" i="2"/>
  <c r="B214" i="2"/>
  <c r="C213" i="2"/>
  <c r="B213" i="2"/>
  <c r="C212" i="2"/>
  <c r="B212" i="2"/>
  <c r="C211" i="2"/>
  <c r="B211" i="2"/>
  <c r="C210" i="2"/>
  <c r="B210" i="2"/>
  <c r="C208" i="2"/>
  <c r="B208" i="2"/>
  <c r="C207" i="2"/>
  <c r="B207" i="2"/>
  <c r="C206" i="2"/>
  <c r="B206" i="2"/>
  <c r="C205" i="2"/>
  <c r="B205" i="2"/>
  <c r="C204" i="2"/>
  <c r="B204" i="2"/>
  <c r="C203" i="2"/>
  <c r="B203" i="2"/>
  <c r="C201" i="2"/>
  <c r="B201" i="2"/>
  <c r="C200" i="2"/>
  <c r="B200" i="2"/>
  <c r="C199" i="2"/>
  <c r="B199" i="2"/>
  <c r="C198" i="2"/>
  <c r="B198" i="2"/>
  <c r="C197" i="2"/>
  <c r="B197" i="2"/>
  <c r="C196" i="2"/>
  <c r="B196" i="2"/>
  <c r="C195" i="2"/>
  <c r="B195" i="2"/>
  <c r="C194" i="2"/>
  <c r="B194" i="2"/>
  <c r="C193" i="2"/>
  <c r="B193" i="2"/>
  <c r="C192" i="2"/>
  <c r="B192" i="2"/>
  <c r="C191" i="2"/>
  <c r="B191" i="2"/>
  <c r="C190" i="2"/>
  <c r="B190" i="2"/>
  <c r="C189" i="2"/>
  <c r="B189" i="2"/>
  <c r="C188" i="2"/>
  <c r="B188" i="2"/>
  <c r="C187" i="2"/>
  <c r="B187" i="2"/>
  <c r="C186" i="2"/>
  <c r="B186" i="2"/>
  <c r="C185" i="2"/>
  <c r="B185" i="2"/>
  <c r="C184" i="2"/>
  <c r="B184" i="2"/>
  <c r="C183" i="2"/>
  <c r="B183" i="2"/>
  <c r="C182" i="2"/>
  <c r="B182" i="2"/>
  <c r="C181" i="2"/>
  <c r="B181" i="2"/>
  <c r="F180" i="2"/>
  <c r="E180" i="2"/>
  <c r="D180" i="2"/>
  <c r="C179" i="2"/>
  <c r="B179" i="2"/>
  <c r="C178" i="2"/>
  <c r="B178" i="2"/>
  <c r="C177" i="2"/>
  <c r="B177" i="2"/>
  <c r="C176" i="2"/>
  <c r="B176" i="2"/>
  <c r="C175" i="2"/>
  <c r="B175" i="2"/>
  <c r="C174" i="2"/>
  <c r="B174" i="2"/>
  <c r="C173" i="2"/>
  <c r="B173" i="2"/>
  <c r="C172" i="2"/>
  <c r="B172" i="2"/>
  <c r="C171" i="2"/>
  <c r="B171" i="2"/>
  <c r="C170" i="2"/>
  <c r="B170" i="2"/>
  <c r="C169" i="2"/>
  <c r="B169" i="2"/>
  <c r="C168" i="2"/>
  <c r="B168" i="2"/>
  <c r="C167" i="2"/>
  <c r="B167" i="2"/>
  <c r="C166" i="2"/>
  <c r="B166" i="2"/>
  <c r="C165" i="2"/>
  <c r="B165" i="2"/>
  <c r="C164" i="2"/>
  <c r="B164" i="2"/>
  <c r="C163" i="2"/>
  <c r="B163" i="2"/>
  <c r="C162" i="2"/>
  <c r="B162" i="2"/>
  <c r="F161" i="2"/>
  <c r="E161" i="2"/>
  <c r="D161" i="2"/>
  <c r="C160" i="2"/>
  <c r="B160" i="2"/>
  <c r="C159" i="2"/>
  <c r="B159" i="2"/>
  <c r="C158" i="2"/>
  <c r="B158" i="2"/>
  <c r="C157" i="2"/>
  <c r="B157" i="2"/>
  <c r="C156" i="2"/>
  <c r="B156" i="2"/>
  <c r="C155" i="2"/>
  <c r="B155" i="2"/>
  <c r="C154" i="2"/>
  <c r="B154" i="2"/>
  <c r="C153" i="2"/>
  <c r="B153" i="2"/>
  <c r="C152" i="2"/>
  <c r="B152" i="2"/>
  <c r="C151" i="2"/>
  <c r="B151" i="2"/>
  <c r="C150" i="2"/>
  <c r="B150" i="2"/>
  <c r="C149" i="2"/>
  <c r="B149" i="2"/>
  <c r="C148" i="2"/>
  <c r="B148" i="2"/>
  <c r="C147" i="2"/>
  <c r="B147" i="2"/>
  <c r="F146" i="2"/>
  <c r="E146" i="2"/>
  <c r="D146" i="2"/>
  <c r="C145" i="2"/>
  <c r="B145" i="2"/>
  <c r="C144" i="2"/>
  <c r="B144" i="2"/>
  <c r="C143" i="2"/>
  <c r="B143" i="2"/>
  <c r="C142" i="2"/>
  <c r="B142" i="2"/>
  <c r="C141" i="2"/>
  <c r="B141" i="2"/>
  <c r="C140" i="2"/>
  <c r="B140" i="2"/>
  <c r="C139" i="2"/>
  <c r="B139" i="2"/>
  <c r="C138" i="2"/>
  <c r="B138" i="2"/>
  <c r="C137" i="2"/>
  <c r="B137" i="2"/>
  <c r="C136" i="2"/>
  <c r="B136" i="2"/>
  <c r="C135" i="2"/>
  <c r="B135" i="2"/>
  <c r="C134" i="2"/>
  <c r="B134" i="2"/>
  <c r="C133" i="2"/>
  <c r="B133" i="2"/>
  <c r="C132" i="2"/>
  <c r="B132" i="2"/>
  <c r="F131" i="2"/>
  <c r="E131" i="2"/>
  <c r="D131" i="2"/>
  <c r="C130" i="2"/>
  <c r="B130" i="2"/>
  <c r="C129" i="2"/>
  <c r="B129" i="2"/>
  <c r="C128" i="2"/>
  <c r="B128" i="2"/>
  <c r="C127" i="2"/>
  <c r="B127" i="2"/>
  <c r="C126" i="2"/>
  <c r="B126" i="2"/>
  <c r="C125" i="2"/>
  <c r="B125" i="2"/>
  <c r="C124" i="2"/>
  <c r="B124" i="2"/>
  <c r="C123" i="2"/>
  <c r="B123" i="2"/>
  <c r="C122" i="2"/>
  <c r="B122" i="2"/>
  <c r="C121" i="2"/>
  <c r="B121" i="2"/>
  <c r="C120" i="2"/>
  <c r="B120" i="2"/>
  <c r="C119" i="2"/>
  <c r="B119" i="2"/>
  <c r="C118" i="2"/>
  <c r="B118" i="2"/>
  <c r="C117" i="2"/>
  <c r="B117" i="2"/>
  <c r="C116" i="2"/>
  <c r="B116" i="2"/>
  <c r="C115" i="2"/>
  <c r="B115" i="2"/>
  <c r="C114" i="2"/>
  <c r="B114" i="2"/>
  <c r="C113" i="2"/>
  <c r="B113" i="2"/>
  <c r="C112" i="2"/>
  <c r="B112" i="2"/>
  <c r="C111" i="2"/>
  <c r="B111" i="2"/>
  <c r="C110" i="2"/>
  <c r="B110" i="2"/>
  <c r="C109" i="2"/>
  <c r="B109" i="2"/>
  <c r="C108" i="2"/>
  <c r="B108" i="2"/>
  <c r="C107" i="2"/>
  <c r="B107" i="2"/>
  <c r="C106" i="2"/>
  <c r="B106" i="2"/>
  <c r="C105" i="2"/>
  <c r="B105" i="2"/>
  <c r="C104" i="2"/>
  <c r="B104" i="2"/>
  <c r="C103" i="2"/>
  <c r="B103" i="2"/>
  <c r="C102" i="2"/>
  <c r="B102" i="2"/>
  <c r="C101" i="2"/>
  <c r="B101" i="2"/>
  <c r="C100" i="2"/>
  <c r="B100" i="2"/>
  <c r="C99" i="2"/>
  <c r="B99" i="2"/>
  <c r="C98" i="2"/>
  <c r="B98" i="2"/>
  <c r="C97" i="2"/>
  <c r="B97" i="2"/>
  <c r="C96" i="2"/>
  <c r="B96" i="2"/>
  <c r="C95" i="2"/>
  <c r="B95" i="2"/>
  <c r="C94" i="2"/>
  <c r="B94" i="2"/>
  <c r="C93" i="2"/>
  <c r="B93" i="2"/>
  <c r="C92" i="2"/>
  <c r="B92" i="2"/>
  <c r="C91" i="2"/>
  <c r="B91" i="2"/>
  <c r="C90" i="2"/>
  <c r="B90" i="2"/>
  <c r="C89" i="2"/>
  <c r="B89" i="2"/>
  <c r="C88" i="2"/>
  <c r="B88" i="2"/>
  <c r="C87" i="2"/>
  <c r="B87" i="2"/>
  <c r="C86" i="2"/>
  <c r="B86" i="2"/>
  <c r="C85" i="2"/>
  <c r="B85" i="2"/>
  <c r="C84" i="2"/>
  <c r="B84" i="2"/>
  <c r="C83" i="2"/>
  <c r="B83" i="2"/>
  <c r="C82" i="2"/>
  <c r="B82" i="2"/>
  <c r="C81" i="2"/>
  <c r="B81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F72" i="2"/>
  <c r="E72" i="2"/>
  <c r="D72" i="2"/>
  <c r="C71" i="2"/>
  <c r="B71" i="2"/>
  <c r="C70" i="2"/>
  <c r="B70" i="2"/>
  <c r="C69" i="2"/>
  <c r="B69" i="2"/>
  <c r="C68" i="2"/>
  <c r="B68" i="2"/>
  <c r="F67" i="2"/>
  <c r="E67" i="2"/>
  <c r="D67" i="2"/>
  <c r="C66" i="2"/>
  <c r="B66" i="2"/>
  <c r="C65" i="2"/>
  <c r="B65" i="2"/>
  <c r="C64" i="2"/>
  <c r="B64" i="2"/>
  <c r="C63" i="2"/>
  <c r="B63" i="2"/>
  <c r="C62" i="2"/>
  <c r="B62" i="2"/>
  <c r="C61" i="2"/>
  <c r="B61" i="2"/>
  <c r="C60" i="2"/>
  <c r="B60" i="2"/>
  <c r="C59" i="2"/>
  <c r="B59" i="2"/>
  <c r="F58" i="2"/>
  <c r="E58" i="2"/>
  <c r="D58" i="2"/>
  <c r="C57" i="2"/>
  <c r="B57" i="2"/>
  <c r="C56" i="2"/>
  <c r="B56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F48" i="2"/>
  <c r="E48" i="2"/>
  <c r="D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F37" i="2"/>
  <c r="E37" i="2"/>
  <c r="D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F13" i="2"/>
  <c r="E13" i="2"/>
  <c r="D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<sst xmlns="http://schemas.openxmlformats.org/spreadsheetml/2006/main" count="449" uniqueCount="444">
  <si>
    <t>Entity ID</t>
  </si>
  <si>
    <t>LEA CTDS</t>
  </si>
  <si>
    <t>LEA Name</t>
  </si>
  <si>
    <t>FY25 Prop 123 Payment 1</t>
  </si>
  <si>
    <t>FY25 Prop 123 Payment 2</t>
  </si>
  <si>
    <t>FY25 Prop123 Charter Totals</t>
  </si>
  <si>
    <t>FY25 Prop123 District Totals</t>
  </si>
  <si>
    <t>Apache</t>
  </si>
  <si>
    <t>Cochise</t>
  </si>
  <si>
    <t>Coconino</t>
  </si>
  <si>
    <t>Gila</t>
  </si>
  <si>
    <t>Graham</t>
  </si>
  <si>
    <t>Greenlee</t>
  </si>
  <si>
    <t>Maricopa</t>
  </si>
  <si>
    <t>Mohave</t>
  </si>
  <si>
    <t>Navajo</t>
  </si>
  <si>
    <t>Pima</t>
  </si>
  <si>
    <t>Pinal</t>
  </si>
  <si>
    <t>Santa Cruz</t>
  </si>
  <si>
    <t>Yuma</t>
  </si>
  <si>
    <t>La Paz</t>
  </si>
  <si>
    <t>CTDS</t>
  </si>
  <si>
    <t>118720000</t>
  </si>
  <si>
    <t>108734000</t>
  </si>
  <si>
    <t>088704000</t>
  </si>
  <si>
    <t>078242000</t>
  </si>
  <si>
    <t>108713000</t>
  </si>
  <si>
    <t>078270000</t>
  </si>
  <si>
    <t>108665000</t>
  </si>
  <si>
    <t>078794000</t>
  </si>
  <si>
    <t>078979000</t>
  </si>
  <si>
    <t>078701000</t>
  </si>
  <si>
    <t>138760000</t>
  </si>
  <si>
    <t>078793000</t>
  </si>
  <si>
    <t>078286000</t>
  </si>
  <si>
    <t>118705000</t>
  </si>
  <si>
    <t>118706000</t>
  </si>
  <si>
    <t>078724000</t>
  </si>
  <si>
    <t>078989000</t>
  </si>
  <si>
    <t>108794000</t>
  </si>
  <si>
    <t>118703000</t>
  </si>
  <si>
    <t>078950000</t>
  </si>
  <si>
    <t>078947000</t>
  </si>
  <si>
    <t>078948000</t>
  </si>
  <si>
    <t>078951000</t>
  </si>
  <si>
    <t>078983000</t>
  </si>
  <si>
    <t>078517000</t>
  </si>
  <si>
    <t>078953000</t>
  </si>
  <si>
    <t>078956000</t>
  </si>
  <si>
    <t>118722000</t>
  </si>
  <si>
    <t>078725000</t>
  </si>
  <si>
    <t>078926000</t>
  </si>
  <si>
    <t>078525000</t>
  </si>
  <si>
    <t>108785000</t>
  </si>
  <si>
    <t>078247000</t>
  </si>
  <si>
    <t>078597000</t>
  </si>
  <si>
    <t>078248000</t>
  </si>
  <si>
    <t>078406000</t>
  </si>
  <si>
    <t>078234000</t>
  </si>
  <si>
    <t>078214000</t>
  </si>
  <si>
    <t>078590000</t>
  </si>
  <si>
    <t>078595000</t>
  </si>
  <si>
    <t>078470000</t>
  </si>
  <si>
    <t>078596000</t>
  </si>
  <si>
    <t>078527000</t>
  </si>
  <si>
    <t>078412000</t>
  </si>
  <si>
    <t>078707000</t>
  </si>
  <si>
    <t>078993000</t>
  </si>
  <si>
    <t>078587000</t>
  </si>
  <si>
    <t>138785000</t>
  </si>
  <si>
    <t>078226000</t>
  </si>
  <si>
    <t>078723000</t>
  </si>
  <si>
    <t>078644000</t>
  </si>
  <si>
    <t>108709000</t>
  </si>
  <si>
    <t>078511000</t>
  </si>
  <si>
    <t>078582000</t>
  </si>
  <si>
    <t>078111000</t>
  </si>
  <si>
    <t>078260000</t>
  </si>
  <si>
    <t>078722000</t>
  </si>
  <si>
    <t>078546000</t>
  </si>
  <si>
    <t>078559000</t>
  </si>
  <si>
    <t>078207000</t>
  </si>
  <si>
    <t>078208000</t>
  </si>
  <si>
    <t>078205000</t>
  </si>
  <si>
    <t>078250000</t>
  </si>
  <si>
    <t>078251000</t>
  </si>
  <si>
    <t>078267000</t>
  </si>
  <si>
    <t>078277000</t>
  </si>
  <si>
    <t>118716000</t>
  </si>
  <si>
    <t>078284000</t>
  </si>
  <si>
    <t>078614000</t>
  </si>
  <si>
    <t>078542000</t>
  </si>
  <si>
    <t>078988000</t>
  </si>
  <si>
    <t>078987000</t>
  </si>
  <si>
    <t>078586000</t>
  </si>
  <si>
    <t>108725000</t>
  </si>
  <si>
    <t>078736000</t>
  </si>
  <si>
    <t>078575000</t>
  </si>
  <si>
    <t>078588000</t>
  </si>
  <si>
    <t>078589000</t>
  </si>
  <si>
    <t>038707000</t>
  </si>
  <si>
    <t>078403000</t>
  </si>
  <si>
    <t>108737000</t>
  </si>
  <si>
    <t>078212000</t>
  </si>
  <si>
    <t>078225000</t>
  </si>
  <si>
    <t>108404000</t>
  </si>
  <si>
    <t>138786000</t>
  </si>
  <si>
    <t>078231000</t>
  </si>
  <si>
    <t>078269000</t>
  </si>
  <si>
    <t>078268000</t>
  </si>
  <si>
    <t>078272000</t>
  </si>
  <si>
    <t>078273000</t>
  </si>
  <si>
    <t>078236000</t>
  </si>
  <si>
    <t>078283000</t>
  </si>
  <si>
    <t>078282000</t>
  </si>
  <si>
    <t>078288000</t>
  </si>
  <si>
    <t>078418000</t>
  </si>
  <si>
    <t>078633000</t>
  </si>
  <si>
    <t>078972000</t>
  </si>
  <si>
    <t>078766000</t>
  </si>
  <si>
    <t>078754000</t>
  </si>
  <si>
    <t>108501000</t>
  </si>
  <si>
    <t>078745000</t>
  </si>
  <si>
    <t>078762000</t>
  </si>
  <si>
    <t>078564000</t>
  </si>
  <si>
    <t>098749000</t>
  </si>
  <si>
    <t>078909000</t>
  </si>
  <si>
    <t>078768000</t>
  </si>
  <si>
    <t>078959000</t>
  </si>
  <si>
    <t>078534000</t>
  </si>
  <si>
    <t>078639000</t>
  </si>
  <si>
    <t>108715000</t>
  </si>
  <si>
    <t>108777000</t>
  </si>
  <si>
    <t>098745000</t>
  </si>
  <si>
    <t>078524000</t>
  </si>
  <si>
    <t>148761000</t>
  </si>
  <si>
    <t>078218000</t>
  </si>
  <si>
    <t>028750000</t>
  </si>
  <si>
    <t>078772000</t>
  </si>
  <si>
    <t>078957000</t>
  </si>
  <si>
    <t>078515000</t>
  </si>
  <si>
    <t>078549000</t>
  </si>
  <si>
    <t>078995000</t>
  </si>
  <si>
    <t>078249000</t>
  </si>
  <si>
    <t>108720000</t>
  </si>
  <si>
    <t>028701000</t>
  </si>
  <si>
    <t>108740000</t>
  </si>
  <si>
    <t>108788000</t>
  </si>
  <si>
    <t>138501000</t>
  </si>
  <si>
    <t>078530000</t>
  </si>
  <si>
    <t>078994000</t>
  </si>
  <si>
    <t>078975000</t>
  </si>
  <si>
    <t>078513000</t>
  </si>
  <si>
    <t>078608000</t>
  </si>
  <si>
    <t>108505000</t>
  </si>
  <si>
    <t>108793000</t>
  </si>
  <si>
    <t>078921000</t>
  </si>
  <si>
    <t>078544000</t>
  </si>
  <si>
    <t>108666000</t>
  </si>
  <si>
    <t>108502000</t>
  </si>
  <si>
    <t>108503000</t>
  </si>
  <si>
    <t>078934000</t>
  </si>
  <si>
    <t>078621000</t>
  </si>
  <si>
    <t>108787000</t>
  </si>
  <si>
    <t>108668000</t>
  </si>
  <si>
    <t>108732000</t>
  </si>
  <si>
    <t>088705000</t>
  </si>
  <si>
    <t>138714000</t>
  </si>
  <si>
    <t>048701000</t>
  </si>
  <si>
    <t>058703000</t>
  </si>
  <si>
    <t>078222000</t>
  </si>
  <si>
    <t>078223000</t>
  </si>
  <si>
    <t>078541000</t>
  </si>
  <si>
    <t>078509000</t>
  </si>
  <si>
    <t>108781000</t>
  </si>
  <si>
    <t>108506000</t>
  </si>
  <si>
    <t>108653000</t>
  </si>
  <si>
    <t>078573000</t>
  </si>
  <si>
    <t>138754000</t>
  </si>
  <si>
    <t>078991000</t>
  </si>
  <si>
    <t>078742000</t>
  </si>
  <si>
    <t>078740000</t>
  </si>
  <si>
    <t>078705000</t>
  </si>
  <si>
    <t>078246000</t>
  </si>
  <si>
    <t>138705000</t>
  </si>
  <si>
    <t>078744000</t>
  </si>
  <si>
    <t>078917000</t>
  </si>
  <si>
    <t>078971000</t>
  </si>
  <si>
    <t>078915000</t>
  </si>
  <si>
    <t>108717000</t>
  </si>
  <si>
    <t>078558000</t>
  </si>
  <si>
    <t>078687000</t>
  </si>
  <si>
    <t>078401000</t>
  </si>
  <si>
    <t>078711000</t>
  </si>
  <si>
    <t>078103000</t>
  </si>
  <si>
    <t>078239000</t>
  </si>
  <si>
    <t>078254000</t>
  </si>
  <si>
    <t>078901000</t>
  </si>
  <si>
    <t>078626000</t>
  </si>
  <si>
    <t>078785000</t>
  </si>
  <si>
    <t>038750000</t>
  </si>
  <si>
    <t>038752000</t>
  </si>
  <si>
    <t>038705000</t>
  </si>
  <si>
    <t>138751000</t>
  </si>
  <si>
    <t>078263000</t>
  </si>
  <si>
    <t>078528000</t>
  </si>
  <si>
    <t>078638000</t>
  </si>
  <si>
    <t>078611000</t>
  </si>
  <si>
    <t>078679000</t>
  </si>
  <si>
    <t>078708000</t>
  </si>
  <si>
    <t>078585000</t>
  </si>
  <si>
    <t>038715000</t>
  </si>
  <si>
    <t>078540000</t>
  </si>
  <si>
    <t>108770000</t>
  </si>
  <si>
    <t>108789000</t>
  </si>
  <si>
    <t>108726000</t>
  </si>
  <si>
    <t>078594000</t>
  </si>
  <si>
    <t>078998000</t>
  </si>
  <si>
    <t>148760000</t>
  </si>
  <si>
    <t>038755000</t>
  </si>
  <si>
    <t>078627000</t>
  </si>
  <si>
    <t>078258000</t>
  </si>
  <si>
    <t>078259000</t>
  </si>
  <si>
    <t>118645000</t>
  </si>
  <si>
    <t>078651000</t>
  </si>
  <si>
    <t>078712000</t>
  </si>
  <si>
    <t>078985000</t>
  </si>
  <si>
    <t>108701000</t>
  </si>
  <si>
    <t>108775000</t>
  </si>
  <si>
    <t>078244000</t>
  </si>
  <si>
    <t>078204000</t>
  </si>
  <si>
    <t>078752000</t>
  </si>
  <si>
    <t>078233000</t>
  </si>
  <si>
    <t>078713000</t>
  </si>
  <si>
    <t>078535000</t>
  </si>
  <si>
    <t>078553000</t>
  </si>
  <si>
    <t>078531000</t>
  </si>
  <si>
    <t>078519000</t>
  </si>
  <si>
    <t>078520000</t>
  </si>
  <si>
    <t>078536000</t>
  </si>
  <si>
    <t>078532000</t>
  </si>
  <si>
    <t>078521000</t>
  </si>
  <si>
    <t>078522000</t>
  </si>
  <si>
    <t>078547000</t>
  </si>
  <si>
    <t>078537000</t>
  </si>
  <si>
    <t>078538000</t>
  </si>
  <si>
    <t>078552000</t>
  </si>
  <si>
    <t>078210000</t>
  </si>
  <si>
    <t>078741000</t>
  </si>
  <si>
    <t>078710000</t>
  </si>
  <si>
    <t>078795000</t>
  </si>
  <si>
    <t>078928000</t>
  </si>
  <si>
    <t>148759000</t>
  </si>
  <si>
    <t>078240000</t>
  </si>
  <si>
    <t>128704000</t>
  </si>
  <si>
    <t>078230000</t>
  </si>
  <si>
    <t>078718000</t>
  </si>
  <si>
    <t>078570000</t>
  </si>
  <si>
    <t>078580000</t>
  </si>
  <si>
    <t>078571000</t>
  </si>
  <si>
    <t>078949000</t>
  </si>
  <si>
    <t>078576000</t>
  </si>
  <si>
    <t>108706000</t>
  </si>
  <si>
    <t>078999000</t>
  </si>
  <si>
    <t>078765000</t>
  </si>
  <si>
    <t>078952000</t>
  </si>
  <si>
    <t>078954000</t>
  </si>
  <si>
    <t>078567000</t>
  </si>
  <si>
    <t>078616000</t>
  </si>
  <si>
    <t>138759000</t>
  </si>
  <si>
    <t>078779000</t>
  </si>
  <si>
    <t>108784000</t>
  </si>
  <si>
    <t>078759000</t>
  </si>
  <si>
    <t>088620000</t>
  </si>
  <si>
    <t>138503000</t>
  </si>
  <si>
    <t>078968000</t>
  </si>
  <si>
    <t>118708000</t>
  </si>
  <si>
    <t>078101000</t>
  </si>
  <si>
    <t>078507000</t>
  </si>
  <si>
    <t>078416000</t>
  </si>
  <si>
    <t>118718000</t>
  </si>
  <si>
    <t>078417000</t>
  </si>
  <si>
    <t>078642000</t>
  </si>
  <si>
    <t>078413000</t>
  </si>
  <si>
    <t>108603000</t>
  </si>
  <si>
    <t>078229000</t>
  </si>
  <si>
    <t>078408000</t>
  </si>
  <si>
    <t>078635000</t>
  </si>
  <si>
    <t>078215000</t>
  </si>
  <si>
    <t>118719000</t>
  </si>
  <si>
    <t>078641000</t>
  </si>
  <si>
    <t>078409000</t>
  </si>
  <si>
    <t>078637000</t>
  </si>
  <si>
    <t>108414000</t>
  </si>
  <si>
    <t>078407000</t>
  </si>
  <si>
    <t>078415000</t>
  </si>
  <si>
    <t>118715000</t>
  </si>
  <si>
    <t>078274000</t>
  </si>
  <si>
    <t>078636000</t>
  </si>
  <si>
    <t>078420000</t>
  </si>
  <si>
    <t>108738000</t>
  </si>
  <si>
    <t>048750000</t>
  </si>
  <si>
    <t>138787000</t>
  </si>
  <si>
    <t>078784000</t>
  </si>
  <si>
    <t>078235000</t>
  </si>
  <si>
    <t>078997000</t>
  </si>
  <si>
    <t>078219000</t>
  </si>
  <si>
    <t>078419000</t>
  </si>
  <si>
    <t>078647000</t>
  </si>
  <si>
    <t>138757000</t>
  </si>
  <si>
    <t>078592000</t>
  </si>
  <si>
    <t>088759000</t>
  </si>
  <si>
    <t>108798000</t>
  </si>
  <si>
    <t>078743000</t>
  </si>
  <si>
    <t>078906000</t>
  </si>
  <si>
    <t>128703000</t>
  </si>
  <si>
    <t>078976000</t>
  </si>
  <si>
    <t>078791000</t>
  </si>
  <si>
    <t>138712000</t>
  </si>
  <si>
    <t>088703000</t>
  </si>
  <si>
    <t>088758000</t>
  </si>
  <si>
    <t>078977000</t>
  </si>
  <si>
    <t>078758000</t>
  </si>
  <si>
    <t>078763000</t>
  </si>
  <si>
    <t>108703000</t>
  </si>
  <si>
    <t>138768000</t>
  </si>
  <si>
    <t>108769000</t>
  </si>
  <si>
    <t>038751000</t>
  </si>
  <si>
    <t>078771000</t>
  </si>
  <si>
    <t>078692000</t>
  </si>
  <si>
    <t>078903000</t>
  </si>
  <si>
    <t>078981000</t>
  </si>
  <si>
    <t>078760000</t>
  </si>
  <si>
    <t>078930000</t>
  </si>
  <si>
    <t>078261000</t>
  </si>
  <si>
    <t>078584000</t>
  </si>
  <si>
    <t>078945000</t>
  </si>
  <si>
    <t>038701000</t>
  </si>
  <si>
    <t>108707000</t>
  </si>
  <si>
    <t>078767000</t>
  </si>
  <si>
    <t>028751000</t>
  </si>
  <si>
    <t>108604000</t>
  </si>
  <si>
    <t>078907000</t>
  </si>
  <si>
    <t>138758000</t>
  </si>
  <si>
    <t>038753000</t>
  </si>
  <si>
    <t>138756000</t>
  </si>
  <si>
    <t>078940000</t>
  </si>
  <si>
    <t>078912000</t>
  </si>
  <si>
    <t>078963000</t>
  </si>
  <si>
    <t>128725000</t>
  </si>
  <si>
    <t>078792000</t>
  </si>
  <si>
    <t>078216000</t>
  </si>
  <si>
    <t>078631000</t>
  </si>
  <si>
    <t>078238000</t>
  </si>
  <si>
    <t>078693000</t>
  </si>
  <si>
    <t>078776000</t>
  </si>
  <si>
    <t>078504000</t>
  </si>
  <si>
    <t>108507000</t>
  </si>
  <si>
    <t>108799000</t>
  </si>
  <si>
    <t>108711000</t>
  </si>
  <si>
    <t>108602000</t>
  </si>
  <si>
    <t>038706000</t>
  </si>
  <si>
    <t>118704000</t>
  </si>
  <si>
    <t>128701000</t>
  </si>
  <si>
    <t>078726000</t>
  </si>
  <si>
    <t>078920000</t>
  </si>
  <si>
    <t>078550000</t>
  </si>
  <si>
    <t>078716000</t>
  </si>
  <si>
    <t>108744000</t>
  </si>
  <si>
    <t>108796000</t>
  </si>
  <si>
    <t>078939000</t>
  </si>
  <si>
    <t>078100000</t>
  </si>
  <si>
    <t>078516000</t>
  </si>
  <si>
    <t>108778000</t>
  </si>
  <si>
    <t>078209000</t>
  </si>
  <si>
    <t>078749000</t>
  </si>
  <si>
    <t>078560000</t>
  </si>
  <si>
    <t>078609000</t>
  </si>
  <si>
    <t>078266000</t>
  </si>
  <si>
    <t>078508000</t>
  </si>
  <si>
    <t>078688000</t>
  </si>
  <si>
    <t>078656000</t>
  </si>
  <si>
    <t>078539000</t>
  </si>
  <si>
    <t>128726000</t>
  </si>
  <si>
    <t>108719000</t>
  </si>
  <si>
    <t>078962000</t>
  </si>
  <si>
    <t>078624000</t>
  </si>
  <si>
    <t>108514000</t>
  </si>
  <si>
    <t>078243000</t>
  </si>
  <si>
    <t>078533000</t>
  </si>
  <si>
    <t>138708000</t>
  </si>
  <si>
    <t>078256000</t>
  </si>
  <si>
    <t>078796000</t>
  </si>
  <si>
    <t>098746000</t>
  </si>
  <si>
    <t>078566000</t>
  </si>
  <si>
    <t>078914000</t>
  </si>
  <si>
    <t>138752000</t>
  </si>
  <si>
    <t>078625000</t>
  </si>
  <si>
    <t>078622000</t>
  </si>
  <si>
    <t>078599000</t>
  </si>
  <si>
    <t>078578000</t>
  </si>
  <si>
    <t>108772000</t>
  </si>
  <si>
    <t>108779000</t>
  </si>
  <si>
    <t>078228000</t>
  </si>
  <si>
    <t>078634000</t>
  </si>
  <si>
    <t>078781000</t>
  </si>
  <si>
    <t>108227000</t>
  </si>
  <si>
    <t>078924000</t>
  </si>
  <si>
    <t>078640000</t>
  </si>
  <si>
    <t>078629000</t>
  </si>
  <si>
    <t>078556000</t>
  </si>
  <si>
    <t>078237000</t>
  </si>
  <si>
    <t>088702000</t>
  </si>
  <si>
    <t>078761000</t>
  </si>
  <si>
    <t>078613000</t>
  </si>
  <si>
    <t>108722000</t>
  </si>
  <si>
    <t>078213000</t>
  </si>
  <si>
    <t>118717000</t>
  </si>
  <si>
    <t>078561000</t>
  </si>
  <si>
    <t>078206000</t>
  </si>
  <si>
    <t>078411000</t>
  </si>
  <si>
    <t>078911000</t>
  </si>
  <si>
    <t>058702000</t>
  </si>
  <si>
    <t>078591000</t>
  </si>
  <si>
    <t>108773000</t>
  </si>
  <si>
    <t>108714000</t>
  </si>
  <si>
    <t>108768000</t>
  </si>
  <si>
    <t>108660000</t>
  </si>
  <si>
    <t>078964000</t>
  </si>
  <si>
    <t>078104000</t>
  </si>
  <si>
    <t>078562000</t>
  </si>
  <si>
    <t>078984000</t>
  </si>
  <si>
    <t>078410000</t>
  </si>
  <si>
    <t>078715000</t>
  </si>
  <si>
    <t>078960000</t>
  </si>
  <si>
    <t>078224000</t>
  </si>
  <si>
    <t>078935000</t>
  </si>
  <si>
    <t>078974000</t>
  </si>
  <si>
    <t>078548000</t>
  </si>
  <si>
    <t>078221000</t>
  </si>
  <si>
    <t>088755000</t>
  </si>
  <si>
    <t>148758000</t>
  </si>
  <si>
    <t>FY25 Annual Prop 123</t>
  </si>
  <si>
    <t>Yavapai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</si>
</sst>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409]General"/>
    <numFmt numFmtId="165" formatCode="&quot;$&quot;#,##0.00"/>
  </numFmts>
  <fonts count="3" x14ac:knownFonts="1"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99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>
      <alignment wrapText="1"/>
    </xf>
  </cellStyleXfs>
  <cellXfs count="15">
    <xf numFmtId="0" fontId="0" fillId="0" borderId="0" xfId="0">
      <alignment wrapText="1"/>
    </xf>
    <xf numFmtId="0" fontId="0" fillId="0" borderId="0" xfId="0" applyAlignment="1">
      <alignment wrapText="1" readingOrder="1"/>
    </xf>
    <xf numFmtId="164" fontId="0" fillId="0" borderId="0" xfId="0" applyNumberFormat="1" applyAlignment="1">
      <alignment horizontal="left" wrapText="1" readingOrder="1"/>
    </xf>
    <xf numFmtId="165" fontId="0" fillId="0" borderId="0" xfId="0" applyNumberFormat="1" applyAlignment="1">
      <alignment wrapText="1" readingOrder="1"/>
    </xf>
    <xf numFmtId="0" fontId="2" fillId="0" borderId="0" xfId="0" applyFont="1" applyAlignment="1">
      <alignment horizontal="right" wrapText="1" readingOrder="1"/>
    </xf>
    <xf numFmtId="165" fontId="2" fillId="0" borderId="0" xfId="0" applyNumberFormat="1" applyFont="1" applyAlignment="1">
      <alignment wrapText="1" readingOrder="1"/>
    </xf>
    <xf numFmtId="0" fontId="2" fillId="0" borderId="0" xfId="0" applyFont="1" applyAlignment="1">
      <alignment horizontal="center" wrapText="1" readingOrder="1"/>
    </xf>
    <xf numFmtId="164" fontId="2" fillId="0" borderId="0" xfId="0" applyNumberFormat="1" applyFont="1" applyAlignment="1">
      <alignment horizontal="right" wrapText="1" readingOrder="1"/>
    </xf>
    <xf numFmtId="0" fontId="1" fillId="3" borderId="1" xfId="0" applyFont="1" applyFill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 readingOrder="1"/>
    </xf>
    <xf numFmtId="0" fontId="1" fillId="2" borderId="1" xfId="0" applyFont="1" applyFill="1" applyBorder="1" applyAlignment="1">
      <alignment horizontal="center" wrapText="1"/>
    </xf>
    <xf numFmtId="164" fontId="0" fillId="0" borderId="0" xfId="0" applyNumberFormat="1" applyBorder="1" applyAlignment="1">
      <alignment horizontal="left" wrapText="1" readingOrder="1"/>
    </xf>
    <xf numFmtId="165" fontId="0" fillId="0" borderId="0" xfId="0" applyNumberFormat="1" applyBorder="1" applyAlignment="1">
      <alignment wrapText="1" readingOrder="1"/>
    </xf>
    <xf numFmtId="0" fontId="0" fillId="0" borderId="0" xfId="0" applyBorder="1" applyAlignment="1">
      <alignment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Prop%20123/FY25/Payment%202/FY25%20Prop123%20Payment%202%20Master.xlsx" TargetMode="External"/><Relationship Id="rId1" Type="http://schemas.openxmlformats.org/officeDocument/2006/relationships/externalLinkPath" Target="FY25%20Prop123%20Payment%202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votTable"/>
      <sheetName val="Charter"/>
      <sheetName val="District"/>
      <sheetName val="Hot Topic Charter"/>
      <sheetName val="Hot Topic District"/>
      <sheetName val="County Level"/>
      <sheetName val="CSF_ADMandPaymentSummaryf 1"/>
      <sheetName val="CSF_ADMandPaymentSummaryf 2"/>
      <sheetName val="CSF_ADMandPaymentSummaryf 3"/>
      <sheetName val="CSF_ADMandPaymentSummaryf 4"/>
      <sheetName val="CSF_ADMandPaymentSummaryf 5"/>
      <sheetName val="CSF_ADMandPaymentSummaryf 6"/>
      <sheetName val="CSF_ADMandPaymentSummaryf 7"/>
      <sheetName val="CSF_ADMandPaymentSummaryf 8"/>
      <sheetName val="CSF_ADMandPaymentSummaryf 9"/>
      <sheetName val="CSF_ADMandPaymentSummaryf 10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>
        <row r="2">
          <cell r="C2" t="str">
            <v>LEA ID</v>
          </cell>
          <cell r="D2" t="str">
            <v>LEA Name</v>
          </cell>
          <cell r="E2" t="str">
            <v>LEA CTDS</v>
          </cell>
        </row>
        <row r="3">
          <cell r="C3">
            <v>4153</v>
          </cell>
          <cell r="D3" t="str">
            <v>St Johns Unified District</v>
          </cell>
          <cell r="E3" t="str">
            <v>010201000</v>
          </cell>
        </row>
        <row r="4">
          <cell r="C4">
            <v>4153</v>
          </cell>
          <cell r="D4" t="str">
            <v>St Johns Unified District</v>
          </cell>
          <cell r="E4" t="str">
            <v>010201000</v>
          </cell>
        </row>
        <row r="5">
          <cell r="C5">
            <v>4154</v>
          </cell>
          <cell r="D5" t="str">
            <v>Window Rock Unified District</v>
          </cell>
          <cell r="E5" t="str">
            <v>010208000</v>
          </cell>
        </row>
        <row r="6">
          <cell r="C6">
            <v>4154</v>
          </cell>
          <cell r="D6" t="str">
            <v>Window Rock Unified District</v>
          </cell>
          <cell r="E6" t="str">
            <v>010208000</v>
          </cell>
        </row>
        <row r="7">
          <cell r="C7">
            <v>4155</v>
          </cell>
          <cell r="D7" t="str">
            <v>Round Valley Unified District</v>
          </cell>
          <cell r="E7" t="str">
            <v>010210000</v>
          </cell>
        </row>
        <row r="8">
          <cell r="C8">
            <v>4155</v>
          </cell>
          <cell r="D8" t="str">
            <v>Round Valley Unified District</v>
          </cell>
          <cell r="E8" t="str">
            <v>010210000</v>
          </cell>
        </row>
        <row r="9">
          <cell r="C9">
            <v>4156</v>
          </cell>
          <cell r="D9" t="str">
            <v>Sanders Unified District</v>
          </cell>
          <cell r="E9" t="str">
            <v>010218000</v>
          </cell>
        </row>
        <row r="10">
          <cell r="C10">
            <v>4156</v>
          </cell>
          <cell r="D10" t="str">
            <v>Sanders Unified District</v>
          </cell>
          <cell r="E10" t="str">
            <v>010218000</v>
          </cell>
        </row>
        <row r="11">
          <cell r="C11">
            <v>4157</v>
          </cell>
          <cell r="D11" t="str">
            <v>Ganado Unified School District</v>
          </cell>
          <cell r="E11" t="str">
            <v>010220000</v>
          </cell>
        </row>
        <row r="12">
          <cell r="C12">
            <v>4157</v>
          </cell>
          <cell r="D12" t="str">
            <v>Ganado Unified School District</v>
          </cell>
          <cell r="E12" t="str">
            <v>010220000</v>
          </cell>
        </row>
        <row r="13">
          <cell r="C13">
            <v>4158</v>
          </cell>
          <cell r="D13" t="str">
            <v>Chinle Unified District</v>
          </cell>
          <cell r="E13" t="str">
            <v>010224000</v>
          </cell>
        </row>
        <row r="14">
          <cell r="C14">
            <v>4158</v>
          </cell>
          <cell r="D14" t="str">
            <v>Chinle Unified District</v>
          </cell>
          <cell r="E14" t="str">
            <v>010224000</v>
          </cell>
        </row>
        <row r="15">
          <cell r="C15">
            <v>4159</v>
          </cell>
          <cell r="D15" t="str">
            <v>Red Mesa Unified District</v>
          </cell>
          <cell r="E15" t="str">
            <v>010227000</v>
          </cell>
        </row>
        <row r="16">
          <cell r="C16">
            <v>4159</v>
          </cell>
          <cell r="D16" t="str">
            <v>Red Mesa Unified District</v>
          </cell>
          <cell r="E16" t="str">
            <v>010227000</v>
          </cell>
        </row>
        <row r="17">
          <cell r="C17">
            <v>4159</v>
          </cell>
          <cell r="D17" t="str">
            <v>Red Mesa Unified District</v>
          </cell>
          <cell r="E17" t="str">
            <v>010227000</v>
          </cell>
        </row>
        <row r="18">
          <cell r="C18">
            <v>4160</v>
          </cell>
          <cell r="D18" t="str">
            <v>Concho Elementary District</v>
          </cell>
          <cell r="E18" t="str">
            <v>010306000</v>
          </cell>
        </row>
        <row r="19">
          <cell r="C19">
            <v>4161</v>
          </cell>
          <cell r="D19" t="str">
            <v>Alpine Elementary District</v>
          </cell>
          <cell r="E19" t="str">
            <v>010307000</v>
          </cell>
        </row>
        <row r="20">
          <cell r="C20">
            <v>4162</v>
          </cell>
          <cell r="D20" t="str">
            <v>Vernon Elementary District</v>
          </cell>
          <cell r="E20" t="str">
            <v>010309000</v>
          </cell>
        </row>
        <row r="21">
          <cell r="C21">
            <v>4163</v>
          </cell>
          <cell r="D21" t="str">
            <v>Mcnary Elementary District</v>
          </cell>
          <cell r="E21" t="str">
            <v>010323000</v>
          </cell>
        </row>
        <row r="22">
          <cell r="C22">
            <v>4167</v>
          </cell>
          <cell r="D22" t="str">
            <v>Fort Huachuca Accommodation District</v>
          </cell>
          <cell r="E22" t="str">
            <v>020100000</v>
          </cell>
        </row>
        <row r="23">
          <cell r="C23">
            <v>4168</v>
          </cell>
          <cell r="D23" t="str">
            <v>Tombstone Unified District</v>
          </cell>
          <cell r="E23" t="str">
            <v>020201000</v>
          </cell>
        </row>
        <row r="24">
          <cell r="C24">
            <v>4168</v>
          </cell>
          <cell r="D24" t="str">
            <v>Tombstone Unified District</v>
          </cell>
          <cell r="E24" t="str">
            <v>020201000</v>
          </cell>
        </row>
        <row r="25">
          <cell r="C25">
            <v>4169</v>
          </cell>
          <cell r="D25" t="str">
            <v>Bisbee Unified District</v>
          </cell>
          <cell r="E25" t="str">
            <v>020202000</v>
          </cell>
        </row>
        <row r="26">
          <cell r="C26">
            <v>4169</v>
          </cell>
          <cell r="D26" t="str">
            <v>Bisbee Unified District</v>
          </cell>
          <cell r="E26" t="str">
            <v>020202000</v>
          </cell>
        </row>
        <row r="27">
          <cell r="C27">
            <v>4170</v>
          </cell>
          <cell r="D27" t="str">
            <v>Willcox Unified District</v>
          </cell>
          <cell r="E27" t="str">
            <v>020213000</v>
          </cell>
        </row>
        <row r="28">
          <cell r="C28">
            <v>4170</v>
          </cell>
          <cell r="D28" t="str">
            <v>Willcox Unified District</v>
          </cell>
          <cell r="E28" t="str">
            <v>020213000</v>
          </cell>
        </row>
        <row r="29">
          <cell r="C29">
            <v>4171</v>
          </cell>
          <cell r="D29" t="str">
            <v>Bowie Unified District</v>
          </cell>
          <cell r="E29" t="str">
            <v>020214000</v>
          </cell>
        </row>
        <row r="30">
          <cell r="C30">
            <v>4171</v>
          </cell>
          <cell r="D30" t="str">
            <v>Bowie Unified District</v>
          </cell>
          <cell r="E30" t="str">
            <v>020214000</v>
          </cell>
        </row>
        <row r="31">
          <cell r="C31">
            <v>4172</v>
          </cell>
          <cell r="D31" t="str">
            <v>San Simon Unified District</v>
          </cell>
          <cell r="E31" t="str">
            <v>020218000</v>
          </cell>
        </row>
        <row r="32">
          <cell r="C32">
            <v>4172</v>
          </cell>
          <cell r="D32" t="str">
            <v>San Simon Unified District</v>
          </cell>
          <cell r="E32" t="str">
            <v>020218000</v>
          </cell>
        </row>
        <row r="33">
          <cell r="C33">
            <v>4173</v>
          </cell>
          <cell r="D33" t="str">
            <v>St David Unified District</v>
          </cell>
          <cell r="E33" t="str">
            <v>020221000</v>
          </cell>
        </row>
        <row r="34">
          <cell r="C34">
            <v>4173</v>
          </cell>
          <cell r="D34" t="str">
            <v>St David Unified District</v>
          </cell>
          <cell r="E34" t="str">
            <v>020221000</v>
          </cell>
        </row>
        <row r="35">
          <cell r="C35">
            <v>4174</v>
          </cell>
          <cell r="D35" t="str">
            <v>Douglas Unified District</v>
          </cell>
          <cell r="E35" t="str">
            <v>020227000</v>
          </cell>
        </row>
        <row r="36">
          <cell r="C36">
            <v>4174</v>
          </cell>
          <cell r="D36" t="str">
            <v>Douglas Unified District</v>
          </cell>
          <cell r="E36" t="str">
            <v>020227000</v>
          </cell>
        </row>
        <row r="37">
          <cell r="C37">
            <v>4175</v>
          </cell>
          <cell r="D37" t="str">
            <v>Sierra Vista Unified District</v>
          </cell>
          <cell r="E37" t="str">
            <v>020268000</v>
          </cell>
        </row>
        <row r="38">
          <cell r="C38">
            <v>4175</v>
          </cell>
          <cell r="D38" t="str">
            <v>Sierra Vista Unified District</v>
          </cell>
          <cell r="E38" t="str">
            <v>020268000</v>
          </cell>
        </row>
        <row r="39">
          <cell r="C39">
            <v>4176</v>
          </cell>
          <cell r="D39" t="str">
            <v>Naco Elementary District</v>
          </cell>
          <cell r="E39" t="str">
            <v>020323000</v>
          </cell>
        </row>
        <row r="40">
          <cell r="C40">
            <v>4177</v>
          </cell>
          <cell r="D40" t="str">
            <v>Cochise Elementary District</v>
          </cell>
          <cell r="E40" t="str">
            <v>020326000</v>
          </cell>
        </row>
        <row r="41">
          <cell r="C41">
            <v>4178</v>
          </cell>
          <cell r="D41" t="str">
            <v>Apache Elementary District</v>
          </cell>
          <cell r="E41" t="str">
            <v>020342000</v>
          </cell>
        </row>
        <row r="42">
          <cell r="C42">
            <v>4179</v>
          </cell>
          <cell r="D42" t="str">
            <v>Double Adobe Elementary District</v>
          </cell>
          <cell r="E42" t="str">
            <v>020345000</v>
          </cell>
        </row>
        <row r="43">
          <cell r="C43">
            <v>4180</v>
          </cell>
          <cell r="D43" t="str">
            <v>Palominas Elementary School District 49</v>
          </cell>
          <cell r="E43" t="str">
            <v>020349000</v>
          </cell>
        </row>
        <row r="44">
          <cell r="C44">
            <v>4181</v>
          </cell>
          <cell r="D44" t="str">
            <v>McNeal Elementary District</v>
          </cell>
          <cell r="E44" t="str">
            <v>020355000</v>
          </cell>
        </row>
        <row r="45">
          <cell r="C45">
            <v>4185</v>
          </cell>
          <cell r="D45" t="str">
            <v>Elfrida Elementary District</v>
          </cell>
          <cell r="E45" t="str">
            <v>020412000</v>
          </cell>
        </row>
        <row r="46">
          <cell r="C46">
            <v>4186</v>
          </cell>
          <cell r="D46" t="str">
            <v>Pearce Elementary District</v>
          </cell>
          <cell r="E46" t="str">
            <v>020422000</v>
          </cell>
        </row>
        <row r="47">
          <cell r="C47">
            <v>4187</v>
          </cell>
          <cell r="D47" t="str">
            <v>Ash Creek Elementary District</v>
          </cell>
          <cell r="E47" t="str">
            <v>020453000</v>
          </cell>
        </row>
        <row r="48">
          <cell r="C48">
            <v>4188</v>
          </cell>
          <cell r="D48" t="str">
            <v>Pomerene Elementary District</v>
          </cell>
          <cell r="E48" t="str">
            <v>020364000</v>
          </cell>
        </row>
        <row r="49">
          <cell r="C49">
            <v>4190</v>
          </cell>
          <cell r="D49" t="str">
            <v>Valley Union High School District</v>
          </cell>
          <cell r="E49" t="str">
            <v>020522000</v>
          </cell>
        </row>
        <row r="50">
          <cell r="C50">
            <v>4190</v>
          </cell>
          <cell r="D50" t="str">
            <v>Valley Union High School District</v>
          </cell>
          <cell r="E50" t="str">
            <v>020522000</v>
          </cell>
        </row>
        <row r="51">
          <cell r="C51">
            <v>4191</v>
          </cell>
          <cell r="D51" t="str">
            <v>Center for Academic Success, Inc.</v>
          </cell>
          <cell r="E51" t="str">
            <v>028750000</v>
          </cell>
        </row>
        <row r="52">
          <cell r="C52">
            <v>4192</v>
          </cell>
          <cell r="D52" t="str">
            <v>Flagstaff Unified District</v>
          </cell>
          <cell r="E52" t="str">
            <v>030201000</v>
          </cell>
        </row>
        <row r="53">
          <cell r="C53">
            <v>4192</v>
          </cell>
          <cell r="D53" t="str">
            <v>Flagstaff Unified District</v>
          </cell>
          <cell r="E53" t="str">
            <v>030201000</v>
          </cell>
        </row>
        <row r="54">
          <cell r="C54">
            <v>4192</v>
          </cell>
          <cell r="D54" t="str">
            <v>Flagstaff Unified District</v>
          </cell>
          <cell r="E54" t="str">
            <v>030201000</v>
          </cell>
        </row>
        <row r="55">
          <cell r="C55">
            <v>4193</v>
          </cell>
          <cell r="D55" t="str">
            <v>Williams Unified District</v>
          </cell>
          <cell r="E55" t="str">
            <v>030202000</v>
          </cell>
        </row>
        <row r="56">
          <cell r="C56">
            <v>4193</v>
          </cell>
          <cell r="D56" t="str">
            <v>Williams Unified District</v>
          </cell>
          <cell r="E56" t="str">
            <v>030202000</v>
          </cell>
        </row>
        <row r="57">
          <cell r="C57">
            <v>4194</v>
          </cell>
          <cell r="D57" t="str">
            <v>Grand Canyon Unified District</v>
          </cell>
          <cell r="E57" t="str">
            <v>030204000</v>
          </cell>
        </row>
        <row r="58">
          <cell r="C58">
            <v>4194</v>
          </cell>
          <cell r="D58" t="str">
            <v>Grand Canyon Unified District</v>
          </cell>
          <cell r="E58" t="str">
            <v>030204000</v>
          </cell>
        </row>
        <row r="59">
          <cell r="C59">
            <v>4195</v>
          </cell>
          <cell r="D59" t="str">
            <v>Fredonia-Moccasin Unified District</v>
          </cell>
          <cell r="E59" t="str">
            <v>030206000</v>
          </cell>
        </row>
        <row r="60">
          <cell r="C60">
            <v>4195</v>
          </cell>
          <cell r="D60" t="str">
            <v>Fredonia-Moccasin Unified District</v>
          </cell>
          <cell r="E60" t="str">
            <v>030206000</v>
          </cell>
        </row>
        <row r="61">
          <cell r="C61">
            <v>4196</v>
          </cell>
          <cell r="D61" t="str">
            <v>Page Unified School District #8</v>
          </cell>
          <cell r="E61" t="str">
            <v>030208000</v>
          </cell>
        </row>
        <row r="62">
          <cell r="C62">
            <v>4196</v>
          </cell>
          <cell r="D62" t="str">
            <v>Page Unified School District #8</v>
          </cell>
          <cell r="E62" t="str">
            <v>030208000</v>
          </cell>
        </row>
        <row r="63">
          <cell r="C63">
            <v>4197</v>
          </cell>
          <cell r="D63" t="str">
            <v>Tuba City Unified School District #15</v>
          </cell>
          <cell r="E63" t="str">
            <v>030215000</v>
          </cell>
        </row>
        <row r="64">
          <cell r="C64">
            <v>4197</v>
          </cell>
          <cell r="D64" t="str">
            <v>Tuba City Unified School District #15</v>
          </cell>
          <cell r="E64" t="str">
            <v>030215000</v>
          </cell>
        </row>
        <row r="65">
          <cell r="C65">
            <v>4198</v>
          </cell>
          <cell r="D65" t="str">
            <v>Chevelon Butte School District</v>
          </cell>
          <cell r="E65" t="str">
            <v>030305000</v>
          </cell>
        </row>
        <row r="66">
          <cell r="C66">
            <v>4199</v>
          </cell>
          <cell r="D66" t="str">
            <v>Maine Consolidated School District</v>
          </cell>
          <cell r="E66" t="str">
            <v>030310000</v>
          </cell>
        </row>
        <row r="67">
          <cell r="C67">
            <v>4201</v>
          </cell>
          <cell r="D67" t="str">
            <v>Pine Forest Education Association, Inc.</v>
          </cell>
          <cell r="E67" t="str">
            <v>038706000</v>
          </cell>
        </row>
        <row r="68">
          <cell r="C68">
            <v>4202</v>
          </cell>
          <cell r="D68" t="str">
            <v>Flagstaff Arts And Leadership Academy</v>
          </cell>
          <cell r="E68" t="str">
            <v>038750000</v>
          </cell>
        </row>
        <row r="69">
          <cell r="C69">
            <v>4203</v>
          </cell>
          <cell r="D69" t="str">
            <v>Mountain School, Inc.</v>
          </cell>
          <cell r="E69" t="str">
            <v>038751000</v>
          </cell>
        </row>
        <row r="70">
          <cell r="C70">
            <v>4204</v>
          </cell>
          <cell r="D70" t="str">
            <v>Northland Preparatory Academy</v>
          </cell>
          <cell r="E70" t="str">
            <v>038701000</v>
          </cell>
        </row>
        <row r="71">
          <cell r="C71">
            <v>4205</v>
          </cell>
          <cell r="D71" t="str">
            <v>Flagstaff Montessori</v>
          </cell>
          <cell r="E71" t="str">
            <v>038705000</v>
          </cell>
        </row>
        <row r="72">
          <cell r="C72">
            <v>4207</v>
          </cell>
          <cell r="D72" t="str">
            <v>Flagstaff Junior Academy</v>
          </cell>
          <cell r="E72" t="str">
            <v>038752000</v>
          </cell>
        </row>
        <row r="73">
          <cell r="C73">
            <v>4208</v>
          </cell>
          <cell r="D73" t="str">
            <v>Globe Unified District</v>
          </cell>
          <cell r="E73" t="str">
            <v>040201000</v>
          </cell>
        </row>
        <row r="74">
          <cell r="C74">
            <v>4208</v>
          </cell>
          <cell r="D74" t="str">
            <v>Globe Unified District</v>
          </cell>
          <cell r="E74" t="str">
            <v>040201000</v>
          </cell>
        </row>
        <row r="75">
          <cell r="C75">
            <v>4209</v>
          </cell>
          <cell r="D75" t="str">
            <v>Payson Unified District</v>
          </cell>
          <cell r="E75" t="str">
            <v>040210000</v>
          </cell>
        </row>
        <row r="76">
          <cell r="C76">
            <v>4209</v>
          </cell>
          <cell r="D76" t="str">
            <v>Payson Unified District</v>
          </cell>
          <cell r="E76" t="str">
            <v>040210000</v>
          </cell>
        </row>
        <row r="77">
          <cell r="C77">
            <v>4210</v>
          </cell>
          <cell r="D77" t="str">
            <v>San Carlos Unified District</v>
          </cell>
          <cell r="E77" t="str">
            <v>040220000</v>
          </cell>
        </row>
        <row r="78">
          <cell r="C78">
            <v>4210</v>
          </cell>
          <cell r="D78" t="str">
            <v>San Carlos Unified District</v>
          </cell>
          <cell r="E78" t="str">
            <v>040220000</v>
          </cell>
        </row>
        <row r="79">
          <cell r="C79">
            <v>4211</v>
          </cell>
          <cell r="D79" t="str">
            <v>Miami Unified District</v>
          </cell>
          <cell r="E79" t="str">
            <v>040240000</v>
          </cell>
        </row>
        <row r="80">
          <cell r="C80">
            <v>4211</v>
          </cell>
          <cell r="D80" t="str">
            <v>Miami Unified District</v>
          </cell>
          <cell r="E80" t="str">
            <v>040240000</v>
          </cell>
        </row>
        <row r="81">
          <cell r="C81">
            <v>4212</v>
          </cell>
          <cell r="D81" t="str">
            <v>Hayden-Winkelman Unified District</v>
          </cell>
          <cell r="E81" t="str">
            <v>040241000</v>
          </cell>
        </row>
        <row r="82">
          <cell r="C82">
            <v>4212</v>
          </cell>
          <cell r="D82" t="str">
            <v>Hayden-Winkelman Unified District</v>
          </cell>
          <cell r="E82" t="str">
            <v>040241000</v>
          </cell>
        </row>
        <row r="83">
          <cell r="C83">
            <v>4213</v>
          </cell>
          <cell r="D83" t="str">
            <v>Young Elementary District</v>
          </cell>
          <cell r="E83" t="str">
            <v>040305000</v>
          </cell>
        </row>
        <row r="84">
          <cell r="C84">
            <v>4214</v>
          </cell>
          <cell r="D84" t="str">
            <v>Pine Strawberry Elementary District</v>
          </cell>
          <cell r="E84" t="str">
            <v>040312000</v>
          </cell>
        </row>
        <row r="85">
          <cell r="C85">
            <v>4215</v>
          </cell>
          <cell r="D85" t="str">
            <v>Tonto Basin Elementary District</v>
          </cell>
          <cell r="E85" t="str">
            <v>040333000</v>
          </cell>
        </row>
        <row r="86">
          <cell r="C86">
            <v>4216</v>
          </cell>
          <cell r="D86" t="str">
            <v>Liberty High School</v>
          </cell>
          <cell r="E86" t="str">
            <v>048750000</v>
          </cell>
        </row>
        <row r="87">
          <cell r="C87">
            <v>4218</v>
          </cell>
          <cell r="D87" t="str">
            <v>Safford Unified District</v>
          </cell>
          <cell r="E87" t="str">
            <v>050201000</v>
          </cell>
        </row>
        <row r="88">
          <cell r="C88">
            <v>4218</v>
          </cell>
          <cell r="D88" t="str">
            <v>Safford Unified District</v>
          </cell>
          <cell r="E88" t="str">
            <v>050201000</v>
          </cell>
        </row>
        <row r="89">
          <cell r="C89">
            <v>4218</v>
          </cell>
          <cell r="D89" t="str">
            <v>Safford Unified District</v>
          </cell>
          <cell r="E89" t="str">
            <v>050201000</v>
          </cell>
        </row>
        <row r="90">
          <cell r="C90">
            <v>4219</v>
          </cell>
          <cell r="D90" t="str">
            <v>Thatcher Unified District</v>
          </cell>
          <cell r="E90" t="str">
            <v>050204000</v>
          </cell>
        </row>
        <row r="91">
          <cell r="C91">
            <v>4219</v>
          </cell>
          <cell r="D91" t="str">
            <v>Thatcher Unified District</v>
          </cell>
          <cell r="E91" t="str">
            <v>050204000</v>
          </cell>
        </row>
        <row r="92">
          <cell r="C92">
            <v>4220</v>
          </cell>
          <cell r="D92" t="str">
            <v>Pima Unified District</v>
          </cell>
          <cell r="E92" t="str">
            <v>050206000</v>
          </cell>
        </row>
        <row r="93">
          <cell r="C93">
            <v>4220</v>
          </cell>
          <cell r="D93" t="str">
            <v>Pima Unified District</v>
          </cell>
          <cell r="E93" t="str">
            <v>050206000</v>
          </cell>
        </row>
        <row r="94">
          <cell r="C94">
            <v>4221</v>
          </cell>
          <cell r="D94" t="str">
            <v>Fort Thomas Unified District</v>
          </cell>
          <cell r="E94" t="str">
            <v>050207000</v>
          </cell>
        </row>
        <row r="95">
          <cell r="C95">
            <v>4221</v>
          </cell>
          <cell r="D95" t="str">
            <v>Fort Thomas Unified District</v>
          </cell>
          <cell r="E95" t="str">
            <v>050207000</v>
          </cell>
        </row>
        <row r="96">
          <cell r="C96">
            <v>4221</v>
          </cell>
          <cell r="D96" t="str">
            <v>Fort Thomas Unified District</v>
          </cell>
          <cell r="E96" t="str">
            <v>050207000</v>
          </cell>
        </row>
        <row r="97">
          <cell r="C97">
            <v>4222</v>
          </cell>
          <cell r="D97" t="str">
            <v>Solomon Elementary District</v>
          </cell>
          <cell r="E97" t="str">
            <v>050305000</v>
          </cell>
        </row>
        <row r="98">
          <cell r="C98">
            <v>4223</v>
          </cell>
          <cell r="D98" t="str">
            <v>Klondyke Elementary District</v>
          </cell>
          <cell r="E98" t="str">
            <v>050309000</v>
          </cell>
        </row>
        <row r="99">
          <cell r="C99">
            <v>4224</v>
          </cell>
          <cell r="D99" t="str">
            <v>Bonita Elementary District</v>
          </cell>
          <cell r="E99" t="str">
            <v>050316000</v>
          </cell>
        </row>
        <row r="100">
          <cell r="C100">
            <v>4225</v>
          </cell>
          <cell r="D100" t="str">
            <v>Triumphant Learning Center</v>
          </cell>
          <cell r="E100" t="str">
            <v>058702000</v>
          </cell>
        </row>
        <row r="101">
          <cell r="C101">
            <v>4228</v>
          </cell>
          <cell r="D101" t="str">
            <v>Duncan Unified District</v>
          </cell>
          <cell r="E101" t="str">
            <v>060202000</v>
          </cell>
        </row>
        <row r="102">
          <cell r="C102">
            <v>4228</v>
          </cell>
          <cell r="D102" t="str">
            <v>Duncan Unified District</v>
          </cell>
          <cell r="E102" t="str">
            <v>060202000</v>
          </cell>
        </row>
        <row r="103">
          <cell r="C103">
            <v>4230</v>
          </cell>
          <cell r="D103" t="str">
            <v>Morenci Unified District</v>
          </cell>
          <cell r="E103" t="str">
            <v>060218000</v>
          </cell>
        </row>
        <row r="104">
          <cell r="C104">
            <v>4230</v>
          </cell>
          <cell r="D104" t="str">
            <v>Morenci Unified District</v>
          </cell>
          <cell r="E104" t="str">
            <v>060218000</v>
          </cell>
        </row>
        <row r="105">
          <cell r="C105">
            <v>4231</v>
          </cell>
          <cell r="D105" t="str">
            <v>Blue Elementary District</v>
          </cell>
          <cell r="E105" t="str">
            <v>060322000</v>
          </cell>
        </row>
        <row r="106">
          <cell r="C106">
            <v>4232</v>
          </cell>
          <cell r="D106" t="str">
            <v>Eagle Elementary District</v>
          </cell>
          <cell r="E106" t="str">
            <v>060345000</v>
          </cell>
        </row>
        <row r="107">
          <cell r="C107">
            <v>4234</v>
          </cell>
          <cell r="D107" t="str">
            <v>Maricopa County Regional School District</v>
          </cell>
          <cell r="E107" t="str">
            <v>070199000</v>
          </cell>
        </row>
        <row r="108">
          <cell r="C108">
            <v>4235</v>
          </cell>
          <cell r="D108" t="str">
            <v>Mesa Unified District</v>
          </cell>
          <cell r="E108" t="str">
            <v>070204000</v>
          </cell>
        </row>
        <row r="109">
          <cell r="C109">
            <v>4235</v>
          </cell>
          <cell r="D109" t="str">
            <v>Mesa Unified District</v>
          </cell>
          <cell r="E109" t="str">
            <v>070204000</v>
          </cell>
        </row>
        <row r="110">
          <cell r="C110">
            <v>4235</v>
          </cell>
          <cell r="D110" t="str">
            <v>Mesa Unified District</v>
          </cell>
          <cell r="E110" t="str">
            <v>070204000</v>
          </cell>
        </row>
        <row r="111">
          <cell r="C111">
            <v>4235</v>
          </cell>
          <cell r="D111" t="str">
            <v>Mesa Unified District</v>
          </cell>
          <cell r="E111" t="str">
            <v>070204000</v>
          </cell>
        </row>
        <row r="112">
          <cell r="C112">
            <v>4235</v>
          </cell>
          <cell r="D112" t="str">
            <v>Mesa Unified District</v>
          </cell>
          <cell r="E112" t="str">
            <v>070204000</v>
          </cell>
        </row>
        <row r="113">
          <cell r="C113">
            <v>4235</v>
          </cell>
          <cell r="D113" t="str">
            <v>Mesa Unified District</v>
          </cell>
          <cell r="E113" t="str">
            <v>070204000</v>
          </cell>
        </row>
        <row r="114">
          <cell r="C114">
            <v>4235</v>
          </cell>
          <cell r="D114" t="str">
            <v>Mesa Unified District</v>
          </cell>
          <cell r="E114" t="str">
            <v>070204000</v>
          </cell>
        </row>
        <row r="115">
          <cell r="C115">
            <v>4235</v>
          </cell>
          <cell r="D115" t="str">
            <v>Mesa Unified District</v>
          </cell>
          <cell r="E115" t="str">
            <v>070204000</v>
          </cell>
        </row>
        <row r="116">
          <cell r="C116">
            <v>4236</v>
          </cell>
          <cell r="D116" t="str">
            <v>Wickenburg Unified District</v>
          </cell>
          <cell r="E116" t="str">
            <v>070209000</v>
          </cell>
        </row>
        <row r="117">
          <cell r="C117">
            <v>4236</v>
          </cell>
          <cell r="D117" t="str">
            <v>Wickenburg Unified District</v>
          </cell>
          <cell r="E117" t="str">
            <v>070209000</v>
          </cell>
        </row>
        <row r="118">
          <cell r="C118">
            <v>4237</v>
          </cell>
          <cell r="D118" t="str">
            <v>Peoria Unified School District</v>
          </cell>
          <cell r="E118" t="str">
            <v>070211000</v>
          </cell>
        </row>
        <row r="119">
          <cell r="C119">
            <v>4237</v>
          </cell>
          <cell r="D119" t="str">
            <v>Peoria Unified School District</v>
          </cell>
          <cell r="E119" t="str">
            <v>070211000</v>
          </cell>
        </row>
        <row r="120">
          <cell r="C120">
            <v>4237</v>
          </cell>
          <cell r="D120" t="str">
            <v>Peoria Unified School District</v>
          </cell>
          <cell r="E120" t="str">
            <v>070211000</v>
          </cell>
        </row>
        <row r="121">
          <cell r="C121">
            <v>4237</v>
          </cell>
          <cell r="D121" t="str">
            <v>Peoria Unified School District</v>
          </cell>
          <cell r="E121" t="str">
            <v>070211000</v>
          </cell>
        </row>
        <row r="122">
          <cell r="C122">
            <v>4237</v>
          </cell>
          <cell r="D122" t="str">
            <v>Peoria Unified School District</v>
          </cell>
          <cell r="E122" t="str">
            <v>070211000</v>
          </cell>
        </row>
        <row r="123">
          <cell r="C123">
            <v>4237</v>
          </cell>
          <cell r="D123" t="str">
            <v>Peoria Unified School District</v>
          </cell>
          <cell r="E123" t="str">
            <v>070211000</v>
          </cell>
        </row>
        <row r="124">
          <cell r="C124">
            <v>4237</v>
          </cell>
          <cell r="D124" t="str">
            <v>Peoria Unified School District</v>
          </cell>
          <cell r="E124" t="str">
            <v>070211000</v>
          </cell>
        </row>
        <row r="125">
          <cell r="C125">
            <v>4237</v>
          </cell>
          <cell r="D125" t="str">
            <v>Peoria Unified School District</v>
          </cell>
          <cell r="E125" t="str">
            <v>070211000</v>
          </cell>
        </row>
        <row r="126">
          <cell r="C126">
            <v>4238</v>
          </cell>
          <cell r="D126" t="str">
            <v>Gila Bend Unified District</v>
          </cell>
          <cell r="E126" t="str">
            <v>070224000</v>
          </cell>
        </row>
        <row r="127">
          <cell r="C127">
            <v>4238</v>
          </cell>
          <cell r="D127" t="str">
            <v>Gila Bend Unified District</v>
          </cell>
          <cell r="E127" t="str">
            <v>070224000</v>
          </cell>
        </row>
        <row r="128">
          <cell r="C128">
            <v>4239</v>
          </cell>
          <cell r="D128" t="str">
            <v>Gilbert Unified District</v>
          </cell>
          <cell r="E128" t="str">
            <v>070241000</v>
          </cell>
        </row>
        <row r="129">
          <cell r="C129">
            <v>4239</v>
          </cell>
          <cell r="D129" t="str">
            <v>Gilbert Unified District</v>
          </cell>
          <cell r="E129" t="str">
            <v>070241000</v>
          </cell>
        </row>
        <row r="130">
          <cell r="C130">
            <v>4239</v>
          </cell>
          <cell r="D130" t="str">
            <v>Gilbert Unified District</v>
          </cell>
          <cell r="E130" t="str">
            <v>070241000</v>
          </cell>
        </row>
        <row r="131">
          <cell r="C131">
            <v>4239</v>
          </cell>
          <cell r="D131" t="str">
            <v>Gilbert Unified District</v>
          </cell>
          <cell r="E131" t="str">
            <v>070241000</v>
          </cell>
        </row>
        <row r="132">
          <cell r="C132">
            <v>4239</v>
          </cell>
          <cell r="D132" t="str">
            <v>Gilbert Unified District</v>
          </cell>
          <cell r="E132" t="str">
            <v>070241000</v>
          </cell>
        </row>
        <row r="133">
          <cell r="C133">
            <v>4239</v>
          </cell>
          <cell r="D133" t="str">
            <v>Gilbert Unified District</v>
          </cell>
          <cell r="E133" t="str">
            <v>070241000</v>
          </cell>
        </row>
        <row r="134">
          <cell r="C134">
            <v>4240</v>
          </cell>
          <cell r="D134" t="str">
            <v>Scottsdale Unified District</v>
          </cell>
          <cell r="E134" t="str">
            <v>070248000</v>
          </cell>
        </row>
        <row r="135">
          <cell r="C135">
            <v>4240</v>
          </cell>
          <cell r="D135" t="str">
            <v>Scottsdale Unified District</v>
          </cell>
          <cell r="E135" t="str">
            <v>070248000</v>
          </cell>
        </row>
        <row r="136">
          <cell r="C136">
            <v>4240</v>
          </cell>
          <cell r="D136" t="str">
            <v>Scottsdale Unified District</v>
          </cell>
          <cell r="E136" t="str">
            <v>070248000</v>
          </cell>
        </row>
        <row r="137">
          <cell r="C137">
            <v>4240</v>
          </cell>
          <cell r="D137" t="str">
            <v>Scottsdale Unified District</v>
          </cell>
          <cell r="E137" t="str">
            <v>070248000</v>
          </cell>
        </row>
        <row r="138">
          <cell r="C138">
            <v>4240</v>
          </cell>
          <cell r="D138" t="str">
            <v>Scottsdale Unified District</v>
          </cell>
          <cell r="E138" t="str">
            <v>070248000</v>
          </cell>
        </row>
        <row r="139">
          <cell r="C139">
            <v>4240</v>
          </cell>
          <cell r="D139" t="str">
            <v>Scottsdale Unified District</v>
          </cell>
          <cell r="E139" t="str">
            <v>070248000</v>
          </cell>
        </row>
        <row r="140">
          <cell r="C140">
            <v>4241</v>
          </cell>
          <cell r="D140" t="str">
            <v>Paradise Valley Unified District</v>
          </cell>
          <cell r="E140" t="str">
            <v>070269000</v>
          </cell>
        </row>
        <row r="141">
          <cell r="C141">
            <v>4241</v>
          </cell>
          <cell r="D141" t="str">
            <v>Paradise Valley Unified District</v>
          </cell>
          <cell r="E141" t="str">
            <v>070269000</v>
          </cell>
        </row>
        <row r="142">
          <cell r="C142">
            <v>4241</v>
          </cell>
          <cell r="D142" t="str">
            <v>Paradise Valley Unified District</v>
          </cell>
          <cell r="E142" t="str">
            <v>070269000</v>
          </cell>
        </row>
        <row r="143">
          <cell r="C143">
            <v>4241</v>
          </cell>
          <cell r="D143" t="str">
            <v>Paradise Valley Unified District</v>
          </cell>
          <cell r="E143" t="str">
            <v>070269000</v>
          </cell>
        </row>
        <row r="144">
          <cell r="C144">
            <v>4241</v>
          </cell>
          <cell r="D144" t="str">
            <v>Paradise Valley Unified District</v>
          </cell>
          <cell r="E144" t="str">
            <v>070269000</v>
          </cell>
        </row>
        <row r="145">
          <cell r="C145">
            <v>4241</v>
          </cell>
          <cell r="D145" t="str">
            <v>Paradise Valley Unified District</v>
          </cell>
          <cell r="E145" t="str">
            <v>070269000</v>
          </cell>
        </row>
        <row r="146">
          <cell r="C146">
            <v>4242</v>
          </cell>
          <cell r="D146" t="str">
            <v>Chandler Unified District #80</v>
          </cell>
          <cell r="E146" t="str">
            <v>070280000</v>
          </cell>
        </row>
        <row r="147">
          <cell r="C147">
            <v>4242</v>
          </cell>
          <cell r="D147" t="str">
            <v>Chandler Unified District #80</v>
          </cell>
          <cell r="E147" t="str">
            <v>070280000</v>
          </cell>
        </row>
        <row r="148">
          <cell r="C148">
            <v>4242</v>
          </cell>
          <cell r="D148" t="str">
            <v>Chandler Unified District #80</v>
          </cell>
          <cell r="E148" t="str">
            <v>070280000</v>
          </cell>
        </row>
        <row r="149">
          <cell r="C149">
            <v>4242</v>
          </cell>
          <cell r="D149" t="str">
            <v>Chandler Unified District #80</v>
          </cell>
          <cell r="E149" t="str">
            <v>070280000</v>
          </cell>
        </row>
        <row r="150">
          <cell r="C150">
            <v>4242</v>
          </cell>
          <cell r="D150" t="str">
            <v>Chandler Unified District #80</v>
          </cell>
          <cell r="E150" t="str">
            <v>070280000</v>
          </cell>
        </row>
        <row r="151">
          <cell r="C151">
            <v>4242</v>
          </cell>
          <cell r="D151" t="str">
            <v>Chandler Unified District #80</v>
          </cell>
          <cell r="E151" t="str">
            <v>070280000</v>
          </cell>
        </row>
        <row r="152">
          <cell r="C152">
            <v>4242</v>
          </cell>
          <cell r="D152" t="str">
            <v>Chandler Unified District #80</v>
          </cell>
          <cell r="E152" t="str">
            <v>070280000</v>
          </cell>
        </row>
        <row r="153">
          <cell r="C153">
            <v>4243</v>
          </cell>
          <cell r="D153" t="str">
            <v>Dysart Unified District</v>
          </cell>
          <cell r="E153" t="str">
            <v>070289000</v>
          </cell>
        </row>
        <row r="154">
          <cell r="C154">
            <v>4243</v>
          </cell>
          <cell r="D154" t="str">
            <v>Dysart Unified District</v>
          </cell>
          <cell r="E154" t="str">
            <v>070289000</v>
          </cell>
        </row>
        <row r="155">
          <cell r="C155">
            <v>4243</v>
          </cell>
          <cell r="D155" t="str">
            <v>Dysart Unified District</v>
          </cell>
          <cell r="E155" t="str">
            <v>070289000</v>
          </cell>
        </row>
        <row r="156">
          <cell r="C156">
            <v>4243</v>
          </cell>
          <cell r="D156" t="str">
            <v>Dysart Unified District</v>
          </cell>
          <cell r="E156" t="str">
            <v>070289000</v>
          </cell>
        </row>
        <row r="157">
          <cell r="C157">
            <v>4243</v>
          </cell>
          <cell r="D157" t="str">
            <v>Dysart Unified District</v>
          </cell>
          <cell r="E157" t="str">
            <v>070289000</v>
          </cell>
        </row>
        <row r="158">
          <cell r="C158">
            <v>4244</v>
          </cell>
          <cell r="D158" t="str">
            <v>Cave Creek Unified District</v>
          </cell>
          <cell r="E158" t="str">
            <v>070293000</v>
          </cell>
        </row>
        <row r="159">
          <cell r="C159">
            <v>4244</v>
          </cell>
          <cell r="D159" t="str">
            <v>Cave Creek Unified District</v>
          </cell>
          <cell r="E159" t="str">
            <v>070293000</v>
          </cell>
        </row>
        <row r="160">
          <cell r="C160">
            <v>4245</v>
          </cell>
          <cell r="D160" t="str">
            <v>Queen Creek Unified District</v>
          </cell>
          <cell r="E160" t="str">
            <v>070295000</v>
          </cell>
        </row>
        <row r="161">
          <cell r="C161">
            <v>4245</v>
          </cell>
          <cell r="D161" t="str">
            <v>Queen Creek Unified District</v>
          </cell>
          <cell r="E161" t="str">
            <v>070295000</v>
          </cell>
        </row>
        <row r="162">
          <cell r="C162">
            <v>4245</v>
          </cell>
          <cell r="D162" t="str">
            <v>Queen Creek Unified District</v>
          </cell>
          <cell r="E162" t="str">
            <v>070295000</v>
          </cell>
        </row>
        <row r="163">
          <cell r="C163">
            <v>4245</v>
          </cell>
          <cell r="D163" t="str">
            <v>Queen Creek Unified District</v>
          </cell>
          <cell r="E163" t="str">
            <v>070295000</v>
          </cell>
        </row>
        <row r="164">
          <cell r="C164">
            <v>4246</v>
          </cell>
          <cell r="D164" t="str">
            <v>Deer Valley Unified District</v>
          </cell>
          <cell r="E164" t="str">
            <v>070297000</v>
          </cell>
        </row>
        <row r="165">
          <cell r="C165">
            <v>4246</v>
          </cell>
          <cell r="D165" t="str">
            <v>Deer Valley Unified District</v>
          </cell>
          <cell r="E165" t="str">
            <v>070297000</v>
          </cell>
        </row>
        <row r="166">
          <cell r="C166">
            <v>4246</v>
          </cell>
          <cell r="D166" t="str">
            <v>Deer Valley Unified District</v>
          </cell>
          <cell r="E166" t="str">
            <v>070297000</v>
          </cell>
        </row>
        <row r="167">
          <cell r="C167">
            <v>4246</v>
          </cell>
          <cell r="D167" t="str">
            <v>Deer Valley Unified District</v>
          </cell>
          <cell r="E167" t="str">
            <v>070297000</v>
          </cell>
        </row>
        <row r="168">
          <cell r="C168">
            <v>4246</v>
          </cell>
          <cell r="D168" t="str">
            <v>Deer Valley Unified District</v>
          </cell>
          <cell r="E168" t="str">
            <v>070297000</v>
          </cell>
        </row>
        <row r="169">
          <cell r="C169">
            <v>4246</v>
          </cell>
          <cell r="D169" t="str">
            <v>Deer Valley Unified District</v>
          </cell>
          <cell r="E169" t="str">
            <v>070297000</v>
          </cell>
        </row>
        <row r="170">
          <cell r="C170">
            <v>4247</v>
          </cell>
          <cell r="D170" t="str">
            <v>Fountain Hills Unified District</v>
          </cell>
          <cell r="E170" t="str">
            <v>070298000</v>
          </cell>
        </row>
        <row r="171">
          <cell r="C171">
            <v>4247</v>
          </cell>
          <cell r="D171" t="str">
            <v>Fountain Hills Unified District</v>
          </cell>
          <cell r="E171" t="str">
            <v>070298000</v>
          </cell>
        </row>
        <row r="172">
          <cell r="C172">
            <v>4248</v>
          </cell>
          <cell r="D172" t="str">
            <v>Higley Unified School District</v>
          </cell>
          <cell r="E172" t="str">
            <v>070260000</v>
          </cell>
        </row>
        <row r="173">
          <cell r="C173">
            <v>4248</v>
          </cell>
          <cell r="D173" t="str">
            <v>Higley Unified School District</v>
          </cell>
          <cell r="E173" t="str">
            <v>070260000</v>
          </cell>
        </row>
        <row r="174">
          <cell r="C174">
            <v>4248</v>
          </cell>
          <cell r="D174" t="str">
            <v>Higley Unified School District</v>
          </cell>
          <cell r="E174" t="str">
            <v>070260000</v>
          </cell>
        </row>
        <row r="175">
          <cell r="C175">
            <v>4249</v>
          </cell>
          <cell r="D175" t="str">
            <v>Aguila Elementary District</v>
          </cell>
          <cell r="E175" t="str">
            <v>070363000</v>
          </cell>
        </row>
        <row r="176">
          <cell r="C176">
            <v>4250</v>
          </cell>
          <cell r="D176" t="str">
            <v>Sentinel Elementary District</v>
          </cell>
          <cell r="E176" t="str">
            <v>070371000</v>
          </cell>
        </row>
        <row r="177">
          <cell r="C177">
            <v>4251</v>
          </cell>
          <cell r="D177" t="str">
            <v>Morristown Elementary District</v>
          </cell>
          <cell r="E177" t="str">
            <v>070375000</v>
          </cell>
        </row>
        <row r="178">
          <cell r="C178">
            <v>4252</v>
          </cell>
          <cell r="D178" t="str">
            <v>Nadaburg Unified School District</v>
          </cell>
          <cell r="E178" t="str">
            <v>070281000</v>
          </cell>
        </row>
        <row r="179">
          <cell r="C179">
            <v>4252</v>
          </cell>
          <cell r="D179" t="str">
            <v>Nadaburg Unified School District</v>
          </cell>
          <cell r="E179" t="str">
            <v>070281000</v>
          </cell>
        </row>
        <row r="180">
          <cell r="C180">
            <v>4253</v>
          </cell>
          <cell r="D180" t="str">
            <v>Mobile Elementary District</v>
          </cell>
          <cell r="E180" t="str">
            <v>070386000</v>
          </cell>
        </row>
        <row r="181">
          <cell r="C181">
            <v>4254</v>
          </cell>
          <cell r="D181" t="str">
            <v>Saddle Mountain Unified School District</v>
          </cell>
          <cell r="E181" t="str">
            <v>070290000</v>
          </cell>
        </row>
        <row r="182">
          <cell r="C182">
            <v>4254</v>
          </cell>
          <cell r="D182" t="str">
            <v>Saddle Mountain Unified School District</v>
          </cell>
          <cell r="E182" t="str">
            <v>070290000</v>
          </cell>
        </row>
        <row r="183">
          <cell r="C183">
            <v>4255</v>
          </cell>
          <cell r="D183" t="str">
            <v>Paloma School District</v>
          </cell>
          <cell r="E183" t="str">
            <v>070394000</v>
          </cell>
        </row>
        <row r="184">
          <cell r="C184">
            <v>4256</v>
          </cell>
          <cell r="D184" t="str">
            <v>Phoenix Elementary District</v>
          </cell>
          <cell r="E184" t="str">
            <v>070401000</v>
          </cell>
        </row>
        <row r="185">
          <cell r="C185">
            <v>4257</v>
          </cell>
          <cell r="D185" t="str">
            <v>Riverside Elementary District</v>
          </cell>
          <cell r="E185" t="str">
            <v>070402000</v>
          </cell>
        </row>
        <row r="186">
          <cell r="C186">
            <v>4258</v>
          </cell>
          <cell r="D186" t="str">
            <v>Tempe School District</v>
          </cell>
          <cell r="E186" t="str">
            <v>070403000</v>
          </cell>
        </row>
        <row r="187">
          <cell r="C187">
            <v>4259</v>
          </cell>
          <cell r="D187" t="str">
            <v>Isaac Elementary District</v>
          </cell>
          <cell r="E187" t="str">
            <v>070405000</v>
          </cell>
        </row>
        <row r="188">
          <cell r="C188">
            <v>4260</v>
          </cell>
          <cell r="D188" t="str">
            <v>Washington Elementary School District</v>
          </cell>
          <cell r="E188" t="str">
            <v>070406000</v>
          </cell>
        </row>
        <row r="189">
          <cell r="C189">
            <v>4261</v>
          </cell>
          <cell r="D189" t="str">
            <v>Wilson Elementary District</v>
          </cell>
          <cell r="E189" t="str">
            <v>070407000</v>
          </cell>
        </row>
        <row r="190">
          <cell r="C190">
            <v>4262</v>
          </cell>
          <cell r="D190" t="str">
            <v>Osborn Elementary District</v>
          </cell>
          <cell r="E190" t="str">
            <v>070408000</v>
          </cell>
        </row>
        <row r="191">
          <cell r="C191">
            <v>4263</v>
          </cell>
          <cell r="D191" t="str">
            <v>Creighton Elementary District</v>
          </cell>
          <cell r="E191" t="str">
            <v>070414000</v>
          </cell>
        </row>
        <row r="192">
          <cell r="C192">
            <v>4264</v>
          </cell>
          <cell r="D192" t="str">
            <v>Tolleson Elementary District</v>
          </cell>
          <cell r="E192" t="str">
            <v>070417000</v>
          </cell>
        </row>
        <row r="193">
          <cell r="C193">
            <v>4265</v>
          </cell>
          <cell r="D193" t="str">
            <v>Murphy Elementary District</v>
          </cell>
          <cell r="E193" t="str">
            <v>070421000</v>
          </cell>
        </row>
        <row r="194">
          <cell r="C194">
            <v>4266</v>
          </cell>
          <cell r="D194" t="str">
            <v>Liberty Elementary District</v>
          </cell>
          <cell r="E194" t="str">
            <v>070425000</v>
          </cell>
        </row>
        <row r="195">
          <cell r="C195">
            <v>4267</v>
          </cell>
          <cell r="D195" t="str">
            <v>Kyrene Elementary District</v>
          </cell>
          <cell r="E195" t="str">
            <v>070428000</v>
          </cell>
        </row>
        <row r="196">
          <cell r="C196">
            <v>4268</v>
          </cell>
          <cell r="D196" t="str">
            <v>Balsz Elementary District</v>
          </cell>
          <cell r="E196" t="str">
            <v>070431000</v>
          </cell>
        </row>
        <row r="197">
          <cell r="C197">
            <v>4269</v>
          </cell>
          <cell r="D197" t="str">
            <v>Buckeye Elementary District</v>
          </cell>
          <cell r="E197" t="str">
            <v>070433000</v>
          </cell>
        </row>
        <row r="198">
          <cell r="C198">
            <v>4270</v>
          </cell>
          <cell r="D198" t="str">
            <v>Madison Elementary District</v>
          </cell>
          <cell r="E198" t="str">
            <v>070438000</v>
          </cell>
        </row>
        <row r="199">
          <cell r="C199">
            <v>4271</v>
          </cell>
          <cell r="D199" t="str">
            <v>Glendale Elementary District</v>
          </cell>
          <cell r="E199" t="str">
            <v>070440000</v>
          </cell>
        </row>
        <row r="200">
          <cell r="C200">
            <v>4272</v>
          </cell>
          <cell r="D200" t="str">
            <v>Avondale Elementary District</v>
          </cell>
          <cell r="E200" t="str">
            <v>070444000</v>
          </cell>
        </row>
        <row r="201">
          <cell r="C201">
            <v>4273</v>
          </cell>
          <cell r="D201" t="str">
            <v>Fowler Elementary District</v>
          </cell>
          <cell r="E201" t="str">
            <v>070445000</v>
          </cell>
        </row>
        <row r="202">
          <cell r="C202">
            <v>4274</v>
          </cell>
          <cell r="D202" t="str">
            <v>Arlington Elementary District</v>
          </cell>
          <cell r="E202" t="str">
            <v>070447000</v>
          </cell>
        </row>
        <row r="203">
          <cell r="C203">
            <v>4275</v>
          </cell>
          <cell r="D203" t="str">
            <v>Palo Verde Elementary District</v>
          </cell>
          <cell r="E203" t="str">
            <v>070449000</v>
          </cell>
        </row>
        <row r="204">
          <cell r="C204">
            <v>4276</v>
          </cell>
          <cell r="D204" t="str">
            <v>Laveen Elementary District</v>
          </cell>
          <cell r="E204" t="str">
            <v>070459000</v>
          </cell>
        </row>
        <row r="205">
          <cell r="C205">
            <v>4277</v>
          </cell>
          <cell r="D205" t="str">
            <v>Union Elementary District</v>
          </cell>
          <cell r="E205" t="str">
            <v>070462000</v>
          </cell>
        </row>
        <row r="206">
          <cell r="C206">
            <v>4278</v>
          </cell>
          <cell r="D206" t="str">
            <v>Littleton Elementary District</v>
          </cell>
          <cell r="E206" t="str">
            <v>070465000</v>
          </cell>
        </row>
        <row r="207">
          <cell r="C207">
            <v>4279</v>
          </cell>
          <cell r="D207" t="str">
            <v>Roosevelt Elementary District</v>
          </cell>
          <cell r="E207" t="str">
            <v>070466000</v>
          </cell>
        </row>
        <row r="208">
          <cell r="C208">
            <v>4280</v>
          </cell>
          <cell r="D208" t="str">
            <v>Alhambra Elementary District</v>
          </cell>
          <cell r="E208" t="str">
            <v>070468000</v>
          </cell>
        </row>
        <row r="209">
          <cell r="C209">
            <v>4281</v>
          </cell>
          <cell r="D209" t="str">
            <v>Litchfield Elementary District</v>
          </cell>
          <cell r="E209" t="str">
            <v>070479000</v>
          </cell>
        </row>
        <row r="210">
          <cell r="C210">
            <v>4282</v>
          </cell>
          <cell r="D210" t="str">
            <v>Cartwright Elementary District</v>
          </cell>
          <cell r="E210" t="str">
            <v>070483000</v>
          </cell>
        </row>
        <row r="211">
          <cell r="C211">
            <v>4283</v>
          </cell>
          <cell r="D211" t="str">
            <v>Pendergast Elementary District</v>
          </cell>
          <cell r="E211" t="str">
            <v>070492000</v>
          </cell>
        </row>
        <row r="212">
          <cell r="C212">
            <v>4284</v>
          </cell>
          <cell r="D212" t="str">
            <v>Buckeye Union High School District</v>
          </cell>
          <cell r="E212" t="str">
            <v>070501000</v>
          </cell>
        </row>
        <row r="213">
          <cell r="C213">
            <v>4284</v>
          </cell>
          <cell r="D213" t="str">
            <v>Buckeye Union High School District</v>
          </cell>
          <cell r="E213" t="str">
            <v>070501000</v>
          </cell>
        </row>
        <row r="214">
          <cell r="C214">
            <v>4284</v>
          </cell>
          <cell r="D214" t="str">
            <v>Buckeye Union High School District</v>
          </cell>
          <cell r="E214" t="str">
            <v>070501000</v>
          </cell>
        </row>
        <row r="215">
          <cell r="C215">
            <v>4284</v>
          </cell>
          <cell r="D215" t="str">
            <v>Buckeye Union High School District</v>
          </cell>
          <cell r="E215" t="str">
            <v>070501000</v>
          </cell>
        </row>
        <row r="216">
          <cell r="C216">
            <v>4285</v>
          </cell>
          <cell r="D216" t="str">
            <v>Glendale Union High School District</v>
          </cell>
          <cell r="E216" t="str">
            <v>070505000</v>
          </cell>
        </row>
        <row r="217">
          <cell r="C217">
            <v>4285</v>
          </cell>
          <cell r="D217" t="str">
            <v>Glendale Union High School District</v>
          </cell>
          <cell r="E217" t="str">
            <v>070505000</v>
          </cell>
        </row>
        <row r="218">
          <cell r="C218">
            <v>4285</v>
          </cell>
          <cell r="D218" t="str">
            <v>Glendale Union High School District</v>
          </cell>
          <cell r="E218" t="str">
            <v>070505000</v>
          </cell>
        </row>
        <row r="219">
          <cell r="C219">
            <v>4285</v>
          </cell>
          <cell r="D219" t="str">
            <v>Glendale Union High School District</v>
          </cell>
          <cell r="E219" t="str">
            <v>070505000</v>
          </cell>
        </row>
        <row r="220">
          <cell r="C220">
            <v>4285</v>
          </cell>
          <cell r="D220" t="str">
            <v>Glendale Union High School District</v>
          </cell>
          <cell r="E220" t="str">
            <v>070505000</v>
          </cell>
        </row>
        <row r="221">
          <cell r="C221">
            <v>4285</v>
          </cell>
          <cell r="D221" t="str">
            <v>Glendale Union High School District</v>
          </cell>
          <cell r="E221" t="str">
            <v>070505000</v>
          </cell>
        </row>
        <row r="222">
          <cell r="C222">
            <v>4285</v>
          </cell>
          <cell r="D222" t="str">
            <v>Glendale Union High School District</v>
          </cell>
          <cell r="E222" t="str">
            <v>070505000</v>
          </cell>
        </row>
        <row r="223">
          <cell r="C223">
            <v>4285</v>
          </cell>
          <cell r="D223" t="str">
            <v>Glendale Union High School District</v>
          </cell>
          <cell r="E223" t="str">
            <v>070505000</v>
          </cell>
        </row>
        <row r="224">
          <cell r="C224">
            <v>4285</v>
          </cell>
          <cell r="D224" t="str">
            <v>Glendale Union High School District</v>
          </cell>
          <cell r="E224" t="str">
            <v>070505000</v>
          </cell>
        </row>
        <row r="225">
          <cell r="C225">
            <v>4285</v>
          </cell>
          <cell r="D225" t="str">
            <v>Glendale Union High School District</v>
          </cell>
          <cell r="E225" t="str">
            <v>070505000</v>
          </cell>
        </row>
        <row r="226">
          <cell r="C226">
            <v>4286</v>
          </cell>
          <cell r="D226" t="str">
            <v>Phoenix Union High School District</v>
          </cell>
          <cell r="E226" t="str">
            <v>070510000</v>
          </cell>
        </row>
        <row r="227">
          <cell r="C227">
            <v>4287</v>
          </cell>
          <cell r="D227" t="str">
            <v>Tempe Union High School District</v>
          </cell>
          <cell r="E227" t="str">
            <v>070513000</v>
          </cell>
        </row>
        <row r="228">
          <cell r="C228">
            <v>4287</v>
          </cell>
          <cell r="D228" t="str">
            <v>Tempe Union High School District</v>
          </cell>
          <cell r="E228" t="str">
            <v>070513000</v>
          </cell>
        </row>
        <row r="229">
          <cell r="C229">
            <v>4287</v>
          </cell>
          <cell r="D229" t="str">
            <v>Tempe Union High School District</v>
          </cell>
          <cell r="E229" t="str">
            <v>070513000</v>
          </cell>
        </row>
        <row r="230">
          <cell r="C230">
            <v>4287</v>
          </cell>
          <cell r="D230" t="str">
            <v>Tempe Union High School District</v>
          </cell>
          <cell r="E230" t="str">
            <v>070513000</v>
          </cell>
        </row>
        <row r="231">
          <cell r="C231">
            <v>4287</v>
          </cell>
          <cell r="D231" t="str">
            <v>Tempe Union High School District</v>
          </cell>
          <cell r="E231" t="str">
            <v>070513000</v>
          </cell>
        </row>
        <row r="232">
          <cell r="C232">
            <v>4287</v>
          </cell>
          <cell r="D232" t="str">
            <v>Tempe Union High School District</v>
          </cell>
          <cell r="E232" t="str">
            <v>070513000</v>
          </cell>
        </row>
        <row r="233">
          <cell r="C233">
            <v>4287</v>
          </cell>
          <cell r="D233" t="str">
            <v>Tempe Union High School District</v>
          </cell>
          <cell r="E233" t="str">
            <v>070513000</v>
          </cell>
        </row>
        <row r="234">
          <cell r="C234">
            <v>4287</v>
          </cell>
          <cell r="D234" t="str">
            <v>Tempe Union High School District</v>
          </cell>
          <cell r="E234" t="str">
            <v>070513000</v>
          </cell>
        </row>
        <row r="235">
          <cell r="C235">
            <v>4288</v>
          </cell>
          <cell r="D235" t="str">
            <v>Tolleson Union High School District</v>
          </cell>
          <cell r="E235" t="str">
            <v>070514000</v>
          </cell>
        </row>
        <row r="236">
          <cell r="C236">
            <v>4288</v>
          </cell>
          <cell r="D236" t="str">
            <v>Tolleson Union High School District</v>
          </cell>
          <cell r="E236" t="str">
            <v>070514000</v>
          </cell>
        </row>
        <row r="237">
          <cell r="C237">
            <v>4288</v>
          </cell>
          <cell r="D237" t="str">
            <v>Tolleson Union High School District</v>
          </cell>
          <cell r="E237" t="str">
            <v>070514000</v>
          </cell>
        </row>
        <row r="238">
          <cell r="C238">
            <v>4288</v>
          </cell>
          <cell r="D238" t="str">
            <v>Tolleson Union High School District</v>
          </cell>
          <cell r="E238" t="str">
            <v>070514000</v>
          </cell>
        </row>
        <row r="239">
          <cell r="C239">
            <v>4288</v>
          </cell>
          <cell r="D239" t="str">
            <v>Tolleson Union High School District</v>
          </cell>
          <cell r="E239" t="str">
            <v>070514000</v>
          </cell>
        </row>
        <row r="240">
          <cell r="C240">
            <v>4288</v>
          </cell>
          <cell r="D240" t="str">
            <v>Tolleson Union High School District</v>
          </cell>
          <cell r="E240" t="str">
            <v>070514000</v>
          </cell>
        </row>
        <row r="241">
          <cell r="C241">
            <v>4288</v>
          </cell>
          <cell r="D241" t="str">
            <v>Tolleson Union High School District</v>
          </cell>
          <cell r="E241" t="str">
            <v>070514000</v>
          </cell>
        </row>
        <row r="242">
          <cell r="C242">
            <v>4289</v>
          </cell>
          <cell r="D242" t="str">
            <v>Agua Fria Union High School District</v>
          </cell>
          <cell r="E242" t="str">
            <v>070516000</v>
          </cell>
        </row>
        <row r="243">
          <cell r="C243">
            <v>4289</v>
          </cell>
          <cell r="D243" t="str">
            <v>Agua Fria Union High School District</v>
          </cell>
          <cell r="E243" t="str">
            <v>070516000</v>
          </cell>
        </row>
        <row r="244">
          <cell r="C244">
            <v>4289</v>
          </cell>
          <cell r="D244" t="str">
            <v>Agua Fria Union High School District</v>
          </cell>
          <cell r="E244" t="str">
            <v>070516000</v>
          </cell>
        </row>
        <row r="245">
          <cell r="C245">
            <v>4289</v>
          </cell>
          <cell r="D245" t="str">
            <v>Agua Fria Union High School District</v>
          </cell>
          <cell r="E245" t="str">
            <v>070516000</v>
          </cell>
        </row>
        <row r="246">
          <cell r="C246">
            <v>4289</v>
          </cell>
          <cell r="D246" t="str">
            <v>Agua Fria Union High School District</v>
          </cell>
          <cell r="E246" t="str">
            <v>070516000</v>
          </cell>
        </row>
        <row r="247">
          <cell r="C247">
            <v>4289</v>
          </cell>
          <cell r="D247" t="str">
            <v>Agua Fria Union High School District</v>
          </cell>
          <cell r="E247" t="str">
            <v>070516000</v>
          </cell>
        </row>
        <row r="248">
          <cell r="C248">
            <v>4294</v>
          </cell>
          <cell r="D248" t="str">
            <v>Ball Charter Schools (Hearn)</v>
          </cell>
          <cell r="E248" t="str">
            <v>078987000</v>
          </cell>
        </row>
        <row r="249">
          <cell r="C249">
            <v>4297</v>
          </cell>
          <cell r="D249" t="str">
            <v>Accelerated Learning Center, Inc.</v>
          </cell>
          <cell r="E249" t="str">
            <v>078979000</v>
          </cell>
        </row>
        <row r="250">
          <cell r="C250">
            <v>4300</v>
          </cell>
          <cell r="D250" t="str">
            <v>CPLC Community Schools</v>
          </cell>
          <cell r="E250" t="str">
            <v>078608000</v>
          </cell>
        </row>
        <row r="251">
          <cell r="C251">
            <v>4301</v>
          </cell>
          <cell r="D251" t="str">
            <v>Ridgeline Academy, Inc.</v>
          </cell>
          <cell r="E251" t="str">
            <v>078609000</v>
          </cell>
        </row>
        <row r="252">
          <cell r="C252">
            <v>4303</v>
          </cell>
          <cell r="D252" t="str">
            <v>Friendly House, Inc.</v>
          </cell>
          <cell r="E252" t="str">
            <v>078611000</v>
          </cell>
        </row>
        <row r="253">
          <cell r="C253">
            <v>4305</v>
          </cell>
          <cell r="D253" t="str">
            <v>The Boys &amp; Girls Clubs of the Valley</v>
          </cell>
          <cell r="E253" t="str">
            <v>078613000</v>
          </cell>
        </row>
        <row r="254">
          <cell r="C254">
            <v>4306</v>
          </cell>
          <cell r="D254" t="str">
            <v>Reid Traditional Schools' Valley Academy, Inc.</v>
          </cell>
          <cell r="E254" t="str">
            <v>078749000</v>
          </cell>
        </row>
        <row r="255">
          <cell r="C255">
            <v>4313</v>
          </cell>
          <cell r="D255" t="str">
            <v>STEP UP Schools, Inc.</v>
          </cell>
          <cell r="E255" t="str">
            <v>078634000</v>
          </cell>
        </row>
        <row r="256">
          <cell r="C256">
            <v>4314</v>
          </cell>
          <cell r="D256" t="str">
            <v>Maricopa County Community College District dba Gateway Early College High School</v>
          </cell>
          <cell r="E256" t="str">
            <v>078647000</v>
          </cell>
        </row>
        <row r="257">
          <cell r="C257">
            <v>4316</v>
          </cell>
          <cell r="D257" t="str">
            <v>New School For The Arts</v>
          </cell>
          <cell r="E257" t="str">
            <v>078903000</v>
          </cell>
        </row>
        <row r="258">
          <cell r="C258">
            <v>4320</v>
          </cell>
          <cell r="D258" t="str">
            <v>Salt River Pima-Maricopa  Community Schools</v>
          </cell>
          <cell r="E258" t="str">
            <v>078656000</v>
          </cell>
        </row>
        <row r="259">
          <cell r="C259">
            <v>4323</v>
          </cell>
          <cell r="D259" t="str">
            <v>Ombudsman Educational Services, Ltd.,a subsidiary of Educational Services of Ame</v>
          </cell>
          <cell r="E259" t="str">
            <v>078767000</v>
          </cell>
        </row>
        <row r="260">
          <cell r="C260">
            <v>4325</v>
          </cell>
          <cell r="D260" t="str">
            <v>Acclaim Charter School</v>
          </cell>
          <cell r="E260" t="str">
            <v>078701000</v>
          </cell>
        </row>
        <row r="261">
          <cell r="C261">
            <v>4329</v>
          </cell>
          <cell r="D261" t="str">
            <v>Edkey, Inc. - Sequoia Choice Schools</v>
          </cell>
          <cell r="E261" t="str">
            <v>078705000</v>
          </cell>
        </row>
        <row r="262">
          <cell r="C262">
            <v>4331</v>
          </cell>
          <cell r="D262" t="str">
            <v>Arizona Agribusiness &amp; Equine Center, Inc.</v>
          </cell>
          <cell r="E262" t="str">
            <v>078707000</v>
          </cell>
        </row>
        <row r="263">
          <cell r="C263">
            <v>4332</v>
          </cell>
          <cell r="D263" t="str">
            <v>Genesis Program, Inc.</v>
          </cell>
          <cell r="E263" t="str">
            <v>078708000</v>
          </cell>
        </row>
        <row r="264">
          <cell r="C264">
            <v>4334</v>
          </cell>
          <cell r="D264" t="str">
            <v>International Commerce Secondary Schools, Inc.</v>
          </cell>
          <cell r="E264" t="str">
            <v>078710000</v>
          </cell>
        </row>
        <row r="265">
          <cell r="C265">
            <v>4335</v>
          </cell>
          <cell r="D265" t="str">
            <v>Espiritu Community Development Corp.</v>
          </cell>
          <cell r="E265" t="str">
            <v>078711000</v>
          </cell>
        </row>
        <row r="266">
          <cell r="C266">
            <v>4336</v>
          </cell>
          <cell r="D266" t="str">
            <v>Heritage Academy, Inc.</v>
          </cell>
          <cell r="E266" t="str">
            <v>078712000</v>
          </cell>
        </row>
        <row r="267">
          <cell r="C267">
            <v>4337</v>
          </cell>
          <cell r="D267" t="str">
            <v>Humanities and Sciences Academy of the United States, Inc.</v>
          </cell>
          <cell r="E267" t="str">
            <v>078713000</v>
          </cell>
        </row>
        <row r="268">
          <cell r="C268">
            <v>4339</v>
          </cell>
          <cell r="D268" t="str">
            <v>Villa Montessori Charter School</v>
          </cell>
          <cell r="E268" t="str">
            <v>078715000</v>
          </cell>
        </row>
        <row r="269">
          <cell r="C269">
            <v>4340</v>
          </cell>
          <cell r="D269" t="str">
            <v>Pioneer Technology &amp; Arts Academy of Arizona</v>
          </cell>
          <cell r="E269" t="str">
            <v>078716000</v>
          </cell>
        </row>
        <row r="270">
          <cell r="C270">
            <v>4342</v>
          </cell>
          <cell r="D270" t="str">
            <v>Kaizen Education Foundation dba El Dorado High School</v>
          </cell>
          <cell r="E270" t="str">
            <v>078718000</v>
          </cell>
        </row>
        <row r="271">
          <cell r="C271">
            <v>4345</v>
          </cell>
          <cell r="D271" t="str">
            <v>Arizona School For The Arts</v>
          </cell>
          <cell r="E271" t="str">
            <v>078722000</v>
          </cell>
        </row>
        <row r="272">
          <cell r="C272">
            <v>4346</v>
          </cell>
          <cell r="D272" t="str">
            <v>Arizona Center for Youth Resources</v>
          </cell>
          <cell r="E272" t="str">
            <v>078723000</v>
          </cell>
        </row>
        <row r="273">
          <cell r="C273">
            <v>4347</v>
          </cell>
          <cell r="D273" t="str">
            <v>Allen-Cochran Enterprises, Inc.</v>
          </cell>
          <cell r="E273" t="str">
            <v>078724000</v>
          </cell>
        </row>
        <row r="274">
          <cell r="C274">
            <v>4348</v>
          </cell>
          <cell r="D274" t="str">
            <v>American Leadership Academy, Inc.</v>
          </cell>
          <cell r="E274" t="str">
            <v>078725000</v>
          </cell>
        </row>
        <row r="275">
          <cell r="C275">
            <v>4352</v>
          </cell>
          <cell r="D275" t="str">
            <v>Intelli-School, Inc.</v>
          </cell>
          <cell r="E275" t="str">
            <v>078741000</v>
          </cell>
        </row>
        <row r="276">
          <cell r="C276">
            <v>4355</v>
          </cell>
          <cell r="D276" t="str">
            <v>Benjamin Franklin Charter School - Queen Creek</v>
          </cell>
          <cell r="E276" t="str">
            <v>078754000</v>
          </cell>
        </row>
        <row r="277">
          <cell r="C277">
            <v>4359</v>
          </cell>
          <cell r="D277" t="str">
            <v>Montessori Day Public Schools Chartered, Inc.</v>
          </cell>
          <cell r="E277" t="str">
            <v>078758000</v>
          </cell>
        </row>
        <row r="278">
          <cell r="C278">
            <v>4360</v>
          </cell>
          <cell r="D278" t="str">
            <v>Khalsa Montessori Elementary Schools</v>
          </cell>
          <cell r="E278" t="str">
            <v>078759000</v>
          </cell>
        </row>
        <row r="279">
          <cell r="C279">
            <v>4361</v>
          </cell>
          <cell r="D279" t="str">
            <v>Tempe Preparatory Academy</v>
          </cell>
          <cell r="E279" t="str">
            <v>078761000</v>
          </cell>
        </row>
        <row r="280">
          <cell r="C280">
            <v>4362</v>
          </cell>
          <cell r="D280" t="str">
            <v>Bright Beginnings School, Inc.</v>
          </cell>
          <cell r="E280" t="str">
            <v>078762000</v>
          </cell>
        </row>
        <row r="281">
          <cell r="C281">
            <v>4363</v>
          </cell>
          <cell r="D281" t="str">
            <v>Montessori Education Centre Charter School</v>
          </cell>
          <cell r="E281" t="str">
            <v>078763000</v>
          </cell>
        </row>
        <row r="282">
          <cell r="C282">
            <v>4366</v>
          </cell>
          <cell r="D282" t="str">
            <v>New Horizon School for the Performing Arts</v>
          </cell>
          <cell r="E282" t="str">
            <v>078771000</v>
          </cell>
        </row>
        <row r="283">
          <cell r="C283">
            <v>4368</v>
          </cell>
          <cell r="D283" t="str">
            <v>Lake Havasu Unified District</v>
          </cell>
          <cell r="E283" t="str">
            <v>080201000</v>
          </cell>
        </row>
        <row r="284">
          <cell r="C284">
            <v>4368</v>
          </cell>
          <cell r="D284" t="str">
            <v>Lake Havasu Unified District</v>
          </cell>
          <cell r="E284" t="str">
            <v>080201000</v>
          </cell>
        </row>
        <row r="285">
          <cell r="C285">
            <v>4369</v>
          </cell>
          <cell r="D285" t="str">
            <v>Peach Springs Unified District</v>
          </cell>
          <cell r="E285" t="str">
            <v>080208000</v>
          </cell>
        </row>
        <row r="286">
          <cell r="C286">
            <v>4370</v>
          </cell>
          <cell r="D286" t="str">
            <v>Colorado City Unified District</v>
          </cell>
          <cell r="E286" t="str">
            <v>080214000</v>
          </cell>
        </row>
        <row r="287">
          <cell r="C287">
            <v>4371</v>
          </cell>
          <cell r="D287" t="str">
            <v>Hackberry School District</v>
          </cell>
          <cell r="E287" t="str">
            <v>080303000</v>
          </cell>
        </row>
        <row r="288">
          <cell r="C288">
            <v>4373</v>
          </cell>
          <cell r="D288" t="str">
            <v>Owens School District No.6</v>
          </cell>
          <cell r="E288" t="str">
            <v>080306000</v>
          </cell>
        </row>
        <row r="289">
          <cell r="C289">
            <v>4374</v>
          </cell>
          <cell r="D289" t="str">
            <v>Littlefield Unified District</v>
          </cell>
          <cell r="E289" t="str">
            <v>080209000</v>
          </cell>
        </row>
        <row r="290">
          <cell r="C290">
            <v>4376</v>
          </cell>
          <cell r="D290" t="str">
            <v>Topock Elementary District</v>
          </cell>
          <cell r="E290" t="str">
            <v>080412000</v>
          </cell>
        </row>
        <row r="291">
          <cell r="C291">
            <v>4377</v>
          </cell>
          <cell r="D291" t="str">
            <v>Yucca Elementary District</v>
          </cell>
          <cell r="E291" t="str">
            <v>080313000</v>
          </cell>
        </row>
        <row r="292">
          <cell r="C292">
            <v>4378</v>
          </cell>
          <cell r="D292" t="str">
            <v>Bullhead City School District</v>
          </cell>
          <cell r="E292" t="str">
            <v>080415000</v>
          </cell>
        </row>
        <row r="293">
          <cell r="C293">
            <v>4379</v>
          </cell>
          <cell r="D293" t="str">
            <v>Mohave Valley Elementary District</v>
          </cell>
          <cell r="E293" t="str">
            <v>080416000</v>
          </cell>
        </row>
        <row r="294">
          <cell r="C294">
            <v>4380</v>
          </cell>
          <cell r="D294" t="str">
            <v>Valentine Elementary District</v>
          </cell>
          <cell r="E294" t="str">
            <v>080322000</v>
          </cell>
        </row>
        <row r="295">
          <cell r="C295">
            <v>4381</v>
          </cell>
          <cell r="D295" t="str">
            <v>Colorado River Union High School District</v>
          </cell>
          <cell r="E295" t="str">
            <v>080502000</v>
          </cell>
        </row>
        <row r="296">
          <cell r="C296">
            <v>4381</v>
          </cell>
          <cell r="D296" t="str">
            <v>Colorado River Union High School District</v>
          </cell>
          <cell r="E296" t="str">
            <v>080502000</v>
          </cell>
        </row>
        <row r="297">
          <cell r="C297">
            <v>4381</v>
          </cell>
          <cell r="D297" t="str">
            <v>Colorado River Union High School District</v>
          </cell>
          <cell r="E297" t="str">
            <v>080502000</v>
          </cell>
        </row>
        <row r="298">
          <cell r="C298">
            <v>4383</v>
          </cell>
          <cell r="D298" t="str">
            <v>Kingman Academy Of Learning</v>
          </cell>
          <cell r="E298" t="str">
            <v>088620000</v>
          </cell>
        </row>
        <row r="299">
          <cell r="C299">
            <v>4385</v>
          </cell>
          <cell r="D299" t="str">
            <v>Young Scholars Academy Charter School Corp.</v>
          </cell>
          <cell r="E299" t="str">
            <v>088755000</v>
          </cell>
        </row>
        <row r="300">
          <cell r="C300">
            <v>4386</v>
          </cell>
          <cell r="D300" t="str">
            <v>Navajo County Accommodation District #99</v>
          </cell>
          <cell r="E300" t="str">
            <v>090199000</v>
          </cell>
        </row>
        <row r="301">
          <cell r="C301">
            <v>4387</v>
          </cell>
          <cell r="D301" t="str">
            <v>Winslow Unified District</v>
          </cell>
          <cell r="E301" t="str">
            <v>090201000</v>
          </cell>
        </row>
        <row r="302">
          <cell r="C302">
            <v>4387</v>
          </cell>
          <cell r="D302" t="str">
            <v>Winslow Unified District</v>
          </cell>
          <cell r="E302" t="str">
            <v>090201000</v>
          </cell>
        </row>
        <row r="303">
          <cell r="C303">
            <v>4388</v>
          </cell>
          <cell r="D303" t="str">
            <v>Joseph City Unified District</v>
          </cell>
          <cell r="E303" t="str">
            <v>090202000</v>
          </cell>
        </row>
        <row r="304">
          <cell r="C304">
            <v>4388</v>
          </cell>
          <cell r="D304" t="str">
            <v>Joseph City Unified District</v>
          </cell>
          <cell r="E304" t="str">
            <v>090202000</v>
          </cell>
        </row>
        <row r="305">
          <cell r="C305">
            <v>4389</v>
          </cell>
          <cell r="D305" t="str">
            <v>Holbrook Unified District</v>
          </cell>
          <cell r="E305" t="str">
            <v>090203000</v>
          </cell>
        </row>
        <row r="306">
          <cell r="C306">
            <v>4389</v>
          </cell>
          <cell r="D306" t="str">
            <v>Holbrook Unified District</v>
          </cell>
          <cell r="E306" t="str">
            <v>090203000</v>
          </cell>
        </row>
        <row r="307">
          <cell r="C307">
            <v>4390</v>
          </cell>
          <cell r="D307" t="str">
            <v>Pinon Unified District</v>
          </cell>
          <cell r="E307" t="str">
            <v>090204000</v>
          </cell>
        </row>
        <row r="308">
          <cell r="C308">
            <v>4390</v>
          </cell>
          <cell r="D308" t="str">
            <v>Pinon Unified District</v>
          </cell>
          <cell r="E308" t="str">
            <v>090204000</v>
          </cell>
        </row>
        <row r="309">
          <cell r="C309">
            <v>4391</v>
          </cell>
          <cell r="D309" t="str">
            <v>Snowflake Unified District</v>
          </cell>
          <cell r="E309" t="str">
            <v>090205000</v>
          </cell>
        </row>
        <row r="310">
          <cell r="C310">
            <v>4391</v>
          </cell>
          <cell r="D310" t="str">
            <v>Snowflake Unified District</v>
          </cell>
          <cell r="E310" t="str">
            <v>090205000</v>
          </cell>
        </row>
        <row r="311">
          <cell r="C311">
            <v>4392</v>
          </cell>
          <cell r="D311" t="str">
            <v>Heber-Overgaard Unified District</v>
          </cell>
          <cell r="E311" t="str">
            <v>090206000</v>
          </cell>
        </row>
        <row r="312">
          <cell r="C312">
            <v>4392</v>
          </cell>
          <cell r="D312" t="str">
            <v>Heber-Overgaard Unified District</v>
          </cell>
          <cell r="E312" t="str">
            <v>090206000</v>
          </cell>
        </row>
        <row r="313">
          <cell r="C313">
            <v>4393</v>
          </cell>
          <cell r="D313" t="str">
            <v>Show Low Unified District</v>
          </cell>
          <cell r="E313" t="str">
            <v>090210000</v>
          </cell>
        </row>
        <row r="314">
          <cell r="C314">
            <v>4393</v>
          </cell>
          <cell r="D314" t="str">
            <v>Show Low Unified District</v>
          </cell>
          <cell r="E314" t="str">
            <v>090210000</v>
          </cell>
        </row>
        <row r="315">
          <cell r="C315">
            <v>4394</v>
          </cell>
          <cell r="D315" t="str">
            <v>Whiteriver Unified District</v>
          </cell>
          <cell r="E315" t="str">
            <v>090220000</v>
          </cell>
        </row>
        <row r="316">
          <cell r="C316">
            <v>4394</v>
          </cell>
          <cell r="D316" t="str">
            <v>Whiteriver Unified District</v>
          </cell>
          <cell r="E316" t="str">
            <v>090220000</v>
          </cell>
        </row>
        <row r="317">
          <cell r="C317">
            <v>4395</v>
          </cell>
          <cell r="D317" t="str">
            <v>Cedar Unified District</v>
          </cell>
          <cell r="E317" t="str">
            <v>090225000</v>
          </cell>
        </row>
        <row r="318">
          <cell r="C318">
            <v>4396</v>
          </cell>
          <cell r="D318" t="str">
            <v>Kayenta Unified School District #27</v>
          </cell>
          <cell r="E318" t="str">
            <v>090227000</v>
          </cell>
        </row>
        <row r="319">
          <cell r="C319">
            <v>4396</v>
          </cell>
          <cell r="D319" t="str">
            <v>Kayenta Unified School District #27</v>
          </cell>
          <cell r="E319" t="str">
            <v>090227000</v>
          </cell>
        </row>
        <row r="320">
          <cell r="C320">
            <v>4397</v>
          </cell>
          <cell r="D320" t="str">
            <v>Blue Ridge Unified School District No. 32</v>
          </cell>
          <cell r="E320" t="str">
            <v>090232000</v>
          </cell>
        </row>
        <row r="321">
          <cell r="C321">
            <v>4397</v>
          </cell>
          <cell r="D321" t="str">
            <v>Blue Ridge Unified School District No. 32</v>
          </cell>
          <cell r="E321" t="str">
            <v>090232000</v>
          </cell>
        </row>
        <row r="322">
          <cell r="C322">
            <v>4400</v>
          </cell>
          <cell r="D322" t="str">
            <v>Career Development, Inc.</v>
          </cell>
          <cell r="E322" t="str">
            <v>098745000</v>
          </cell>
        </row>
        <row r="323">
          <cell r="C323">
            <v>4401</v>
          </cell>
          <cell r="D323" t="str">
            <v>Pima County Accommodation School District</v>
          </cell>
          <cell r="E323" t="str">
            <v>100100000</v>
          </cell>
        </row>
        <row r="324">
          <cell r="C324">
            <v>4403</v>
          </cell>
          <cell r="D324" t="str">
            <v>Tucson Unified District</v>
          </cell>
          <cell r="E324" t="str">
            <v>100201000</v>
          </cell>
        </row>
        <row r="325">
          <cell r="C325">
            <v>4403</v>
          </cell>
          <cell r="D325" t="str">
            <v>Tucson Unified District</v>
          </cell>
          <cell r="E325" t="str">
            <v>100201000</v>
          </cell>
        </row>
        <row r="326">
          <cell r="C326">
            <v>4403</v>
          </cell>
          <cell r="D326" t="str">
            <v>Tucson Unified District</v>
          </cell>
          <cell r="E326" t="str">
            <v>100201000</v>
          </cell>
        </row>
        <row r="327">
          <cell r="C327">
            <v>4403</v>
          </cell>
          <cell r="D327" t="str">
            <v>Tucson Unified District</v>
          </cell>
          <cell r="E327" t="str">
            <v>100201000</v>
          </cell>
        </row>
        <row r="328">
          <cell r="C328">
            <v>4403</v>
          </cell>
          <cell r="D328" t="str">
            <v>Tucson Unified District</v>
          </cell>
          <cell r="E328" t="str">
            <v>100201000</v>
          </cell>
        </row>
        <row r="329">
          <cell r="C329">
            <v>4403</v>
          </cell>
          <cell r="D329" t="str">
            <v>Tucson Unified District</v>
          </cell>
          <cell r="E329" t="str">
            <v>100201000</v>
          </cell>
        </row>
        <row r="330">
          <cell r="C330">
            <v>4403</v>
          </cell>
          <cell r="D330" t="str">
            <v>Tucson Unified District</v>
          </cell>
          <cell r="E330" t="str">
            <v>100201000</v>
          </cell>
        </row>
        <row r="331">
          <cell r="C331">
            <v>4403</v>
          </cell>
          <cell r="D331" t="str">
            <v>Tucson Unified District</v>
          </cell>
          <cell r="E331" t="str">
            <v>100201000</v>
          </cell>
        </row>
        <row r="332">
          <cell r="C332">
            <v>4403</v>
          </cell>
          <cell r="D332" t="str">
            <v>Tucson Unified District</v>
          </cell>
          <cell r="E332" t="str">
            <v>100201000</v>
          </cell>
        </row>
        <row r="333">
          <cell r="C333">
            <v>4403</v>
          </cell>
          <cell r="D333" t="str">
            <v>Tucson Unified District</v>
          </cell>
          <cell r="E333" t="str">
            <v>100201000</v>
          </cell>
        </row>
        <row r="334">
          <cell r="C334">
            <v>4403</v>
          </cell>
          <cell r="D334" t="str">
            <v>Tucson Unified District</v>
          </cell>
          <cell r="E334" t="str">
            <v>100201000</v>
          </cell>
        </row>
        <row r="335">
          <cell r="C335">
            <v>4403</v>
          </cell>
          <cell r="D335" t="str">
            <v>Tucson Unified District</v>
          </cell>
          <cell r="E335" t="str">
            <v>100201000</v>
          </cell>
        </row>
        <row r="336">
          <cell r="C336">
            <v>4403</v>
          </cell>
          <cell r="D336" t="str">
            <v>Tucson Unified District</v>
          </cell>
          <cell r="E336" t="str">
            <v>100201000</v>
          </cell>
        </row>
        <row r="337">
          <cell r="C337">
            <v>4403</v>
          </cell>
          <cell r="D337" t="str">
            <v>Tucson Unified District</v>
          </cell>
          <cell r="E337" t="str">
            <v>100201000</v>
          </cell>
        </row>
        <row r="338">
          <cell r="C338">
            <v>4403</v>
          </cell>
          <cell r="D338" t="str">
            <v>Tucson Unified District</v>
          </cell>
          <cell r="E338" t="str">
            <v>100201000</v>
          </cell>
        </row>
        <row r="339">
          <cell r="C339">
            <v>4403</v>
          </cell>
          <cell r="D339" t="str">
            <v>Tucson Unified District</v>
          </cell>
          <cell r="E339" t="str">
            <v>100201000</v>
          </cell>
        </row>
        <row r="340">
          <cell r="C340">
            <v>4403</v>
          </cell>
          <cell r="D340" t="str">
            <v>Tucson Unified District</v>
          </cell>
          <cell r="E340" t="str">
            <v>100201000</v>
          </cell>
        </row>
        <row r="341">
          <cell r="C341">
            <v>4403</v>
          </cell>
          <cell r="D341" t="str">
            <v>Tucson Unified District</v>
          </cell>
          <cell r="E341" t="str">
            <v>100201000</v>
          </cell>
        </row>
        <row r="342">
          <cell r="C342">
            <v>4404</v>
          </cell>
          <cell r="D342" t="str">
            <v>Marana Unified District</v>
          </cell>
          <cell r="E342" t="str">
            <v>100206000</v>
          </cell>
        </row>
        <row r="343">
          <cell r="C343">
            <v>4404</v>
          </cell>
          <cell r="D343" t="str">
            <v>Marana Unified District</v>
          </cell>
          <cell r="E343" t="str">
            <v>100206000</v>
          </cell>
        </row>
        <row r="344">
          <cell r="C344">
            <v>4404</v>
          </cell>
          <cell r="D344" t="str">
            <v>Marana Unified District</v>
          </cell>
          <cell r="E344" t="str">
            <v>100206000</v>
          </cell>
        </row>
        <row r="345">
          <cell r="C345">
            <v>4404</v>
          </cell>
          <cell r="D345" t="str">
            <v>Marana Unified District</v>
          </cell>
          <cell r="E345" t="str">
            <v>100206000</v>
          </cell>
        </row>
        <row r="346">
          <cell r="C346">
            <v>4405</v>
          </cell>
          <cell r="D346" t="str">
            <v>Flowing Wells Unified District</v>
          </cell>
          <cell r="E346" t="str">
            <v>100208000</v>
          </cell>
        </row>
        <row r="347">
          <cell r="C347">
            <v>4405</v>
          </cell>
          <cell r="D347" t="str">
            <v>Flowing Wells Unified District</v>
          </cell>
          <cell r="E347" t="str">
            <v>100208000</v>
          </cell>
        </row>
        <row r="348">
          <cell r="C348">
            <v>4406</v>
          </cell>
          <cell r="D348" t="str">
            <v>Amphitheater Unified District</v>
          </cell>
          <cell r="E348" t="str">
            <v>100210000</v>
          </cell>
        </row>
        <row r="349">
          <cell r="C349">
            <v>4406</v>
          </cell>
          <cell r="D349" t="str">
            <v>Amphitheater Unified District</v>
          </cell>
          <cell r="E349" t="str">
            <v>100210000</v>
          </cell>
        </row>
        <row r="350">
          <cell r="C350">
            <v>4406</v>
          </cell>
          <cell r="D350" t="str">
            <v>Amphitheater Unified District</v>
          </cell>
          <cell r="E350" t="str">
            <v>100210000</v>
          </cell>
        </row>
        <row r="351">
          <cell r="C351">
            <v>4406</v>
          </cell>
          <cell r="D351" t="str">
            <v>Amphitheater Unified District</v>
          </cell>
          <cell r="E351" t="str">
            <v>100210000</v>
          </cell>
        </row>
        <row r="352">
          <cell r="C352">
            <v>4407</v>
          </cell>
          <cell r="D352" t="str">
            <v>Sunnyside Unified District</v>
          </cell>
          <cell r="E352" t="str">
            <v>100212000</v>
          </cell>
        </row>
        <row r="353">
          <cell r="C353">
            <v>4407</v>
          </cell>
          <cell r="D353" t="str">
            <v>Sunnyside Unified District</v>
          </cell>
          <cell r="E353" t="str">
            <v>100212000</v>
          </cell>
        </row>
        <row r="354">
          <cell r="C354">
            <v>4407</v>
          </cell>
          <cell r="D354" t="str">
            <v>Sunnyside Unified District</v>
          </cell>
          <cell r="E354" t="str">
            <v>100212000</v>
          </cell>
        </row>
        <row r="355">
          <cell r="C355">
            <v>4408</v>
          </cell>
          <cell r="D355" t="str">
            <v>Tanque Verde Unified District</v>
          </cell>
          <cell r="E355" t="str">
            <v>100213000</v>
          </cell>
        </row>
        <row r="356">
          <cell r="C356">
            <v>4408</v>
          </cell>
          <cell r="D356" t="str">
            <v>Tanque Verde Unified District</v>
          </cell>
          <cell r="E356" t="str">
            <v>100213000</v>
          </cell>
        </row>
        <row r="357">
          <cell r="C357">
            <v>4409</v>
          </cell>
          <cell r="D357" t="str">
            <v>Ajo Unified District</v>
          </cell>
          <cell r="E357" t="str">
            <v>100215000</v>
          </cell>
        </row>
        <row r="358">
          <cell r="C358">
            <v>4409</v>
          </cell>
          <cell r="D358" t="str">
            <v>Ajo Unified District</v>
          </cell>
          <cell r="E358" t="str">
            <v>100215000</v>
          </cell>
        </row>
        <row r="359">
          <cell r="C359">
            <v>4410</v>
          </cell>
          <cell r="D359" t="str">
            <v>Catalina Foothills Unified District</v>
          </cell>
          <cell r="E359" t="str">
            <v>100216000</v>
          </cell>
        </row>
        <row r="360">
          <cell r="C360">
            <v>4410</v>
          </cell>
          <cell r="D360" t="str">
            <v>Catalina Foothills Unified District</v>
          </cell>
          <cell r="E360" t="str">
            <v>100216000</v>
          </cell>
        </row>
        <row r="361">
          <cell r="C361">
            <v>4411</v>
          </cell>
          <cell r="D361" t="str">
            <v>Sahuarita Unified District</v>
          </cell>
          <cell r="E361" t="str">
            <v>100230000</v>
          </cell>
        </row>
        <row r="362">
          <cell r="C362">
            <v>4411</v>
          </cell>
          <cell r="D362" t="str">
            <v>Sahuarita Unified District</v>
          </cell>
          <cell r="E362" t="str">
            <v>100230000</v>
          </cell>
        </row>
        <row r="363">
          <cell r="C363">
            <v>4411</v>
          </cell>
          <cell r="D363" t="str">
            <v>Sahuarita Unified District</v>
          </cell>
          <cell r="E363" t="str">
            <v>100230000</v>
          </cell>
        </row>
        <row r="364">
          <cell r="C364">
            <v>4412</v>
          </cell>
          <cell r="D364" t="str">
            <v>Baboquivari Unified School District #40</v>
          </cell>
          <cell r="E364" t="str">
            <v>100240000</v>
          </cell>
        </row>
        <row r="365">
          <cell r="C365">
            <v>4412</v>
          </cell>
          <cell r="D365" t="str">
            <v>Baboquivari Unified School District #40</v>
          </cell>
          <cell r="E365" t="str">
            <v>100240000</v>
          </cell>
        </row>
        <row r="366">
          <cell r="C366">
            <v>4413</v>
          </cell>
          <cell r="D366" t="str">
            <v>Vail Unified District</v>
          </cell>
          <cell r="E366" t="str">
            <v>100220000</v>
          </cell>
        </row>
        <row r="367">
          <cell r="C367">
            <v>4413</v>
          </cell>
          <cell r="D367" t="str">
            <v>Vail Unified District</v>
          </cell>
          <cell r="E367" t="str">
            <v>100220000</v>
          </cell>
        </row>
        <row r="368">
          <cell r="C368">
            <v>4413</v>
          </cell>
          <cell r="D368" t="str">
            <v>Vail Unified District</v>
          </cell>
          <cell r="E368" t="str">
            <v>100220000</v>
          </cell>
        </row>
        <row r="369">
          <cell r="C369">
            <v>4413</v>
          </cell>
          <cell r="D369" t="str">
            <v>Vail Unified District</v>
          </cell>
          <cell r="E369" t="str">
            <v>100220000</v>
          </cell>
        </row>
        <row r="370">
          <cell r="C370">
            <v>4413</v>
          </cell>
          <cell r="D370" t="str">
            <v>Vail Unified District</v>
          </cell>
          <cell r="E370" t="str">
            <v>100220000</v>
          </cell>
        </row>
        <row r="371">
          <cell r="C371">
            <v>4413</v>
          </cell>
          <cell r="D371" t="str">
            <v>Vail Unified District</v>
          </cell>
          <cell r="E371" t="str">
            <v>100220000</v>
          </cell>
        </row>
        <row r="372">
          <cell r="C372">
            <v>4414</v>
          </cell>
          <cell r="D372" t="str">
            <v>San Fernando Elementary District</v>
          </cell>
          <cell r="E372" t="str">
            <v>100335000</v>
          </cell>
        </row>
        <row r="373">
          <cell r="C373">
            <v>4415</v>
          </cell>
          <cell r="D373" t="str">
            <v>Empire Elementary District</v>
          </cell>
          <cell r="E373" t="str">
            <v>100337000</v>
          </cell>
        </row>
        <row r="374">
          <cell r="C374">
            <v>4416</v>
          </cell>
          <cell r="D374" t="str">
            <v>Continental Elementary District</v>
          </cell>
          <cell r="E374" t="str">
            <v>100339000</v>
          </cell>
        </row>
        <row r="375">
          <cell r="C375">
            <v>4417</v>
          </cell>
          <cell r="D375" t="str">
            <v>Redington Elementary District</v>
          </cell>
          <cell r="E375" t="str">
            <v>100344000</v>
          </cell>
        </row>
        <row r="376">
          <cell r="C376">
            <v>4418</v>
          </cell>
          <cell r="D376" t="str">
            <v>Altar Valley Elementary District</v>
          </cell>
          <cell r="E376" t="str">
            <v>100351000</v>
          </cell>
        </row>
        <row r="377">
          <cell r="C377">
            <v>4421</v>
          </cell>
          <cell r="D377" t="str">
            <v>Edge School, Inc., The</v>
          </cell>
          <cell r="E377" t="str">
            <v>108653000</v>
          </cell>
        </row>
        <row r="378">
          <cell r="C378">
            <v>4422</v>
          </cell>
          <cell r="D378" t="str">
            <v>Tucson Youth Development/ACE Charter High School</v>
          </cell>
          <cell r="E378" t="str">
            <v>108660000</v>
          </cell>
        </row>
        <row r="379">
          <cell r="C379">
            <v>4425</v>
          </cell>
          <cell r="D379" t="str">
            <v>Presidio School</v>
          </cell>
          <cell r="E379" t="str">
            <v>108778000</v>
          </cell>
        </row>
        <row r="380">
          <cell r="C380">
            <v>4426</v>
          </cell>
          <cell r="D380" t="str">
            <v>Hermosa Montessori Charter School</v>
          </cell>
          <cell r="E380" t="str">
            <v>108701000</v>
          </cell>
        </row>
        <row r="381">
          <cell r="C381">
            <v>4428</v>
          </cell>
          <cell r="D381" t="str">
            <v>Montessori Schoolhouse of Tucson, Inc.</v>
          </cell>
          <cell r="E381" t="str">
            <v>108703000</v>
          </cell>
        </row>
        <row r="382">
          <cell r="C382">
            <v>4431</v>
          </cell>
          <cell r="D382" t="str">
            <v>Portable Practical Educational Preparation, Inc. (PPEP, Inc.)</v>
          </cell>
          <cell r="E382" t="str">
            <v>108744000</v>
          </cell>
        </row>
        <row r="383">
          <cell r="C383">
            <v>4435</v>
          </cell>
          <cell r="D383" t="str">
            <v>Mary C O'Brien Accommodation District</v>
          </cell>
          <cell r="E383" t="str">
            <v>110100000</v>
          </cell>
        </row>
        <row r="384">
          <cell r="C384">
            <v>4437</v>
          </cell>
          <cell r="D384" t="str">
            <v>Florence Unified School District</v>
          </cell>
          <cell r="E384" t="str">
            <v>110201000</v>
          </cell>
        </row>
        <row r="385">
          <cell r="C385">
            <v>4437</v>
          </cell>
          <cell r="D385" t="str">
            <v>Florence Unified School District</v>
          </cell>
          <cell r="E385" t="str">
            <v>110201000</v>
          </cell>
        </row>
        <row r="386">
          <cell r="C386">
            <v>4437</v>
          </cell>
          <cell r="D386" t="str">
            <v>Florence Unified School District</v>
          </cell>
          <cell r="E386" t="str">
            <v>110201000</v>
          </cell>
        </row>
        <row r="387">
          <cell r="C387">
            <v>4437</v>
          </cell>
          <cell r="D387" t="str">
            <v>Florence Unified School District</v>
          </cell>
          <cell r="E387" t="str">
            <v>110201000</v>
          </cell>
        </row>
        <row r="388">
          <cell r="C388">
            <v>4438</v>
          </cell>
          <cell r="D388" t="str">
            <v>Ray Unified District</v>
          </cell>
          <cell r="E388" t="str">
            <v>110203000</v>
          </cell>
        </row>
        <row r="389">
          <cell r="C389">
            <v>4438</v>
          </cell>
          <cell r="D389" t="str">
            <v>Ray Unified District</v>
          </cell>
          <cell r="E389" t="str">
            <v>110203000</v>
          </cell>
        </row>
        <row r="390">
          <cell r="C390">
            <v>4439</v>
          </cell>
          <cell r="D390" t="str">
            <v>Mammoth-San Manuel Unified District</v>
          </cell>
          <cell r="E390" t="str">
            <v>110208000</v>
          </cell>
        </row>
        <row r="391">
          <cell r="C391">
            <v>4439</v>
          </cell>
          <cell r="D391" t="str">
            <v>Mammoth-San Manuel Unified District</v>
          </cell>
          <cell r="E391" t="str">
            <v>110208000</v>
          </cell>
        </row>
        <row r="392">
          <cell r="C392">
            <v>4440</v>
          </cell>
          <cell r="D392" t="str">
            <v>Superior Unified School District</v>
          </cell>
          <cell r="E392" t="str">
            <v>110215000</v>
          </cell>
        </row>
        <row r="393">
          <cell r="C393">
            <v>4440</v>
          </cell>
          <cell r="D393" t="str">
            <v>Superior Unified School District</v>
          </cell>
          <cell r="E393" t="str">
            <v>110215000</v>
          </cell>
        </row>
        <row r="394">
          <cell r="C394">
            <v>4441</v>
          </cell>
          <cell r="D394" t="str">
            <v>Maricopa Unified School District</v>
          </cell>
          <cell r="E394" t="str">
            <v>110220000</v>
          </cell>
        </row>
        <row r="395">
          <cell r="C395">
            <v>4441</v>
          </cell>
          <cell r="D395" t="str">
            <v>Maricopa Unified School District</v>
          </cell>
          <cell r="E395" t="str">
            <v>110220000</v>
          </cell>
        </row>
        <row r="396">
          <cell r="C396">
            <v>4441</v>
          </cell>
          <cell r="D396" t="str">
            <v>Maricopa Unified School District</v>
          </cell>
          <cell r="E396" t="str">
            <v>110220000</v>
          </cell>
        </row>
        <row r="397">
          <cell r="C397">
            <v>4442</v>
          </cell>
          <cell r="D397" t="str">
            <v>Coolidge Unified District</v>
          </cell>
          <cell r="E397" t="str">
            <v>110221000</v>
          </cell>
        </row>
        <row r="398">
          <cell r="C398">
            <v>4442</v>
          </cell>
          <cell r="D398" t="str">
            <v>Coolidge Unified District</v>
          </cell>
          <cell r="E398" t="str">
            <v>110221000</v>
          </cell>
        </row>
        <row r="399">
          <cell r="C399">
            <v>4443</v>
          </cell>
          <cell r="D399" t="str">
            <v>Apache Junction Unified District</v>
          </cell>
          <cell r="E399" t="str">
            <v>110243000</v>
          </cell>
        </row>
        <row r="400">
          <cell r="C400">
            <v>4443</v>
          </cell>
          <cell r="D400" t="str">
            <v>Apache Junction Unified District</v>
          </cell>
          <cell r="E400" t="str">
            <v>110243000</v>
          </cell>
        </row>
        <row r="401">
          <cell r="C401">
            <v>4444</v>
          </cell>
          <cell r="D401" t="str">
            <v>Oracle Elementary District</v>
          </cell>
          <cell r="E401" t="str">
            <v>110302000</v>
          </cell>
        </row>
        <row r="402">
          <cell r="C402">
            <v>4445</v>
          </cell>
          <cell r="D402" t="str">
            <v>J O Combs Unified School District</v>
          </cell>
          <cell r="E402" t="str">
            <v>110244000</v>
          </cell>
        </row>
        <row r="403">
          <cell r="C403">
            <v>4445</v>
          </cell>
          <cell r="D403" t="str">
            <v>J O Combs Unified School District</v>
          </cell>
          <cell r="E403" t="str">
            <v>110244000</v>
          </cell>
        </row>
        <row r="404">
          <cell r="C404">
            <v>4446</v>
          </cell>
          <cell r="D404" t="str">
            <v>Casa Grande Elementary District</v>
          </cell>
          <cell r="E404" t="str">
            <v>110404000</v>
          </cell>
        </row>
        <row r="405">
          <cell r="C405">
            <v>4447</v>
          </cell>
          <cell r="D405" t="str">
            <v>Red Rock Elementary District</v>
          </cell>
          <cell r="E405" t="str">
            <v>110405000</v>
          </cell>
        </row>
        <row r="406">
          <cell r="C406">
            <v>4448</v>
          </cell>
          <cell r="D406" t="str">
            <v>Eloy Elementary District</v>
          </cell>
          <cell r="E406" t="str">
            <v>110411000</v>
          </cell>
        </row>
        <row r="407">
          <cell r="C407">
            <v>4449</v>
          </cell>
          <cell r="D407" t="str">
            <v>Sacaton Elementary District</v>
          </cell>
          <cell r="E407" t="str">
            <v>110418000</v>
          </cell>
        </row>
        <row r="408">
          <cell r="C408">
            <v>4450</v>
          </cell>
          <cell r="D408" t="str">
            <v>Toltec School District</v>
          </cell>
          <cell r="E408" t="str">
            <v>110422000</v>
          </cell>
        </row>
        <row r="409">
          <cell r="C409">
            <v>4451</v>
          </cell>
          <cell r="D409" t="str">
            <v>Stanfield Elementary District</v>
          </cell>
          <cell r="E409" t="str">
            <v>110424000</v>
          </cell>
        </row>
        <row r="410">
          <cell r="C410">
            <v>4452</v>
          </cell>
          <cell r="D410" t="str">
            <v>Picacho Elementary District</v>
          </cell>
          <cell r="E410" t="str">
            <v>110433000</v>
          </cell>
        </row>
        <row r="411">
          <cell r="C411">
            <v>4453</v>
          </cell>
          <cell r="D411" t="str">
            <v>Casa Grande Union High School District</v>
          </cell>
          <cell r="E411" t="str">
            <v>110502000</v>
          </cell>
        </row>
        <row r="412">
          <cell r="C412">
            <v>4453</v>
          </cell>
          <cell r="D412" t="str">
            <v>Casa Grande Union High School District</v>
          </cell>
          <cell r="E412" t="str">
            <v>110502000</v>
          </cell>
        </row>
        <row r="413">
          <cell r="C413">
            <v>4453</v>
          </cell>
          <cell r="D413" t="str">
            <v>Casa Grande Union High School District</v>
          </cell>
          <cell r="E413" t="str">
            <v>110502000</v>
          </cell>
        </row>
        <row r="414">
          <cell r="C414">
            <v>4454</v>
          </cell>
          <cell r="D414" t="str">
            <v>Santa Cruz Valley Union High School District</v>
          </cell>
          <cell r="E414" t="str">
            <v>110540000</v>
          </cell>
        </row>
        <row r="415">
          <cell r="C415">
            <v>4454</v>
          </cell>
          <cell r="D415" t="str">
            <v>Santa Cruz Valley Union High School District</v>
          </cell>
          <cell r="E415" t="str">
            <v>110540000</v>
          </cell>
        </row>
        <row r="416">
          <cell r="C416">
            <v>4457</v>
          </cell>
          <cell r="D416" t="str">
            <v>Nogales Unified District</v>
          </cell>
          <cell r="E416" t="str">
            <v>120201000</v>
          </cell>
        </row>
        <row r="417">
          <cell r="C417">
            <v>4457</v>
          </cell>
          <cell r="D417" t="str">
            <v>Nogales Unified District</v>
          </cell>
          <cell r="E417" t="str">
            <v>120201000</v>
          </cell>
        </row>
        <row r="418">
          <cell r="C418">
            <v>4457</v>
          </cell>
          <cell r="D418" t="str">
            <v>Nogales Unified District</v>
          </cell>
          <cell r="E418" t="str">
            <v>120201000</v>
          </cell>
        </row>
        <row r="419">
          <cell r="C419">
            <v>4458</v>
          </cell>
          <cell r="D419" t="str">
            <v>Santa Cruz Valley Unified District</v>
          </cell>
          <cell r="E419" t="str">
            <v>120235000</v>
          </cell>
        </row>
        <row r="420">
          <cell r="C420">
            <v>4458</v>
          </cell>
          <cell r="D420" t="str">
            <v>Santa Cruz Valley Unified District</v>
          </cell>
          <cell r="E420" t="str">
            <v>120235000</v>
          </cell>
        </row>
        <row r="421">
          <cell r="C421">
            <v>4459</v>
          </cell>
          <cell r="D421" t="str">
            <v>Santa Cruz Elementary District</v>
          </cell>
          <cell r="E421" t="str">
            <v>120328000</v>
          </cell>
        </row>
        <row r="422">
          <cell r="C422">
            <v>4460</v>
          </cell>
          <cell r="D422" t="str">
            <v>Patagonia Elementary District</v>
          </cell>
          <cell r="E422" t="str">
            <v>120406000</v>
          </cell>
        </row>
        <row r="423">
          <cell r="C423">
            <v>4461</v>
          </cell>
          <cell r="D423" t="str">
            <v>Sonoita Elementary District</v>
          </cell>
          <cell r="E423" t="str">
            <v>120425000</v>
          </cell>
        </row>
        <row r="424">
          <cell r="C424">
            <v>4462</v>
          </cell>
          <cell r="D424" t="str">
            <v>Patagonia Union High School District</v>
          </cell>
          <cell r="E424" t="str">
            <v>120520000</v>
          </cell>
        </row>
        <row r="425">
          <cell r="C425">
            <v>4462</v>
          </cell>
          <cell r="D425" t="str">
            <v>Patagonia Union High School District</v>
          </cell>
          <cell r="E425" t="str">
            <v>120520000</v>
          </cell>
        </row>
        <row r="426">
          <cell r="C426">
            <v>4463</v>
          </cell>
          <cell r="D426" t="str">
            <v>Mexicayotl Academy, Inc.</v>
          </cell>
          <cell r="E426" t="str">
            <v>128703000</v>
          </cell>
        </row>
        <row r="427">
          <cell r="C427">
            <v>4466</v>
          </cell>
          <cell r="D427" t="str">
            <v>Prescott Unified District</v>
          </cell>
          <cell r="E427" t="str">
            <v>130201000</v>
          </cell>
        </row>
        <row r="428">
          <cell r="C428">
            <v>4466</v>
          </cell>
          <cell r="D428" t="str">
            <v>Prescott Unified District</v>
          </cell>
          <cell r="E428" t="str">
            <v>130201000</v>
          </cell>
        </row>
        <row r="429">
          <cell r="C429">
            <v>4467</v>
          </cell>
          <cell r="D429" t="str">
            <v>Sedona-Oak Creek JUSD #9</v>
          </cell>
          <cell r="E429" t="str">
            <v>130209000</v>
          </cell>
        </row>
        <row r="430">
          <cell r="C430">
            <v>4467</v>
          </cell>
          <cell r="D430" t="str">
            <v>Sedona-Oak Creek JUSD #9</v>
          </cell>
          <cell r="E430" t="str">
            <v>130209000</v>
          </cell>
        </row>
        <row r="431">
          <cell r="C431">
            <v>4468</v>
          </cell>
          <cell r="D431" t="str">
            <v>Bagdad Unified District</v>
          </cell>
          <cell r="E431" t="str">
            <v>130220000</v>
          </cell>
        </row>
        <row r="432">
          <cell r="C432">
            <v>4468</v>
          </cell>
          <cell r="D432" t="str">
            <v>Bagdad Unified District</v>
          </cell>
          <cell r="E432" t="str">
            <v>130220000</v>
          </cell>
        </row>
        <row r="433">
          <cell r="C433">
            <v>4469</v>
          </cell>
          <cell r="D433" t="str">
            <v>Humboldt Unified District</v>
          </cell>
          <cell r="E433" t="str">
            <v>130222000</v>
          </cell>
        </row>
        <row r="434">
          <cell r="C434">
            <v>4469</v>
          </cell>
          <cell r="D434" t="str">
            <v>Humboldt Unified District</v>
          </cell>
          <cell r="E434" t="str">
            <v>130222000</v>
          </cell>
        </row>
        <row r="435">
          <cell r="C435">
            <v>4470</v>
          </cell>
          <cell r="D435" t="str">
            <v>Camp Verde Unified District</v>
          </cell>
          <cell r="E435" t="str">
            <v>130228000</v>
          </cell>
        </row>
        <row r="436">
          <cell r="C436">
            <v>4470</v>
          </cell>
          <cell r="D436" t="str">
            <v>Camp Verde Unified District</v>
          </cell>
          <cell r="E436" t="str">
            <v>130228000</v>
          </cell>
        </row>
        <row r="437">
          <cell r="C437">
            <v>4471</v>
          </cell>
          <cell r="D437" t="str">
            <v>Ash Fork Joint Unified District</v>
          </cell>
          <cell r="E437" t="str">
            <v>130231000</v>
          </cell>
        </row>
        <row r="438">
          <cell r="C438">
            <v>4471</v>
          </cell>
          <cell r="D438" t="str">
            <v>Ash Fork Joint Unified District</v>
          </cell>
          <cell r="E438" t="str">
            <v>130231000</v>
          </cell>
        </row>
        <row r="439">
          <cell r="C439">
            <v>4472</v>
          </cell>
          <cell r="D439" t="str">
            <v>Seligman Unified District</v>
          </cell>
          <cell r="E439" t="str">
            <v>130240000</v>
          </cell>
        </row>
        <row r="440">
          <cell r="C440">
            <v>4472</v>
          </cell>
          <cell r="D440" t="str">
            <v>Seligman Unified District</v>
          </cell>
          <cell r="E440" t="str">
            <v>130240000</v>
          </cell>
        </row>
        <row r="441">
          <cell r="C441">
            <v>4473</v>
          </cell>
          <cell r="D441" t="str">
            <v>Mayer Unified School District</v>
          </cell>
          <cell r="E441" t="str">
            <v>130243000</v>
          </cell>
        </row>
        <row r="442">
          <cell r="C442">
            <v>4473</v>
          </cell>
          <cell r="D442" t="str">
            <v>Mayer Unified School District</v>
          </cell>
          <cell r="E442" t="str">
            <v>130243000</v>
          </cell>
        </row>
        <row r="443">
          <cell r="C443">
            <v>4474</v>
          </cell>
          <cell r="D443" t="str">
            <v>Chino Valley Unified District</v>
          </cell>
          <cell r="E443" t="str">
            <v>130251000</v>
          </cell>
        </row>
        <row r="444">
          <cell r="C444">
            <v>4474</v>
          </cell>
          <cell r="D444" t="str">
            <v>Chino Valley Unified District</v>
          </cell>
          <cell r="E444" t="str">
            <v>130251000</v>
          </cell>
        </row>
        <row r="445">
          <cell r="C445">
            <v>4475</v>
          </cell>
          <cell r="D445" t="str">
            <v>Williamson Valley Elementary School District</v>
          </cell>
          <cell r="E445" t="str">
            <v>130302000</v>
          </cell>
        </row>
        <row r="446">
          <cell r="C446">
            <v>4478</v>
          </cell>
          <cell r="D446" t="str">
            <v>Skull Valley Elementary District</v>
          </cell>
          <cell r="E446" t="str">
            <v>130315000</v>
          </cell>
        </row>
        <row r="447">
          <cell r="C447">
            <v>4479</v>
          </cell>
          <cell r="D447" t="str">
            <v>Congress Elementary District</v>
          </cell>
          <cell r="E447" t="str">
            <v>130317000</v>
          </cell>
        </row>
        <row r="448">
          <cell r="C448">
            <v>4480</v>
          </cell>
          <cell r="D448" t="str">
            <v>Kirkland Elementary District</v>
          </cell>
          <cell r="E448" t="str">
            <v>130323000</v>
          </cell>
        </row>
        <row r="449">
          <cell r="C449">
            <v>4481</v>
          </cell>
          <cell r="D449" t="str">
            <v>Beaver Creek Elementary District</v>
          </cell>
          <cell r="E449" t="str">
            <v>130326000</v>
          </cell>
        </row>
        <row r="450">
          <cell r="C450">
            <v>4482</v>
          </cell>
          <cell r="D450" t="str">
            <v>Hillside Elementary District</v>
          </cell>
          <cell r="E450" t="str">
            <v>130335000</v>
          </cell>
        </row>
        <row r="451">
          <cell r="C451">
            <v>4483</v>
          </cell>
          <cell r="D451" t="str">
            <v>Crown King Elementary District</v>
          </cell>
          <cell r="E451" t="str">
            <v>130341000</v>
          </cell>
        </row>
        <row r="452">
          <cell r="C452">
            <v>4484</v>
          </cell>
          <cell r="D452" t="str">
            <v>Canon Elementary District</v>
          </cell>
          <cell r="E452" t="str">
            <v>130350000</v>
          </cell>
        </row>
        <row r="453">
          <cell r="C453">
            <v>4485</v>
          </cell>
          <cell r="D453" t="str">
            <v>Yarnell Elementary District</v>
          </cell>
          <cell r="E453" t="str">
            <v>130352000</v>
          </cell>
        </row>
        <row r="454">
          <cell r="C454">
            <v>4486</v>
          </cell>
          <cell r="D454" t="str">
            <v>Clarkdale-Jerome Elementary District</v>
          </cell>
          <cell r="E454" t="str">
            <v>130403000</v>
          </cell>
        </row>
        <row r="455">
          <cell r="C455">
            <v>4487</v>
          </cell>
          <cell r="D455" t="str">
            <v>Cottonwood-Oak Creek Elementary District</v>
          </cell>
          <cell r="E455" t="str">
            <v>130406000</v>
          </cell>
        </row>
        <row r="456">
          <cell r="C456">
            <v>4487</v>
          </cell>
          <cell r="D456" t="str">
            <v>Cottonwood-Oak Creek Elementary District</v>
          </cell>
          <cell r="E456" t="str">
            <v>130406000</v>
          </cell>
        </row>
        <row r="457">
          <cell r="C457">
            <v>4488</v>
          </cell>
          <cell r="D457" t="str">
            <v>Mingus Union High School District</v>
          </cell>
          <cell r="E457" t="str">
            <v>130504000</v>
          </cell>
        </row>
        <row r="458">
          <cell r="C458">
            <v>4488</v>
          </cell>
          <cell r="D458" t="str">
            <v>Mingus Union High School District</v>
          </cell>
          <cell r="E458" t="str">
            <v>130504000</v>
          </cell>
        </row>
        <row r="459">
          <cell r="C459">
            <v>4492</v>
          </cell>
          <cell r="D459" t="str">
            <v>Sedona Charter School, Inc.</v>
          </cell>
          <cell r="E459" t="str">
            <v>138708000</v>
          </cell>
        </row>
        <row r="460">
          <cell r="C460">
            <v>4493</v>
          </cell>
          <cell r="D460" t="str">
            <v>Mingus Springs Charter School</v>
          </cell>
          <cell r="E460" t="str">
            <v>138712000</v>
          </cell>
        </row>
        <row r="461">
          <cell r="C461">
            <v>4495</v>
          </cell>
          <cell r="D461" t="str">
            <v>Franklin Phonetic Primary School, Inc.</v>
          </cell>
          <cell r="E461" t="str">
            <v>138751000</v>
          </cell>
        </row>
        <row r="462">
          <cell r="C462">
            <v>4496</v>
          </cell>
          <cell r="D462" t="str">
            <v>Skyview School, Inc.</v>
          </cell>
          <cell r="E462" t="str">
            <v>138752000</v>
          </cell>
        </row>
        <row r="463">
          <cell r="C463">
            <v>4499</v>
          </cell>
          <cell r="D463" t="str">
            <v>Yuma Elementary District</v>
          </cell>
          <cell r="E463" t="str">
            <v>140401000</v>
          </cell>
        </row>
        <row r="464">
          <cell r="C464">
            <v>4500</v>
          </cell>
          <cell r="D464" t="str">
            <v>Somerton Elementary District</v>
          </cell>
          <cell r="E464" t="str">
            <v>140411000</v>
          </cell>
        </row>
        <row r="465">
          <cell r="C465">
            <v>4501</v>
          </cell>
          <cell r="D465" t="str">
            <v>Crane Elementary District</v>
          </cell>
          <cell r="E465" t="str">
            <v>140413000</v>
          </cell>
        </row>
        <row r="466">
          <cell r="C466">
            <v>4502</v>
          </cell>
          <cell r="D466" t="str">
            <v>Hyder Elementary District</v>
          </cell>
          <cell r="E466" t="str">
            <v>140416000</v>
          </cell>
        </row>
        <row r="467">
          <cell r="C467">
            <v>4503</v>
          </cell>
          <cell r="D467" t="str">
            <v>Mohawk Valley Elementary District</v>
          </cell>
          <cell r="E467" t="str">
            <v>140417000</v>
          </cell>
        </row>
        <row r="468">
          <cell r="C468">
            <v>4504</v>
          </cell>
          <cell r="D468" t="str">
            <v>Wellton Elementary District</v>
          </cell>
          <cell r="E468" t="str">
            <v>140424000</v>
          </cell>
        </row>
        <row r="469">
          <cell r="C469">
            <v>4505</v>
          </cell>
          <cell r="D469" t="str">
            <v>Gadsden Elementary District</v>
          </cell>
          <cell r="E469" t="str">
            <v>140432000</v>
          </cell>
        </row>
        <row r="470">
          <cell r="C470">
            <v>4506</v>
          </cell>
          <cell r="D470" t="str">
            <v>Antelope Union High School District</v>
          </cell>
          <cell r="E470" t="str">
            <v>140550000</v>
          </cell>
        </row>
        <row r="471">
          <cell r="C471">
            <v>4506</v>
          </cell>
          <cell r="D471" t="str">
            <v>Antelope Union High School District</v>
          </cell>
          <cell r="E471" t="str">
            <v>140550000</v>
          </cell>
        </row>
        <row r="472">
          <cell r="C472">
            <v>4507</v>
          </cell>
          <cell r="D472" t="str">
            <v>Yuma Union High School District</v>
          </cell>
          <cell r="E472" t="str">
            <v>140570000</v>
          </cell>
        </row>
        <row r="473">
          <cell r="C473">
            <v>4507</v>
          </cell>
          <cell r="D473" t="str">
            <v>Yuma Union High School District</v>
          </cell>
          <cell r="E473" t="str">
            <v>140570000</v>
          </cell>
        </row>
        <row r="474">
          <cell r="C474">
            <v>4507</v>
          </cell>
          <cell r="D474" t="str">
            <v>Yuma Union High School District</v>
          </cell>
          <cell r="E474" t="str">
            <v>140570000</v>
          </cell>
        </row>
        <row r="475">
          <cell r="C475">
            <v>4507</v>
          </cell>
          <cell r="D475" t="str">
            <v>Yuma Union High School District</v>
          </cell>
          <cell r="E475" t="str">
            <v>140570000</v>
          </cell>
        </row>
        <row r="476">
          <cell r="C476">
            <v>4507</v>
          </cell>
          <cell r="D476" t="str">
            <v>Yuma Union High School District</v>
          </cell>
          <cell r="E476" t="str">
            <v>140570000</v>
          </cell>
        </row>
        <row r="477">
          <cell r="C477">
            <v>4507</v>
          </cell>
          <cell r="D477" t="str">
            <v>Yuma Union High School District</v>
          </cell>
          <cell r="E477" t="str">
            <v>140570000</v>
          </cell>
        </row>
        <row r="478">
          <cell r="C478">
            <v>4507</v>
          </cell>
          <cell r="D478" t="str">
            <v>Yuma Union High School District</v>
          </cell>
          <cell r="E478" t="str">
            <v>140570000</v>
          </cell>
        </row>
        <row r="479">
          <cell r="C479">
            <v>4507</v>
          </cell>
          <cell r="D479" t="str">
            <v>Yuma Union High School District</v>
          </cell>
          <cell r="E479" t="str">
            <v>140570000</v>
          </cell>
        </row>
        <row r="480">
          <cell r="C480">
            <v>4509</v>
          </cell>
          <cell r="D480" t="str">
            <v>Yuma Private Industry Council, Inc.</v>
          </cell>
          <cell r="E480" t="str">
            <v>148758000</v>
          </cell>
        </row>
        <row r="481">
          <cell r="C481">
            <v>4510</v>
          </cell>
          <cell r="D481" t="str">
            <v>Parker Unified School District</v>
          </cell>
          <cell r="E481" t="str">
            <v>150227000</v>
          </cell>
        </row>
        <row r="482">
          <cell r="C482">
            <v>4510</v>
          </cell>
          <cell r="D482" t="str">
            <v>Parker Unified School District</v>
          </cell>
          <cell r="E482" t="str">
            <v>150227000</v>
          </cell>
        </row>
        <row r="483">
          <cell r="C483">
            <v>4511</v>
          </cell>
          <cell r="D483" t="str">
            <v>Quartzsite Elementary District</v>
          </cell>
          <cell r="E483" t="str">
            <v>150404000</v>
          </cell>
        </row>
        <row r="484">
          <cell r="C484">
            <v>4512</v>
          </cell>
          <cell r="D484" t="str">
            <v>Wenden Elementary District</v>
          </cell>
          <cell r="E484" t="str">
            <v>150419000</v>
          </cell>
        </row>
        <row r="485">
          <cell r="C485">
            <v>4513</v>
          </cell>
          <cell r="D485" t="str">
            <v>Bouse Elementary District</v>
          </cell>
          <cell r="E485" t="str">
            <v>150426000</v>
          </cell>
        </row>
        <row r="486">
          <cell r="C486">
            <v>4514</v>
          </cell>
          <cell r="D486" t="str">
            <v>Salome Consolidated Elementary District</v>
          </cell>
          <cell r="E486" t="str">
            <v>150430000</v>
          </cell>
        </row>
        <row r="487">
          <cell r="C487">
            <v>4515</v>
          </cell>
          <cell r="D487" t="str">
            <v>Bicentennial Union High School District</v>
          </cell>
          <cell r="E487" t="str">
            <v>150576000</v>
          </cell>
        </row>
        <row r="488">
          <cell r="C488">
            <v>4516</v>
          </cell>
          <cell r="D488" t="str">
            <v>East Valley Institute of Technology</v>
          </cell>
          <cell r="E488" t="str">
            <v>070801000</v>
          </cell>
        </row>
        <row r="489">
          <cell r="C489">
            <v>4516</v>
          </cell>
          <cell r="D489" t="str">
            <v>East Valley Institute of Technology</v>
          </cell>
          <cell r="E489" t="str">
            <v>070801000</v>
          </cell>
        </row>
        <row r="490">
          <cell r="C490">
            <v>4516</v>
          </cell>
          <cell r="D490" t="str">
            <v>East Valley Institute of Technology</v>
          </cell>
          <cell r="E490" t="str">
            <v>070801000</v>
          </cell>
        </row>
        <row r="491">
          <cell r="C491">
            <v>4516</v>
          </cell>
          <cell r="D491" t="str">
            <v>East Valley Institute of Technology</v>
          </cell>
          <cell r="E491" t="str">
            <v>070801000</v>
          </cell>
        </row>
        <row r="492">
          <cell r="C492">
            <v>5180</v>
          </cell>
          <cell r="D492" t="str">
            <v>Paragon Management, Inc.</v>
          </cell>
          <cell r="E492" t="str">
            <v>078912000</v>
          </cell>
        </row>
        <row r="493">
          <cell r="C493">
            <v>5181</v>
          </cell>
          <cell r="D493" t="str">
            <v>Metropolitan Arts Institute, Inc.</v>
          </cell>
          <cell r="E493" t="str">
            <v>078906000</v>
          </cell>
        </row>
        <row r="494">
          <cell r="C494">
            <v>5186</v>
          </cell>
          <cell r="D494" t="str">
            <v>Cholla Academy</v>
          </cell>
          <cell r="E494" t="str">
            <v>078995000</v>
          </cell>
        </row>
        <row r="495">
          <cell r="C495">
            <v>5978</v>
          </cell>
          <cell r="D495" t="str">
            <v>Akimel O Otham Pee Posh Charter School, Inc.</v>
          </cell>
          <cell r="E495" t="str">
            <v>118705000</v>
          </cell>
        </row>
        <row r="496">
          <cell r="C496">
            <v>6235</v>
          </cell>
          <cell r="D496" t="str">
            <v>P.L.C. Charter Schools</v>
          </cell>
          <cell r="E496" t="str">
            <v>078907000</v>
          </cell>
        </row>
        <row r="497">
          <cell r="C497">
            <v>6258</v>
          </cell>
          <cell r="D497" t="str">
            <v>Destiny School, Inc.</v>
          </cell>
          <cell r="E497" t="str">
            <v>048701000</v>
          </cell>
        </row>
        <row r="498">
          <cell r="C498">
            <v>6353</v>
          </cell>
          <cell r="D498" t="str">
            <v>Shonto Governing Board of Education, Inc.</v>
          </cell>
          <cell r="E498" t="str">
            <v>098746000</v>
          </cell>
        </row>
        <row r="499">
          <cell r="C499">
            <v>6355</v>
          </cell>
          <cell r="D499" t="str">
            <v>The Charter Foundation, Inc.</v>
          </cell>
          <cell r="E499" t="str">
            <v>108722000</v>
          </cell>
        </row>
        <row r="500">
          <cell r="C500">
            <v>6357</v>
          </cell>
          <cell r="D500" t="str">
            <v>Discovery Plus Academy</v>
          </cell>
          <cell r="E500" t="str">
            <v>058703000</v>
          </cell>
        </row>
        <row r="501">
          <cell r="C501">
            <v>6361</v>
          </cell>
          <cell r="D501" t="str">
            <v>BASIS Charter Schools, Inc.</v>
          </cell>
          <cell r="E501" t="str">
            <v>108725000</v>
          </cell>
        </row>
        <row r="502">
          <cell r="C502">
            <v>6362</v>
          </cell>
          <cell r="D502" t="str">
            <v>Challenge School, Inc.</v>
          </cell>
          <cell r="E502" t="str">
            <v>078772000</v>
          </cell>
        </row>
        <row r="503">
          <cell r="C503">
            <v>6365</v>
          </cell>
          <cell r="D503" t="str">
            <v>Edkey Inc. dba American Heritage Academy</v>
          </cell>
          <cell r="E503" t="str">
            <v>138754000</v>
          </cell>
        </row>
        <row r="504">
          <cell r="C504">
            <v>6369</v>
          </cell>
          <cell r="D504" t="str">
            <v>Ha:san Educational Services</v>
          </cell>
          <cell r="E504" t="str">
            <v>108726000</v>
          </cell>
        </row>
        <row r="505">
          <cell r="C505">
            <v>6374</v>
          </cell>
          <cell r="D505" t="str">
            <v>Tucson Preparatory School</v>
          </cell>
          <cell r="E505" t="str">
            <v>108768000</v>
          </cell>
        </row>
        <row r="506">
          <cell r="C506">
            <v>6379</v>
          </cell>
          <cell r="D506" t="str">
            <v>Phoenix School of Academic Excellence The</v>
          </cell>
          <cell r="E506" t="str">
            <v>078776000</v>
          </cell>
        </row>
        <row r="507">
          <cell r="C507">
            <v>6446</v>
          </cell>
          <cell r="D507" t="str">
            <v>Edkey, Inc. dba Sequoia Charter School</v>
          </cell>
          <cell r="E507" t="str">
            <v>078915000</v>
          </cell>
        </row>
        <row r="508">
          <cell r="C508">
            <v>10386</v>
          </cell>
          <cell r="D508" t="str">
            <v>Coconino County Accommodation School District</v>
          </cell>
          <cell r="E508" t="str">
            <v>030199000</v>
          </cell>
        </row>
        <row r="509">
          <cell r="C509">
            <v>10760</v>
          </cell>
          <cell r="D509" t="str">
            <v>Noah Webster Schools - Mesa</v>
          </cell>
          <cell r="E509" t="str">
            <v>078930000</v>
          </cell>
        </row>
        <row r="510">
          <cell r="C510">
            <v>10878</v>
          </cell>
          <cell r="D510" t="str">
            <v>Keystone Montessori Charter School, Inc.</v>
          </cell>
          <cell r="E510" t="str">
            <v>078779000</v>
          </cell>
        </row>
        <row r="511">
          <cell r="C511">
            <v>10879</v>
          </cell>
          <cell r="D511" t="str">
            <v>Mountain Rose Academy, Inc.</v>
          </cell>
          <cell r="E511" t="str">
            <v>108769000</v>
          </cell>
        </row>
        <row r="512">
          <cell r="C512">
            <v>10965</v>
          </cell>
          <cell r="D512" t="str">
            <v>Mary Ellen Halvorson Educational Foundation. dba: Tri-City Prep High School</v>
          </cell>
          <cell r="E512" t="str">
            <v>138757000</v>
          </cell>
        </row>
        <row r="513">
          <cell r="C513">
            <v>10966</v>
          </cell>
          <cell r="D513" t="str">
            <v>Stepping Stones Academy</v>
          </cell>
          <cell r="E513" t="str">
            <v>078781000</v>
          </cell>
        </row>
        <row r="514">
          <cell r="C514">
            <v>10967</v>
          </cell>
          <cell r="D514" t="str">
            <v>Painted Pony Ranch Charter School</v>
          </cell>
          <cell r="E514" t="str">
            <v>138756000</v>
          </cell>
        </row>
        <row r="515">
          <cell r="C515">
            <v>10968</v>
          </cell>
          <cell r="D515" t="str">
            <v>Liberty Traditional Charter School</v>
          </cell>
          <cell r="E515" t="str">
            <v>078784000</v>
          </cell>
        </row>
        <row r="516">
          <cell r="C516">
            <v>10972</v>
          </cell>
          <cell r="D516" t="str">
            <v>Benchmark School, Inc.</v>
          </cell>
          <cell r="E516" t="str">
            <v>078766000</v>
          </cell>
        </row>
        <row r="517">
          <cell r="C517">
            <v>10974</v>
          </cell>
          <cell r="D517" t="str">
            <v>Great Expectations Academy</v>
          </cell>
          <cell r="E517" t="str">
            <v>108770000</v>
          </cell>
        </row>
        <row r="518">
          <cell r="C518">
            <v>78783</v>
          </cell>
          <cell r="D518" t="str">
            <v>Fit Kids, Inc. dba Champion Schools</v>
          </cell>
          <cell r="E518" t="str">
            <v>078785000</v>
          </cell>
        </row>
        <row r="519">
          <cell r="C519">
            <v>78786</v>
          </cell>
          <cell r="D519" t="str">
            <v>Northern Arizona Vocational Institute of Technology</v>
          </cell>
          <cell r="E519" t="str">
            <v>090835000</v>
          </cell>
        </row>
        <row r="520">
          <cell r="C520">
            <v>78786</v>
          </cell>
          <cell r="D520" t="str">
            <v>Northern Arizona Vocational Institute of Technology</v>
          </cell>
          <cell r="E520" t="str">
            <v>090835000</v>
          </cell>
        </row>
        <row r="521">
          <cell r="C521">
            <v>78786</v>
          </cell>
          <cell r="D521" t="str">
            <v>Northern Arizona Vocational Institute of Technology</v>
          </cell>
          <cell r="E521" t="str">
            <v>090835000</v>
          </cell>
        </row>
        <row r="522">
          <cell r="C522">
            <v>78786</v>
          </cell>
          <cell r="D522" t="str">
            <v>Northern Arizona Vocational Institute of Technology</v>
          </cell>
          <cell r="E522" t="str">
            <v>090835000</v>
          </cell>
        </row>
        <row r="523">
          <cell r="C523">
            <v>78786</v>
          </cell>
          <cell r="D523" t="str">
            <v>Northern Arizona Vocational Institute of Technology</v>
          </cell>
          <cell r="E523" t="str">
            <v>090835000</v>
          </cell>
        </row>
        <row r="524">
          <cell r="C524">
            <v>78786</v>
          </cell>
          <cell r="D524" t="str">
            <v>Northern Arizona Vocational Institute of Technology</v>
          </cell>
          <cell r="E524" t="str">
            <v>090835000</v>
          </cell>
        </row>
        <row r="525">
          <cell r="C525">
            <v>78786</v>
          </cell>
          <cell r="D525" t="str">
            <v>Northern Arizona Vocational Institute of Technology</v>
          </cell>
          <cell r="E525" t="str">
            <v>090835000</v>
          </cell>
        </row>
        <row r="526">
          <cell r="C526">
            <v>78786</v>
          </cell>
          <cell r="D526" t="str">
            <v>Northern Arizona Vocational Institute of Technology</v>
          </cell>
          <cell r="E526" t="str">
            <v>090835000</v>
          </cell>
        </row>
        <row r="527">
          <cell r="C527">
            <v>78833</v>
          </cell>
          <cell r="D527" t="str">
            <v>Eastpointe High School, Inc.</v>
          </cell>
          <cell r="E527" t="str">
            <v>108781000</v>
          </cell>
        </row>
        <row r="528">
          <cell r="C528">
            <v>78858</v>
          </cell>
          <cell r="D528" t="str">
            <v>Carden of Tucson, Inc.</v>
          </cell>
          <cell r="E528" t="str">
            <v>108777000</v>
          </cell>
        </row>
        <row r="529">
          <cell r="C529">
            <v>78873</v>
          </cell>
          <cell r="D529" t="str">
            <v>Mountain Oak Charter School, Inc.</v>
          </cell>
          <cell r="E529" t="str">
            <v>138768000</v>
          </cell>
        </row>
        <row r="530">
          <cell r="C530">
            <v>78882</v>
          </cell>
          <cell r="D530" t="str">
            <v>New World Educational Center</v>
          </cell>
          <cell r="E530" t="str">
            <v>078760000</v>
          </cell>
        </row>
        <row r="531">
          <cell r="C531">
            <v>78888</v>
          </cell>
          <cell r="D531" t="str">
            <v>Cambridge Academy  East,  Inc</v>
          </cell>
          <cell r="E531" t="str">
            <v>078768000</v>
          </cell>
        </row>
        <row r="532">
          <cell r="C532">
            <v>78897</v>
          </cell>
          <cell r="D532" t="str">
            <v>Academy of Tucson, Inc.</v>
          </cell>
          <cell r="E532" t="str">
            <v>108665000</v>
          </cell>
        </row>
        <row r="533">
          <cell r="C533">
            <v>78965</v>
          </cell>
          <cell r="D533" t="str">
            <v>Kaizen Education Foundation dba South Pointe Junior High School</v>
          </cell>
          <cell r="E533" t="str">
            <v>078765000</v>
          </cell>
        </row>
        <row r="534">
          <cell r="C534">
            <v>78966</v>
          </cell>
          <cell r="D534" t="str">
            <v>Akimel O'Otham Pee Posh Charter School, Inc.</v>
          </cell>
          <cell r="E534" t="str">
            <v>118706000</v>
          </cell>
        </row>
        <row r="535">
          <cell r="C535">
            <v>78997</v>
          </cell>
          <cell r="D535" t="str">
            <v>GAR, LLC dba Student Choice High School</v>
          </cell>
          <cell r="E535" t="str">
            <v>078679000</v>
          </cell>
        </row>
        <row r="536">
          <cell r="C536">
            <v>79000</v>
          </cell>
          <cell r="D536" t="str">
            <v>Southern Arizona Community Academy, Inc.</v>
          </cell>
          <cell r="E536" t="str">
            <v>108772000</v>
          </cell>
        </row>
        <row r="537">
          <cell r="C537">
            <v>79024</v>
          </cell>
          <cell r="D537" t="str">
            <v>Pathfinder Charter School Foundation</v>
          </cell>
          <cell r="E537" t="str">
            <v>078792000</v>
          </cell>
        </row>
        <row r="538">
          <cell r="C538">
            <v>79047</v>
          </cell>
          <cell r="D538" t="str">
            <v>Career Success Schools</v>
          </cell>
          <cell r="E538" t="str">
            <v>078524000</v>
          </cell>
        </row>
        <row r="539">
          <cell r="C539">
            <v>79049</v>
          </cell>
          <cell r="D539" t="str">
            <v>Daisy Education Corporation dba Sonoran Science Academy</v>
          </cell>
          <cell r="E539" t="str">
            <v>108666000</v>
          </cell>
        </row>
        <row r="540">
          <cell r="C540">
            <v>79050</v>
          </cell>
          <cell r="D540" t="str">
            <v>Little Lamb Community School</v>
          </cell>
          <cell r="E540" t="str">
            <v>078997000</v>
          </cell>
        </row>
        <row r="541">
          <cell r="C541">
            <v>79053</v>
          </cell>
          <cell r="D541" t="str">
            <v>AIBT Non-Profit Charter High School - Phoenix</v>
          </cell>
          <cell r="E541" t="str">
            <v>078793000</v>
          </cell>
        </row>
        <row r="542">
          <cell r="C542">
            <v>79055</v>
          </cell>
          <cell r="D542" t="str">
            <v>Calibre Academy</v>
          </cell>
          <cell r="E542" t="str">
            <v>078909000</v>
          </cell>
        </row>
        <row r="543">
          <cell r="C543">
            <v>79059</v>
          </cell>
          <cell r="D543" t="str">
            <v>ThrivePoint High School, Inc.</v>
          </cell>
          <cell r="E543" t="str">
            <v>078911000</v>
          </cell>
        </row>
        <row r="544">
          <cell r="C544">
            <v>79061</v>
          </cell>
          <cell r="D544" t="str">
            <v>Highland Free School</v>
          </cell>
          <cell r="E544" t="str">
            <v>108775000</v>
          </cell>
        </row>
        <row r="545">
          <cell r="C545">
            <v>79063</v>
          </cell>
          <cell r="D545" t="str">
            <v>James Madison Preparatory School</v>
          </cell>
          <cell r="E545" t="str">
            <v>078795000</v>
          </cell>
        </row>
        <row r="546">
          <cell r="C546">
            <v>79064</v>
          </cell>
          <cell r="D546" t="str">
            <v>Juniper Tree Academy</v>
          </cell>
          <cell r="E546" t="str">
            <v>148759000</v>
          </cell>
        </row>
        <row r="547">
          <cell r="C547">
            <v>79065</v>
          </cell>
          <cell r="D547" t="str">
            <v>Kestrel Schools, Inc.</v>
          </cell>
          <cell r="E547" t="str">
            <v>138759000</v>
          </cell>
        </row>
        <row r="548">
          <cell r="C548">
            <v>79066</v>
          </cell>
          <cell r="D548" t="str">
            <v>Santa Cruz Valley Opportunities in Education, Inc.</v>
          </cell>
          <cell r="E548" t="str">
            <v>128726000</v>
          </cell>
        </row>
        <row r="549">
          <cell r="C549">
            <v>79068</v>
          </cell>
          <cell r="D549" t="str">
            <v>PACE Preparatory Academy, Inc.</v>
          </cell>
          <cell r="E549" t="str">
            <v>138758000</v>
          </cell>
        </row>
        <row r="550">
          <cell r="C550">
            <v>79069</v>
          </cell>
          <cell r="D550" t="str">
            <v>Patagonia Montessori Elementary School</v>
          </cell>
          <cell r="E550" t="str">
            <v>128725000</v>
          </cell>
        </row>
        <row r="551">
          <cell r="C551">
            <v>79072</v>
          </cell>
          <cell r="D551" t="str">
            <v>Self Development Charter School</v>
          </cell>
          <cell r="E551" t="str">
            <v>078796000</v>
          </cell>
        </row>
        <row r="552">
          <cell r="C552">
            <v>79073</v>
          </cell>
          <cell r="D552" t="str">
            <v>Tucson Country Day School, Inc.</v>
          </cell>
          <cell r="E552" t="str">
            <v>108773000</v>
          </cell>
        </row>
        <row r="553">
          <cell r="C553">
            <v>79074</v>
          </cell>
          <cell r="D553" t="str">
            <v>Country Gardens Charter Schools</v>
          </cell>
          <cell r="E553" t="str">
            <v>078513000</v>
          </cell>
        </row>
        <row r="554">
          <cell r="C554">
            <v>79077</v>
          </cell>
          <cell r="D554" t="str">
            <v>Cornerstone Charter School,Inc</v>
          </cell>
          <cell r="E554" t="str">
            <v>078994000</v>
          </cell>
        </row>
        <row r="555">
          <cell r="C555">
            <v>79081</v>
          </cell>
          <cell r="D555" t="str">
            <v>Happy Valley School, Inc.</v>
          </cell>
          <cell r="E555" t="str">
            <v>078998000</v>
          </cell>
        </row>
        <row r="556">
          <cell r="C556">
            <v>79084</v>
          </cell>
          <cell r="D556" t="str">
            <v>Skyline Schools, Inc.</v>
          </cell>
          <cell r="E556" t="str">
            <v>078914000</v>
          </cell>
        </row>
        <row r="557">
          <cell r="C557">
            <v>79085</v>
          </cell>
          <cell r="D557" t="str">
            <v>Southgate Academy, Inc.</v>
          </cell>
          <cell r="E557" t="str">
            <v>108779000</v>
          </cell>
        </row>
        <row r="558">
          <cell r="C558">
            <v>79086</v>
          </cell>
          <cell r="D558" t="str">
            <v>Painted Desert Demonstration Projects, Inc.</v>
          </cell>
          <cell r="E558" t="str">
            <v>038753000</v>
          </cell>
        </row>
        <row r="559">
          <cell r="C559">
            <v>79204</v>
          </cell>
          <cell r="D559" t="str">
            <v>Ball Charter Schools (Dobson)</v>
          </cell>
          <cell r="E559" t="str">
            <v>078988000</v>
          </cell>
        </row>
        <row r="560">
          <cell r="C560">
            <v>79207</v>
          </cell>
          <cell r="D560" t="str">
            <v>Milestones Charter School</v>
          </cell>
          <cell r="E560" t="str">
            <v>078791000</v>
          </cell>
        </row>
        <row r="561">
          <cell r="C561">
            <v>79211</v>
          </cell>
          <cell r="D561" t="str">
            <v>Edkey, Inc. - Sequoia Village School</v>
          </cell>
          <cell r="E561" t="str">
            <v>078917000</v>
          </cell>
        </row>
        <row r="562">
          <cell r="C562">
            <v>79213</v>
          </cell>
          <cell r="D562" t="str">
            <v>Academy with Community Partners-Arizona, Inc</v>
          </cell>
          <cell r="E562" t="str">
            <v>078794000</v>
          </cell>
        </row>
        <row r="563">
          <cell r="C563">
            <v>79214</v>
          </cell>
          <cell r="D563" t="str">
            <v>Excalibur Charter Schools, Inc.</v>
          </cell>
          <cell r="E563" t="str">
            <v>078901000</v>
          </cell>
        </row>
        <row r="564">
          <cell r="C564">
            <v>79215</v>
          </cell>
          <cell r="D564" t="str">
            <v>American Basic Schools LLC</v>
          </cell>
          <cell r="E564" t="str">
            <v>078989000</v>
          </cell>
        </row>
        <row r="565">
          <cell r="C565">
            <v>79218</v>
          </cell>
          <cell r="D565" t="str">
            <v>Telesis Center for Learning, Inc.</v>
          </cell>
          <cell r="E565" t="str">
            <v>088702000</v>
          </cell>
        </row>
        <row r="566">
          <cell r="C566">
            <v>79226</v>
          </cell>
          <cell r="D566" t="str">
            <v>Benson Unified School District</v>
          </cell>
          <cell r="E566" t="str">
            <v>020209000</v>
          </cell>
        </row>
        <row r="567">
          <cell r="C567">
            <v>79226</v>
          </cell>
          <cell r="D567" t="str">
            <v>Benson Unified School District</v>
          </cell>
          <cell r="E567" t="str">
            <v>020209000</v>
          </cell>
        </row>
        <row r="568">
          <cell r="C568">
            <v>79233</v>
          </cell>
          <cell r="D568" t="str">
            <v>Kaizen Education Foundation dba South Pointe Elementary School</v>
          </cell>
          <cell r="E568" t="str">
            <v>078999000</v>
          </cell>
        </row>
        <row r="569">
          <cell r="C569">
            <v>79264</v>
          </cell>
          <cell r="D569" t="str">
            <v>Horizon Community Learning Center, Inc.</v>
          </cell>
          <cell r="E569" t="str">
            <v>078752000</v>
          </cell>
        </row>
        <row r="570">
          <cell r="C570">
            <v>79379</v>
          </cell>
          <cell r="D570" t="str">
            <v>Yavapai Accommodation School District</v>
          </cell>
          <cell r="E570" t="str">
            <v>130199000</v>
          </cell>
        </row>
        <row r="571">
          <cell r="C571">
            <v>79381</v>
          </cell>
          <cell r="D571" t="str">
            <v>Coconino Association for Vocation Industry and Technology</v>
          </cell>
          <cell r="E571" t="str">
            <v>030801000</v>
          </cell>
        </row>
        <row r="572">
          <cell r="C572">
            <v>79381</v>
          </cell>
          <cell r="D572" t="str">
            <v>Coconino Association for Vocation Industry and Technology</v>
          </cell>
          <cell r="E572" t="str">
            <v>030801000</v>
          </cell>
        </row>
        <row r="573">
          <cell r="C573">
            <v>79381</v>
          </cell>
          <cell r="D573" t="str">
            <v>Coconino Association for Vocation Industry and Technology</v>
          </cell>
          <cell r="E573" t="str">
            <v>030801000</v>
          </cell>
        </row>
        <row r="574">
          <cell r="C574">
            <v>79381</v>
          </cell>
          <cell r="D574" t="str">
            <v>Coconino Association for Vocation Industry and Technology</v>
          </cell>
          <cell r="E574" t="str">
            <v>030801000</v>
          </cell>
        </row>
        <row r="575">
          <cell r="C575">
            <v>79381</v>
          </cell>
          <cell r="D575" t="str">
            <v>Coconino Association for Vocation Industry and Technology</v>
          </cell>
          <cell r="E575" t="str">
            <v>030801000</v>
          </cell>
        </row>
        <row r="576">
          <cell r="C576">
            <v>79385</v>
          </cell>
          <cell r="D576" t="str">
            <v>Central Arizona Valley Institute of Technology</v>
          </cell>
          <cell r="E576" t="str">
            <v>110801000</v>
          </cell>
        </row>
        <row r="577">
          <cell r="C577">
            <v>79387</v>
          </cell>
          <cell r="D577" t="str">
            <v>Gila Institute for Technology</v>
          </cell>
          <cell r="E577" t="str">
            <v>050802000</v>
          </cell>
        </row>
        <row r="578">
          <cell r="C578">
            <v>79391</v>
          </cell>
          <cell r="D578" t="str">
            <v>Cobre Valley Institute of Technology District</v>
          </cell>
          <cell r="E578" t="str">
            <v>110802000</v>
          </cell>
        </row>
        <row r="579">
          <cell r="C579">
            <v>79391</v>
          </cell>
          <cell r="D579" t="str">
            <v>Cobre Valley Institute of Technology District</v>
          </cell>
          <cell r="E579" t="str">
            <v>110802000</v>
          </cell>
        </row>
        <row r="580">
          <cell r="C580">
            <v>79397</v>
          </cell>
          <cell r="D580" t="str">
            <v>Valley Academy for Career and Technology Education</v>
          </cell>
          <cell r="E580" t="str">
            <v>130801000</v>
          </cell>
        </row>
        <row r="581">
          <cell r="C581">
            <v>79397</v>
          </cell>
          <cell r="D581" t="str">
            <v>Valley Academy for Career and Technology Education</v>
          </cell>
          <cell r="E581" t="str">
            <v>130801000</v>
          </cell>
        </row>
        <row r="582">
          <cell r="C582">
            <v>79403</v>
          </cell>
          <cell r="D582" t="str">
            <v>Cochise Technology District</v>
          </cell>
          <cell r="E582" t="str">
            <v>020801000</v>
          </cell>
        </row>
        <row r="583">
          <cell r="C583">
            <v>79403</v>
          </cell>
          <cell r="D583" t="str">
            <v>Cochise Technology District</v>
          </cell>
          <cell r="E583" t="str">
            <v>020801000</v>
          </cell>
        </row>
        <row r="584">
          <cell r="C584">
            <v>79420</v>
          </cell>
          <cell r="D584" t="str">
            <v>Khalsa Family Services</v>
          </cell>
          <cell r="E584" t="str">
            <v>108784000</v>
          </cell>
        </row>
        <row r="585">
          <cell r="C585">
            <v>79426</v>
          </cell>
          <cell r="D585" t="str">
            <v>Aprender Tucson</v>
          </cell>
          <cell r="E585" t="str">
            <v>108785000</v>
          </cell>
        </row>
        <row r="586">
          <cell r="C586">
            <v>79437</v>
          </cell>
          <cell r="D586" t="str">
            <v>Acorn Montessori Charter School</v>
          </cell>
          <cell r="E586" t="str">
            <v>138760000</v>
          </cell>
        </row>
        <row r="587">
          <cell r="C587">
            <v>79439</v>
          </cell>
          <cell r="D587" t="str">
            <v>Pinnacle Education-WMCB, Inc.</v>
          </cell>
          <cell r="E587" t="str">
            <v>078920000</v>
          </cell>
        </row>
        <row r="588">
          <cell r="C588">
            <v>79441</v>
          </cell>
          <cell r="D588" t="str">
            <v>Desert Rose Academy,Inc.</v>
          </cell>
          <cell r="E588" t="str">
            <v>108787000</v>
          </cell>
        </row>
        <row r="589">
          <cell r="C589">
            <v>79443</v>
          </cell>
          <cell r="D589" t="str">
            <v>Crown Charter School, Inc</v>
          </cell>
          <cell r="E589" t="str">
            <v>078921000</v>
          </cell>
        </row>
        <row r="590">
          <cell r="C590">
            <v>79453</v>
          </cell>
          <cell r="D590" t="str">
            <v>Success School</v>
          </cell>
          <cell r="E590" t="str">
            <v>078924000</v>
          </cell>
        </row>
        <row r="591">
          <cell r="C591">
            <v>79461</v>
          </cell>
          <cell r="D591" t="str">
            <v>American Virtual Academy</v>
          </cell>
          <cell r="E591" t="str">
            <v>078926000</v>
          </cell>
        </row>
        <row r="592">
          <cell r="C592">
            <v>79467</v>
          </cell>
          <cell r="D592" t="str">
            <v>Compass High School, Inc.</v>
          </cell>
          <cell r="E592" t="str">
            <v>108788000</v>
          </cell>
        </row>
        <row r="593">
          <cell r="C593">
            <v>79475</v>
          </cell>
          <cell r="D593" t="str">
            <v>James Sandoval Preparatory High School</v>
          </cell>
          <cell r="E593" t="str">
            <v>078928000</v>
          </cell>
        </row>
        <row r="594">
          <cell r="C594">
            <v>79496</v>
          </cell>
          <cell r="D594" t="str">
            <v>Deer Valley Charter Schools, Inc.</v>
          </cell>
          <cell r="E594" t="str">
            <v>078934000</v>
          </cell>
        </row>
        <row r="595">
          <cell r="C595">
            <v>79497</v>
          </cell>
          <cell r="D595" t="str">
            <v>West Gilbert Charter Elementary School, Inc.</v>
          </cell>
          <cell r="E595" t="str">
            <v>078935000</v>
          </cell>
        </row>
        <row r="596">
          <cell r="C596">
            <v>79498</v>
          </cell>
          <cell r="D596" t="str">
            <v>Mohave Accelerated Learning Center</v>
          </cell>
          <cell r="E596" t="str">
            <v>088758000</v>
          </cell>
        </row>
        <row r="597">
          <cell r="C597">
            <v>79499</v>
          </cell>
          <cell r="D597" t="str">
            <v>Masada Charter School, Inc.</v>
          </cell>
          <cell r="E597" t="str">
            <v>088759000</v>
          </cell>
        </row>
        <row r="598">
          <cell r="C598">
            <v>79500</v>
          </cell>
          <cell r="D598" t="str">
            <v>Griffin Foundation, Inc. The</v>
          </cell>
          <cell r="E598" t="str">
            <v>108789000</v>
          </cell>
        </row>
        <row r="599">
          <cell r="C599">
            <v>79501</v>
          </cell>
          <cell r="D599" t="str">
            <v>Harvest Power Community Development Group, Inc.</v>
          </cell>
          <cell r="E599" t="str">
            <v>148760000</v>
          </cell>
        </row>
        <row r="600">
          <cell r="C600">
            <v>79503</v>
          </cell>
          <cell r="D600" t="str">
            <v>Omega Alpha Academy</v>
          </cell>
          <cell r="E600" t="str">
            <v>028751000</v>
          </cell>
        </row>
        <row r="601">
          <cell r="C601">
            <v>79569</v>
          </cell>
          <cell r="D601" t="str">
            <v>Premier Charter High School</v>
          </cell>
          <cell r="E601" t="str">
            <v>078939000</v>
          </cell>
        </row>
        <row r="602">
          <cell r="C602">
            <v>79578</v>
          </cell>
          <cell r="D602" t="str">
            <v>Pan-American Elementary Charter</v>
          </cell>
          <cell r="E602" t="str">
            <v>078940000</v>
          </cell>
        </row>
        <row r="603">
          <cell r="C603">
            <v>79598</v>
          </cell>
          <cell r="D603" t="str">
            <v>Kingman Unified School District</v>
          </cell>
          <cell r="E603" t="str">
            <v>080220000</v>
          </cell>
        </row>
        <row r="604">
          <cell r="C604">
            <v>79598</v>
          </cell>
          <cell r="D604" t="str">
            <v>Kingman Unified School District</v>
          </cell>
          <cell r="E604" t="str">
            <v>080220000</v>
          </cell>
        </row>
        <row r="605">
          <cell r="C605">
            <v>79598</v>
          </cell>
          <cell r="D605" t="str">
            <v>Kingman Unified School District</v>
          </cell>
          <cell r="E605" t="str">
            <v>080220000</v>
          </cell>
        </row>
        <row r="606">
          <cell r="C606">
            <v>79701</v>
          </cell>
          <cell r="D606" t="str">
            <v>North Star Charter School, Inc.</v>
          </cell>
          <cell r="E606" t="str">
            <v>078945000</v>
          </cell>
        </row>
        <row r="607">
          <cell r="C607">
            <v>79872</v>
          </cell>
          <cell r="D607" t="str">
            <v>American Charter Schools Foundation d.b.a. Desert Hills High School</v>
          </cell>
          <cell r="E607" t="str">
            <v>078947000</v>
          </cell>
        </row>
        <row r="608">
          <cell r="C608">
            <v>79873</v>
          </cell>
          <cell r="D608" t="str">
            <v>American Charter Schools Foundation d.b.a. Estrella High School</v>
          </cell>
          <cell r="E608" t="str">
            <v>078948000</v>
          </cell>
        </row>
        <row r="609">
          <cell r="C609">
            <v>79874</v>
          </cell>
          <cell r="D609" t="str">
            <v>American Charter Schools Foundation d.b.a. Crestview College Preparatory High Sc</v>
          </cell>
          <cell r="E609" t="str">
            <v>078950000</v>
          </cell>
        </row>
        <row r="610">
          <cell r="C610">
            <v>79875</v>
          </cell>
          <cell r="D610" t="str">
            <v>American Charter Schools Foundation d.b.a. Peoria Accelerated High School</v>
          </cell>
          <cell r="E610" t="str">
            <v>078951000</v>
          </cell>
        </row>
        <row r="611">
          <cell r="C611">
            <v>79876</v>
          </cell>
          <cell r="D611" t="str">
            <v>Kaizen Education Foundation dba Summit High School</v>
          </cell>
          <cell r="E611" t="str">
            <v>078952000</v>
          </cell>
        </row>
        <row r="612">
          <cell r="C612">
            <v>79877</v>
          </cell>
          <cell r="D612" t="str">
            <v>American Charter Schools Foundation d.b.a. Sun Valley High School</v>
          </cell>
          <cell r="E612" t="str">
            <v>078953000</v>
          </cell>
        </row>
        <row r="613">
          <cell r="C613">
            <v>79878</v>
          </cell>
          <cell r="D613" t="str">
            <v>Kaizen Education Foundation dba Tempe Accelerated High School</v>
          </cell>
          <cell r="E613" t="str">
            <v>078954000</v>
          </cell>
        </row>
        <row r="614">
          <cell r="C614">
            <v>79879</v>
          </cell>
          <cell r="D614" t="str">
            <v>American Charter Schools Foundation d.b.a. West Phoenix High School</v>
          </cell>
          <cell r="E614" t="str">
            <v>078956000</v>
          </cell>
        </row>
        <row r="615">
          <cell r="C615">
            <v>79880</v>
          </cell>
          <cell r="D615" t="str">
            <v>Kaizen Education Foundation dba Skyview High School</v>
          </cell>
          <cell r="E615" t="str">
            <v>108706000</v>
          </cell>
        </row>
        <row r="616">
          <cell r="C616">
            <v>79881</v>
          </cell>
          <cell r="D616" t="str">
            <v>Nosotros, Inc</v>
          </cell>
          <cell r="E616" t="str">
            <v>108707000</v>
          </cell>
        </row>
        <row r="617">
          <cell r="C617">
            <v>79882</v>
          </cell>
          <cell r="D617" t="str">
            <v>Kaizen Education Foundation dba Maya High School</v>
          </cell>
          <cell r="E617" t="str">
            <v>078949000</v>
          </cell>
        </row>
        <row r="618">
          <cell r="C618">
            <v>79883</v>
          </cell>
          <cell r="D618" t="str">
            <v>American Charter Schools Foundation d.b.a. Apache Trail High School</v>
          </cell>
          <cell r="E618" t="str">
            <v>118703000</v>
          </cell>
        </row>
        <row r="619">
          <cell r="C619">
            <v>79886</v>
          </cell>
          <cell r="D619" t="str">
            <v>Challenger Basic School, Inc.</v>
          </cell>
          <cell r="E619" t="str">
            <v>078957000</v>
          </cell>
        </row>
        <row r="620">
          <cell r="C620">
            <v>79905</v>
          </cell>
          <cell r="D620" t="str">
            <v>Camelback Education, Inc</v>
          </cell>
          <cell r="E620" t="str">
            <v>078959000</v>
          </cell>
        </row>
        <row r="621">
          <cell r="C621">
            <v>79907</v>
          </cell>
          <cell r="D621" t="str">
            <v>Vista Charter School</v>
          </cell>
          <cell r="E621" t="str">
            <v>078960000</v>
          </cell>
        </row>
        <row r="622">
          <cell r="C622">
            <v>79929</v>
          </cell>
          <cell r="D622" t="str">
            <v>Avondale Learning dba Precision Academy</v>
          </cell>
          <cell r="E622" t="str">
            <v>078614000</v>
          </cell>
        </row>
        <row r="623">
          <cell r="C623">
            <v>79947</v>
          </cell>
          <cell r="D623" t="str">
            <v>Arizona Community Development Corporation</v>
          </cell>
          <cell r="E623" t="str">
            <v>108709000</v>
          </cell>
        </row>
        <row r="624">
          <cell r="C624">
            <v>79951</v>
          </cell>
          <cell r="D624" t="str">
            <v>SC Jensen Corporation, Inc. dba Intelli-School</v>
          </cell>
          <cell r="E624" t="str">
            <v>078962000</v>
          </cell>
        </row>
        <row r="625">
          <cell r="C625">
            <v>79953</v>
          </cell>
          <cell r="D625" t="str">
            <v>PAS Charter, Inc., dba Intelli-School</v>
          </cell>
          <cell r="E625" t="str">
            <v>078963000</v>
          </cell>
        </row>
        <row r="626">
          <cell r="C626">
            <v>79957</v>
          </cell>
          <cell r="D626" t="str">
            <v>Valley of the Sun Waldorf Education Association, dba Desert Marigold School</v>
          </cell>
          <cell r="E626" t="str">
            <v>078964000</v>
          </cell>
        </row>
        <row r="627">
          <cell r="C627">
            <v>79959</v>
          </cell>
          <cell r="D627" t="str">
            <v>Pima Prevention Partnership dba Pima Partnership School, The</v>
          </cell>
          <cell r="E627" t="str">
            <v>108711000</v>
          </cell>
        </row>
        <row r="628">
          <cell r="C628">
            <v>79961</v>
          </cell>
          <cell r="D628" t="str">
            <v>Academy of Mathematics and Science, Inc.</v>
          </cell>
          <cell r="E628" t="str">
            <v>108713000</v>
          </cell>
        </row>
        <row r="629">
          <cell r="C629">
            <v>79967</v>
          </cell>
          <cell r="D629" t="str">
            <v>LEAD Charter Schools</v>
          </cell>
          <cell r="E629" t="str">
            <v>078968000</v>
          </cell>
        </row>
        <row r="630">
          <cell r="C630">
            <v>79971</v>
          </cell>
          <cell r="D630" t="str">
            <v>CAFA, Inc. dba Learning Foundation Performing Arts School</v>
          </cell>
          <cell r="E630" t="str">
            <v>098749000</v>
          </cell>
        </row>
        <row r="631">
          <cell r="C631">
            <v>79979</v>
          </cell>
          <cell r="D631" t="str">
            <v>Tucson International Academy, Inc.</v>
          </cell>
          <cell r="E631" t="str">
            <v>108714000</v>
          </cell>
        </row>
        <row r="632">
          <cell r="C632">
            <v>79981</v>
          </cell>
          <cell r="D632" t="str">
            <v>Edkey, Inc. dba Arizona Conservatory for Arts and Academics</v>
          </cell>
          <cell r="E632" t="str">
            <v>078971000</v>
          </cell>
        </row>
        <row r="633">
          <cell r="C633">
            <v>79983</v>
          </cell>
          <cell r="D633" t="str">
            <v>Bell Canyon Charter School, Inc</v>
          </cell>
          <cell r="E633" t="str">
            <v>078972000</v>
          </cell>
        </row>
        <row r="634">
          <cell r="C634">
            <v>79988</v>
          </cell>
          <cell r="D634" t="str">
            <v>Cortez Park Charter Middle School, Inc.</v>
          </cell>
          <cell r="E634" t="str">
            <v>078975000</v>
          </cell>
        </row>
        <row r="635">
          <cell r="C635">
            <v>79990</v>
          </cell>
          <cell r="D635" t="str">
            <v>West Gilbert Charter Middle School, Inc.</v>
          </cell>
          <cell r="E635" t="str">
            <v>078974000</v>
          </cell>
        </row>
        <row r="636">
          <cell r="C636">
            <v>79994</v>
          </cell>
          <cell r="D636" t="str">
            <v>Midtown Primary School</v>
          </cell>
          <cell r="E636" t="str">
            <v>078976000</v>
          </cell>
        </row>
        <row r="637">
          <cell r="C637">
            <v>80001</v>
          </cell>
          <cell r="D637" t="str">
            <v>Carpe Diem Collegiate High School</v>
          </cell>
          <cell r="E637" t="str">
            <v>148761000</v>
          </cell>
        </row>
        <row r="638">
          <cell r="C638">
            <v>80011</v>
          </cell>
          <cell r="D638" t="str">
            <v>Montessori Academy, Inc.</v>
          </cell>
          <cell r="E638" t="str">
            <v>078977000</v>
          </cell>
        </row>
        <row r="639">
          <cell r="C639">
            <v>80032</v>
          </cell>
          <cell r="D639" t="str">
            <v>CPLC Community Schools dba Toltecalli High School</v>
          </cell>
          <cell r="E639" t="str">
            <v>108793000</v>
          </cell>
        </row>
        <row r="640">
          <cell r="C640">
            <v>80923</v>
          </cell>
          <cell r="D640" t="str">
            <v>West-MEC - Western Maricopa Education Center</v>
          </cell>
          <cell r="E640" t="str">
            <v>070802000</v>
          </cell>
        </row>
        <row r="641">
          <cell r="C641">
            <v>80923</v>
          </cell>
          <cell r="D641" t="str">
            <v>West-MEC - Western Maricopa Education Center</v>
          </cell>
          <cell r="E641" t="str">
            <v>070802000</v>
          </cell>
        </row>
        <row r="642">
          <cell r="C642">
            <v>80923</v>
          </cell>
          <cell r="D642" t="str">
            <v>West-MEC - Western Maricopa Education Center</v>
          </cell>
          <cell r="E642" t="str">
            <v>070802000</v>
          </cell>
        </row>
        <row r="643">
          <cell r="C643">
            <v>80923</v>
          </cell>
          <cell r="D643" t="str">
            <v>West-MEC - Western Maricopa Education Center</v>
          </cell>
          <cell r="E643" t="str">
            <v>070802000</v>
          </cell>
        </row>
        <row r="644">
          <cell r="C644">
            <v>80923</v>
          </cell>
          <cell r="D644" t="str">
            <v>West-MEC - Western Maricopa Education Center</v>
          </cell>
          <cell r="E644" t="str">
            <v>070802000</v>
          </cell>
        </row>
        <row r="645">
          <cell r="C645">
            <v>80923</v>
          </cell>
          <cell r="D645" t="str">
            <v>West-MEC - Western Maricopa Education Center</v>
          </cell>
          <cell r="E645" t="str">
            <v>070802000</v>
          </cell>
        </row>
        <row r="646">
          <cell r="C646">
            <v>80923</v>
          </cell>
          <cell r="D646" t="str">
            <v>West-MEC - Western Maricopa Education Center</v>
          </cell>
          <cell r="E646" t="str">
            <v>070802000</v>
          </cell>
        </row>
        <row r="647">
          <cell r="C647">
            <v>80923</v>
          </cell>
          <cell r="D647" t="str">
            <v>West-MEC - Western Maricopa Education Center</v>
          </cell>
          <cell r="E647" t="str">
            <v>070802000</v>
          </cell>
        </row>
        <row r="648">
          <cell r="C648">
            <v>80923</v>
          </cell>
          <cell r="D648" t="str">
            <v>West-MEC - Western Maricopa Education Center</v>
          </cell>
          <cell r="E648" t="str">
            <v>070802000</v>
          </cell>
        </row>
        <row r="649">
          <cell r="C649">
            <v>80923</v>
          </cell>
          <cell r="D649" t="str">
            <v>West-MEC - Western Maricopa Education Center</v>
          </cell>
          <cell r="E649" t="str">
            <v>070802000</v>
          </cell>
        </row>
        <row r="650">
          <cell r="C650">
            <v>80985</v>
          </cell>
          <cell r="D650" t="str">
            <v>New School for the Arts Middle School</v>
          </cell>
          <cell r="E650" t="str">
            <v>078981000</v>
          </cell>
        </row>
        <row r="651">
          <cell r="C651">
            <v>80989</v>
          </cell>
          <cell r="D651" t="str">
            <v>American Charter Schools Foundation d.b.a. South Pointe High School</v>
          </cell>
          <cell r="E651" t="str">
            <v>078983000</v>
          </cell>
        </row>
        <row r="652">
          <cell r="C652">
            <v>80992</v>
          </cell>
          <cell r="D652" t="str">
            <v>Veritas Preparatory Academy</v>
          </cell>
          <cell r="E652" t="str">
            <v>078984000</v>
          </cell>
        </row>
        <row r="653">
          <cell r="C653">
            <v>80995</v>
          </cell>
          <cell r="D653" t="str">
            <v>American Charter Schools Foundation d.b.a. Alta Vista High School</v>
          </cell>
          <cell r="E653" t="str">
            <v>108794000</v>
          </cell>
        </row>
        <row r="654">
          <cell r="C654">
            <v>81001</v>
          </cell>
          <cell r="D654" t="str">
            <v>Pinnacle Education-Tempe, Inc.</v>
          </cell>
          <cell r="E654" t="str">
            <v>078726000</v>
          </cell>
        </row>
        <row r="655">
          <cell r="C655">
            <v>81009</v>
          </cell>
          <cell r="D655" t="str">
            <v>Pinnacle Education-Kino, Inc.</v>
          </cell>
          <cell r="E655" t="str">
            <v>128701000</v>
          </cell>
        </row>
        <row r="656">
          <cell r="C656">
            <v>81011</v>
          </cell>
          <cell r="D656" t="str">
            <v>Pinnacle Education-Casa Grande, Inc.</v>
          </cell>
          <cell r="E656" t="str">
            <v>118704000</v>
          </cell>
        </row>
        <row r="657">
          <cell r="C657">
            <v>81027</v>
          </cell>
          <cell r="D657" t="str">
            <v>Cochise Community Development Corporation</v>
          </cell>
          <cell r="E657" t="str">
            <v>028701000</v>
          </cell>
        </row>
        <row r="658">
          <cell r="C658">
            <v>81029</v>
          </cell>
          <cell r="D658" t="str">
            <v>Canyon Rose Academy, Inc.</v>
          </cell>
          <cell r="E658" t="str">
            <v>108715000</v>
          </cell>
        </row>
        <row r="659">
          <cell r="C659">
            <v>81041</v>
          </cell>
          <cell r="D659" t="str">
            <v>Blueprint Education</v>
          </cell>
          <cell r="E659" t="str">
            <v>078745000</v>
          </cell>
        </row>
        <row r="660">
          <cell r="C660">
            <v>81043</v>
          </cell>
          <cell r="D660" t="str">
            <v>Edkey, Inc. - Redwood Academy</v>
          </cell>
          <cell r="E660" t="str">
            <v>078740000</v>
          </cell>
        </row>
        <row r="661">
          <cell r="C661">
            <v>81045</v>
          </cell>
          <cell r="D661" t="str">
            <v>Edkey, Inc. - Pathfinder Academy</v>
          </cell>
          <cell r="E661" t="str">
            <v>078742000</v>
          </cell>
        </row>
        <row r="662">
          <cell r="C662">
            <v>81050</v>
          </cell>
          <cell r="D662" t="str">
            <v>Edkey, Inc. - Sequoia School for the Deaf and Hard of Hearing</v>
          </cell>
          <cell r="E662" t="str">
            <v>078744000</v>
          </cell>
        </row>
        <row r="663">
          <cell r="C663">
            <v>81052</v>
          </cell>
          <cell r="D663" t="str">
            <v>Edkey, Inc. - Sequoia Ranch School</v>
          </cell>
          <cell r="E663" t="str">
            <v>138705000</v>
          </cell>
        </row>
        <row r="664">
          <cell r="C664">
            <v>81076</v>
          </cell>
          <cell r="D664" t="str">
            <v>Heritage Elementary School</v>
          </cell>
          <cell r="E664" t="str">
            <v>078985000</v>
          </cell>
        </row>
        <row r="665">
          <cell r="C665">
            <v>81078</v>
          </cell>
          <cell r="D665" t="str">
            <v>BASIS Charter Schools, Inc.</v>
          </cell>
          <cell r="E665" t="str">
            <v>078736000</v>
          </cell>
        </row>
        <row r="666">
          <cell r="C666">
            <v>81099</v>
          </cell>
          <cell r="D666" t="str">
            <v>Desert Heights Charter Schools</v>
          </cell>
          <cell r="E666" t="str">
            <v>078621000</v>
          </cell>
        </row>
        <row r="667">
          <cell r="C667">
            <v>81114</v>
          </cell>
          <cell r="D667" t="str">
            <v>Northeast Arizona Technological Institute of Vocational Education</v>
          </cell>
          <cell r="E667" t="str">
            <v>090836000</v>
          </cell>
        </row>
        <row r="668">
          <cell r="C668">
            <v>81114</v>
          </cell>
          <cell r="D668" t="str">
            <v>Northeast Arizona Technological Institute of Vocational Education</v>
          </cell>
          <cell r="E668" t="str">
            <v>090836000</v>
          </cell>
        </row>
        <row r="669">
          <cell r="C669">
            <v>81123</v>
          </cell>
          <cell r="D669" t="str">
            <v>Educational Impact, Inc.</v>
          </cell>
          <cell r="E669" t="str">
            <v>108717000</v>
          </cell>
        </row>
        <row r="670">
          <cell r="C670">
            <v>81174</v>
          </cell>
          <cell r="D670" t="str">
            <v>MCCCD on behalf of Phoenix College Preparatory Academy</v>
          </cell>
          <cell r="E670" t="str">
            <v>078743000</v>
          </cell>
        </row>
        <row r="671">
          <cell r="C671">
            <v>85448</v>
          </cell>
          <cell r="D671" t="str">
            <v>CITY Center for Collaborative Learning</v>
          </cell>
          <cell r="E671" t="str">
            <v>108720000</v>
          </cell>
        </row>
        <row r="672">
          <cell r="C672">
            <v>85454</v>
          </cell>
          <cell r="D672" t="str">
            <v>Satori, Inc.</v>
          </cell>
          <cell r="E672" t="str">
            <v>108719000</v>
          </cell>
        </row>
        <row r="673">
          <cell r="C673">
            <v>85516</v>
          </cell>
          <cell r="D673" t="str">
            <v>Mohave Accelerated Elementary School, Inc.</v>
          </cell>
          <cell r="E673" t="str">
            <v>088703000</v>
          </cell>
        </row>
        <row r="674">
          <cell r="C674">
            <v>85540</v>
          </cell>
          <cell r="D674" t="str">
            <v>Academy of Building Industries, Inc.</v>
          </cell>
          <cell r="E674" t="str">
            <v>088704000</v>
          </cell>
        </row>
        <row r="675">
          <cell r="C675">
            <v>85749</v>
          </cell>
          <cell r="D675" t="str">
            <v>Edkey, Inc.</v>
          </cell>
          <cell r="E675" t="str">
            <v>078991000</v>
          </cell>
        </row>
        <row r="676">
          <cell r="C676">
            <v>85816</v>
          </cell>
          <cell r="D676" t="str">
            <v>Arizona Agribusiness &amp; Equine Center, Inc.</v>
          </cell>
          <cell r="E676" t="str">
            <v>078993000</v>
          </cell>
        </row>
        <row r="677">
          <cell r="C677">
            <v>87334</v>
          </cell>
          <cell r="D677" t="str">
            <v>Pillar Charter School</v>
          </cell>
          <cell r="E677" t="str">
            <v>078504000</v>
          </cell>
        </row>
        <row r="678">
          <cell r="C678">
            <v>87349</v>
          </cell>
          <cell r="D678" t="str">
            <v>Legacy Education Group</v>
          </cell>
          <cell r="E678" t="str">
            <v>078507000</v>
          </cell>
        </row>
        <row r="679">
          <cell r="C679">
            <v>87399</v>
          </cell>
          <cell r="D679" t="str">
            <v>Rosefield Charter Elementary School, Inc.</v>
          </cell>
          <cell r="E679" t="str">
            <v>078508000</v>
          </cell>
        </row>
        <row r="680">
          <cell r="C680">
            <v>87401</v>
          </cell>
          <cell r="D680" t="str">
            <v>East Mesa Charter Elementary School, Inc.</v>
          </cell>
          <cell r="E680" t="str">
            <v>078509000</v>
          </cell>
        </row>
        <row r="681">
          <cell r="C681">
            <v>87405</v>
          </cell>
          <cell r="D681" t="str">
            <v>Portable Practical Educational Preparation, Inc. (PPEP, Inc.)</v>
          </cell>
          <cell r="E681" t="str">
            <v>108796000</v>
          </cell>
        </row>
        <row r="682">
          <cell r="C682">
            <v>87407</v>
          </cell>
          <cell r="D682" t="str">
            <v>Arizona Connections Academy Charter School, Inc.</v>
          </cell>
          <cell r="E682" t="str">
            <v>078511000</v>
          </cell>
        </row>
        <row r="683">
          <cell r="C683">
            <v>87600</v>
          </cell>
          <cell r="D683" t="str">
            <v>Gila County Regional School District</v>
          </cell>
          <cell r="E683" t="str">
            <v>040149000</v>
          </cell>
        </row>
        <row r="684">
          <cell r="C684">
            <v>88299</v>
          </cell>
          <cell r="D684" t="str">
            <v>Chandler Preparatory Academy</v>
          </cell>
          <cell r="E684" t="str">
            <v>078515000</v>
          </cell>
        </row>
        <row r="685">
          <cell r="C685">
            <v>88308</v>
          </cell>
          <cell r="D685" t="str">
            <v>Desert Sky Community School, Inc.</v>
          </cell>
          <cell r="E685" t="str">
            <v>108732000</v>
          </cell>
        </row>
        <row r="686">
          <cell r="C686">
            <v>88317</v>
          </cell>
          <cell r="D686" t="str">
            <v>Prescott Valley Charter School</v>
          </cell>
          <cell r="E686" t="str">
            <v>078516000</v>
          </cell>
        </row>
        <row r="687">
          <cell r="C687">
            <v>88321</v>
          </cell>
          <cell r="D687" t="str">
            <v>Desert Star Community School, Inc.</v>
          </cell>
          <cell r="E687" t="str">
            <v>138714000</v>
          </cell>
        </row>
        <row r="688">
          <cell r="C688">
            <v>88334</v>
          </cell>
          <cell r="D688" t="str">
            <v>American Charter Schools Foundation d.b.a. South Ridge High School</v>
          </cell>
          <cell r="E688" t="str">
            <v>078517000</v>
          </cell>
        </row>
        <row r="689">
          <cell r="C689">
            <v>88360</v>
          </cell>
          <cell r="D689" t="str">
            <v>Legacy Traditional School - Maricopa</v>
          </cell>
          <cell r="E689" t="str">
            <v>118719000</v>
          </cell>
        </row>
        <row r="690">
          <cell r="C690">
            <v>88365</v>
          </cell>
          <cell r="D690" t="str">
            <v>Imagine Charter Elementary at Camelback, Inc.</v>
          </cell>
          <cell r="E690" t="str">
            <v>078519000</v>
          </cell>
        </row>
        <row r="691">
          <cell r="C691">
            <v>88367</v>
          </cell>
          <cell r="D691" t="str">
            <v>Imagine Charter Elementary at Desert West, Inc.</v>
          </cell>
          <cell r="E691" t="str">
            <v>078520000</v>
          </cell>
        </row>
        <row r="692">
          <cell r="C692">
            <v>88369</v>
          </cell>
          <cell r="D692" t="str">
            <v>Imagine Middle at East Mesa, Inc.</v>
          </cell>
          <cell r="E692" t="str">
            <v>078521000</v>
          </cell>
        </row>
        <row r="693">
          <cell r="C693">
            <v>88372</v>
          </cell>
          <cell r="D693" t="str">
            <v>Imagine Middle at Surprise, Inc.</v>
          </cell>
          <cell r="E693" t="str">
            <v>078522000</v>
          </cell>
        </row>
        <row r="694">
          <cell r="C694">
            <v>89380</v>
          </cell>
          <cell r="D694" t="str">
            <v>Pima County JTED</v>
          </cell>
          <cell r="E694" t="str">
            <v>100811000</v>
          </cell>
        </row>
        <row r="695">
          <cell r="C695">
            <v>89380</v>
          </cell>
          <cell r="D695" t="str">
            <v>Pima County JTED</v>
          </cell>
          <cell r="E695" t="str">
            <v>100811000</v>
          </cell>
        </row>
        <row r="696">
          <cell r="C696">
            <v>89380</v>
          </cell>
          <cell r="D696" t="str">
            <v>Pima County JTED</v>
          </cell>
          <cell r="E696" t="str">
            <v>100811000</v>
          </cell>
        </row>
        <row r="697">
          <cell r="C697">
            <v>89380</v>
          </cell>
          <cell r="D697" t="str">
            <v>Pima County JTED</v>
          </cell>
          <cell r="E697" t="str">
            <v>100811000</v>
          </cell>
        </row>
        <row r="698">
          <cell r="C698">
            <v>89380</v>
          </cell>
          <cell r="D698" t="str">
            <v>Pima County JTED</v>
          </cell>
          <cell r="E698" t="str">
            <v>100811000</v>
          </cell>
        </row>
        <row r="699">
          <cell r="C699">
            <v>89380</v>
          </cell>
          <cell r="D699" t="str">
            <v>Pima County JTED</v>
          </cell>
          <cell r="E699" t="str">
            <v>100811000</v>
          </cell>
        </row>
        <row r="700">
          <cell r="C700">
            <v>89380</v>
          </cell>
          <cell r="D700" t="str">
            <v>Pima County JTED</v>
          </cell>
          <cell r="E700" t="str">
            <v>100811000</v>
          </cell>
        </row>
        <row r="701">
          <cell r="C701">
            <v>89380</v>
          </cell>
          <cell r="D701" t="str">
            <v>Pima County JTED</v>
          </cell>
          <cell r="E701" t="str">
            <v>100811000</v>
          </cell>
        </row>
        <row r="702">
          <cell r="C702">
            <v>89380</v>
          </cell>
          <cell r="D702" t="str">
            <v>Pima County JTED</v>
          </cell>
          <cell r="E702" t="str">
            <v>100811000</v>
          </cell>
        </row>
        <row r="703">
          <cell r="C703">
            <v>89380</v>
          </cell>
          <cell r="D703" t="str">
            <v>Pima County JTED</v>
          </cell>
          <cell r="E703" t="str">
            <v>100811000</v>
          </cell>
        </row>
        <row r="704">
          <cell r="C704">
            <v>89380</v>
          </cell>
          <cell r="D704" t="str">
            <v>Pima County JTED</v>
          </cell>
          <cell r="E704" t="str">
            <v>100811000</v>
          </cell>
        </row>
        <row r="705">
          <cell r="C705">
            <v>89380</v>
          </cell>
          <cell r="D705" t="str">
            <v>Pima County JTED</v>
          </cell>
          <cell r="E705" t="str">
            <v>100811000</v>
          </cell>
        </row>
        <row r="706">
          <cell r="C706">
            <v>89380</v>
          </cell>
          <cell r="D706" t="str">
            <v>Pima County JTED</v>
          </cell>
          <cell r="E706" t="str">
            <v>100811000</v>
          </cell>
        </row>
        <row r="707">
          <cell r="C707">
            <v>89380</v>
          </cell>
          <cell r="D707" t="str">
            <v>Pima County JTED</v>
          </cell>
          <cell r="E707" t="str">
            <v>100811000</v>
          </cell>
        </row>
        <row r="708">
          <cell r="C708">
            <v>89412</v>
          </cell>
          <cell r="D708" t="str">
            <v>Eduprize Schools, LLC</v>
          </cell>
          <cell r="E708" t="str">
            <v>078687000</v>
          </cell>
        </row>
        <row r="709">
          <cell r="C709">
            <v>89414</v>
          </cell>
          <cell r="D709" t="str">
            <v>Sage Academy, Inc.</v>
          </cell>
          <cell r="E709" t="str">
            <v>078688000</v>
          </cell>
        </row>
        <row r="710">
          <cell r="C710">
            <v>89486</v>
          </cell>
          <cell r="D710" t="str">
            <v>Arete Preparatory Academy</v>
          </cell>
          <cell r="E710" t="str">
            <v>078527000</v>
          </cell>
        </row>
        <row r="711">
          <cell r="C711">
            <v>89506</v>
          </cell>
          <cell r="D711" t="str">
            <v>Freedom Academy, Inc.</v>
          </cell>
          <cell r="E711" t="str">
            <v>078528000</v>
          </cell>
        </row>
        <row r="712">
          <cell r="C712">
            <v>89556</v>
          </cell>
          <cell r="D712" t="str">
            <v>Concordia Charter School, Inc.</v>
          </cell>
          <cell r="E712" t="str">
            <v>078530000</v>
          </cell>
        </row>
        <row r="713">
          <cell r="C713">
            <v>89561</v>
          </cell>
          <cell r="D713" t="str">
            <v>Imagine Camelback Middle, Inc.</v>
          </cell>
          <cell r="E713" t="str">
            <v>078531000</v>
          </cell>
        </row>
        <row r="714">
          <cell r="C714">
            <v>89563</v>
          </cell>
          <cell r="D714" t="str">
            <v>Imagine Desert West Middle, Inc.</v>
          </cell>
          <cell r="E714" t="str">
            <v>078532000</v>
          </cell>
        </row>
        <row r="715">
          <cell r="C715">
            <v>89756</v>
          </cell>
          <cell r="D715" t="str">
            <v>Scottsdale Preparatory Academy</v>
          </cell>
          <cell r="E715" t="str">
            <v>078533000</v>
          </cell>
        </row>
        <row r="716">
          <cell r="C716">
            <v>89758</v>
          </cell>
          <cell r="D716" t="str">
            <v>Candeo Schools, Inc.</v>
          </cell>
          <cell r="E716" t="str">
            <v>078534000</v>
          </cell>
        </row>
        <row r="717">
          <cell r="C717">
            <v>89784</v>
          </cell>
          <cell r="D717" t="str">
            <v>Imagine Avondale Elementary, Inc.</v>
          </cell>
          <cell r="E717" t="str">
            <v>078535000</v>
          </cell>
        </row>
        <row r="718">
          <cell r="C718">
            <v>89786</v>
          </cell>
          <cell r="D718" t="str">
            <v>Imagine Coolidge Elementary, Inc.</v>
          </cell>
          <cell r="E718" t="str">
            <v>078536000</v>
          </cell>
        </row>
        <row r="719">
          <cell r="C719">
            <v>89788</v>
          </cell>
          <cell r="D719" t="str">
            <v>Imagine Prep Superstition, Inc.</v>
          </cell>
          <cell r="E719" t="str">
            <v>078537000</v>
          </cell>
        </row>
        <row r="720">
          <cell r="C720">
            <v>89790</v>
          </cell>
          <cell r="D720" t="str">
            <v>Imagine Prep Surprise, Inc.</v>
          </cell>
          <cell r="E720" t="str">
            <v>078538000</v>
          </cell>
        </row>
        <row r="721">
          <cell r="C721">
            <v>89798</v>
          </cell>
          <cell r="D721" t="str">
            <v>San Tan Montessori School, Inc.</v>
          </cell>
          <cell r="E721" t="str">
            <v>078539000</v>
          </cell>
        </row>
        <row r="722">
          <cell r="C722">
            <v>89829</v>
          </cell>
          <cell r="D722" t="str">
            <v>Glendale Preparatory Academy</v>
          </cell>
          <cell r="E722" t="str">
            <v>078540000</v>
          </cell>
        </row>
        <row r="723">
          <cell r="C723">
            <v>89850</v>
          </cell>
          <cell r="D723" t="str">
            <v>EAGLE South Mountain Charter, Inc.</v>
          </cell>
          <cell r="E723" t="str">
            <v>078541000</v>
          </cell>
        </row>
        <row r="724">
          <cell r="C724">
            <v>89852</v>
          </cell>
          <cell r="D724" t="str">
            <v>Math and Science Success Academy, Inc.</v>
          </cell>
          <cell r="E724" t="str">
            <v>108798000</v>
          </cell>
        </row>
        <row r="725">
          <cell r="C725">
            <v>89864</v>
          </cell>
          <cell r="D725" t="str">
            <v>Pima Prevention Partnership dba Pima Partnership Academy</v>
          </cell>
          <cell r="E725" t="str">
            <v>108799000</v>
          </cell>
        </row>
        <row r="726">
          <cell r="C726">
            <v>89869</v>
          </cell>
          <cell r="D726" t="str">
            <v>AZ Compass Schools, Inc.</v>
          </cell>
          <cell r="E726" t="str">
            <v>078542000</v>
          </cell>
        </row>
        <row r="727">
          <cell r="C727">
            <v>89871</v>
          </cell>
          <cell r="D727" t="str">
            <v>Blue Adobe Project</v>
          </cell>
          <cell r="E727" t="str">
            <v>108501000</v>
          </cell>
        </row>
        <row r="728">
          <cell r="C728">
            <v>89914</v>
          </cell>
          <cell r="D728" t="str">
            <v>Daisy Education Corporation dba Sonoran Science Academy - Phoenix</v>
          </cell>
          <cell r="E728" t="str">
            <v>108502000</v>
          </cell>
        </row>
        <row r="729">
          <cell r="C729">
            <v>89915</v>
          </cell>
          <cell r="D729" t="str">
            <v>Daisy Education Corporation dba Sonoran Science Academy East</v>
          </cell>
          <cell r="E729" t="str">
            <v>108503000</v>
          </cell>
        </row>
        <row r="730">
          <cell r="C730">
            <v>89917</v>
          </cell>
          <cell r="D730" t="str">
            <v>Daisy Education Corporation dba Paragon Science Academy</v>
          </cell>
          <cell r="E730" t="str">
            <v>078544000</v>
          </cell>
        </row>
        <row r="731">
          <cell r="C731">
            <v>89949</v>
          </cell>
          <cell r="D731" t="str">
            <v>ASU Preparatory Academy</v>
          </cell>
          <cell r="E731" t="str">
            <v>078546000</v>
          </cell>
        </row>
        <row r="732">
          <cell r="C732">
            <v>89951</v>
          </cell>
          <cell r="D732" t="str">
            <v>Haven Montessori Children's House, Inc.</v>
          </cell>
          <cell r="E732" t="str">
            <v>038755000</v>
          </cell>
        </row>
        <row r="733">
          <cell r="C733">
            <v>90034</v>
          </cell>
          <cell r="D733" t="str">
            <v>Imagine Prep Coolidge, Inc.</v>
          </cell>
          <cell r="E733" t="str">
            <v>078547000</v>
          </cell>
        </row>
        <row r="734">
          <cell r="C734">
            <v>90036</v>
          </cell>
          <cell r="D734" t="str">
            <v>West Valley Arts and Technology Academy, Inc.</v>
          </cell>
          <cell r="E734" t="str">
            <v>078548000</v>
          </cell>
        </row>
        <row r="735">
          <cell r="C735">
            <v>90090</v>
          </cell>
          <cell r="D735" t="str">
            <v>Mountain Institute CTED #2</v>
          </cell>
          <cell r="E735" t="str">
            <v>130802000</v>
          </cell>
        </row>
        <row r="736">
          <cell r="C736">
            <v>90090</v>
          </cell>
          <cell r="D736" t="str">
            <v>Mountain Institute CTED #2</v>
          </cell>
          <cell r="E736" t="str">
            <v>130802000</v>
          </cell>
        </row>
        <row r="737">
          <cell r="C737">
            <v>90090</v>
          </cell>
          <cell r="D737" t="str">
            <v>Mountain Institute CTED #2</v>
          </cell>
          <cell r="E737" t="str">
            <v>130802000</v>
          </cell>
        </row>
        <row r="738">
          <cell r="C738">
            <v>90090</v>
          </cell>
          <cell r="D738" t="str">
            <v>Mountain Institute CTED #2</v>
          </cell>
          <cell r="E738" t="str">
            <v>130802000</v>
          </cell>
        </row>
        <row r="739">
          <cell r="C739">
            <v>90090</v>
          </cell>
          <cell r="D739" t="str">
            <v>Mountain Institute CTED #2</v>
          </cell>
          <cell r="E739" t="str">
            <v>130802000</v>
          </cell>
        </row>
        <row r="740">
          <cell r="C740">
            <v>90123</v>
          </cell>
          <cell r="D740" t="str">
            <v>Western Arizona Vocational District #50</v>
          </cell>
          <cell r="E740" t="str">
            <v>080850000</v>
          </cell>
        </row>
        <row r="741">
          <cell r="C741">
            <v>90123</v>
          </cell>
          <cell r="D741" t="str">
            <v>Western Arizona Vocational District #50</v>
          </cell>
          <cell r="E741" t="str">
            <v>080850000</v>
          </cell>
        </row>
        <row r="742">
          <cell r="C742">
            <v>90123</v>
          </cell>
          <cell r="D742" t="str">
            <v>Western Arizona Vocational District #50</v>
          </cell>
          <cell r="E742" t="str">
            <v>080850000</v>
          </cell>
        </row>
        <row r="743">
          <cell r="C743">
            <v>90138</v>
          </cell>
          <cell r="D743" t="str">
            <v>Choice Academies, Inc.</v>
          </cell>
          <cell r="E743" t="str">
            <v>078549000</v>
          </cell>
        </row>
        <row r="744">
          <cell r="C744">
            <v>90140</v>
          </cell>
          <cell r="D744" t="str">
            <v>Pioneer Preparatory School</v>
          </cell>
          <cell r="E744" t="str">
            <v>078550000</v>
          </cell>
        </row>
        <row r="745">
          <cell r="C745">
            <v>90160</v>
          </cell>
          <cell r="D745" t="str">
            <v>Imagine Superstition Middle, Inc.</v>
          </cell>
          <cell r="E745" t="str">
            <v>078552000</v>
          </cell>
        </row>
        <row r="746">
          <cell r="C746">
            <v>90162</v>
          </cell>
          <cell r="D746" t="str">
            <v>Imagine Avondale Middle, Inc.</v>
          </cell>
          <cell r="E746" t="str">
            <v>078553000</v>
          </cell>
        </row>
        <row r="747">
          <cell r="C747">
            <v>90192</v>
          </cell>
          <cell r="D747" t="str">
            <v>Sun Valley Academy - South Mountain, Inc.</v>
          </cell>
          <cell r="E747" t="str">
            <v>078556000</v>
          </cell>
        </row>
        <row r="748">
          <cell r="C748">
            <v>90199</v>
          </cell>
          <cell r="D748" t="str">
            <v>Academy Del Sol, Inc.</v>
          </cell>
          <cell r="E748" t="str">
            <v>108734000</v>
          </cell>
        </row>
        <row r="749">
          <cell r="C749">
            <v>90201</v>
          </cell>
          <cell r="D749" t="str">
            <v>Educational Options Foundation</v>
          </cell>
          <cell r="E749" t="str">
            <v>078558000</v>
          </cell>
        </row>
        <row r="750">
          <cell r="C750">
            <v>90273</v>
          </cell>
          <cell r="D750" t="str">
            <v>ASU Preparatory Academy</v>
          </cell>
          <cell r="E750" t="str">
            <v>078559000</v>
          </cell>
        </row>
        <row r="751">
          <cell r="C751">
            <v>90275</v>
          </cell>
          <cell r="D751" t="str">
            <v>Research Based Education Corporation</v>
          </cell>
          <cell r="E751" t="str">
            <v>078560000</v>
          </cell>
        </row>
        <row r="752">
          <cell r="C752">
            <v>90287</v>
          </cell>
          <cell r="D752" t="str">
            <v>The Odyssey Preparatory Academy, Inc.</v>
          </cell>
          <cell r="E752" t="str">
            <v>078561000</v>
          </cell>
        </row>
        <row r="753">
          <cell r="C753">
            <v>90317</v>
          </cell>
          <cell r="D753" t="str">
            <v>Vector School District, Inc.</v>
          </cell>
          <cell r="E753" t="str">
            <v>078562000</v>
          </cell>
        </row>
        <row r="754">
          <cell r="C754">
            <v>90327</v>
          </cell>
          <cell r="D754" t="str">
            <v>CAFA, Inc. dba Learning Foundation and Performing Arts Gilbert</v>
          </cell>
          <cell r="E754" t="str">
            <v>078564000</v>
          </cell>
        </row>
        <row r="755">
          <cell r="C755">
            <v>90329</v>
          </cell>
          <cell r="D755" t="str">
            <v>Skyline Gila River Schools, LLC</v>
          </cell>
          <cell r="E755" t="str">
            <v>078566000</v>
          </cell>
        </row>
        <row r="756">
          <cell r="C756">
            <v>90330</v>
          </cell>
          <cell r="D756" t="str">
            <v>Kaizen Education Foundation dba Vista Grove Preparatory Academy Elementary</v>
          </cell>
          <cell r="E756" t="str">
            <v>078567000</v>
          </cell>
        </row>
        <row r="757">
          <cell r="C757">
            <v>90331</v>
          </cell>
          <cell r="D757" t="str">
            <v>CPLC Community Schools dba Hiaki High School</v>
          </cell>
          <cell r="E757" t="str">
            <v>108505000</v>
          </cell>
        </row>
        <row r="758">
          <cell r="C758">
            <v>90333</v>
          </cell>
          <cell r="D758" t="str">
            <v>Kaizen Education Foundation dba Gilbert Arts Academy</v>
          </cell>
          <cell r="E758" t="str">
            <v>078570000</v>
          </cell>
        </row>
        <row r="759">
          <cell r="C759">
            <v>90334</v>
          </cell>
          <cell r="D759" t="str">
            <v>Kaizen Education Foundation dba Liberty Arts Academy</v>
          </cell>
          <cell r="E759" t="str">
            <v>078571000</v>
          </cell>
        </row>
        <row r="760">
          <cell r="C760">
            <v>90506</v>
          </cell>
          <cell r="D760" t="str">
            <v>Ed Ahead</v>
          </cell>
          <cell r="E760" t="str">
            <v>108506000</v>
          </cell>
        </row>
        <row r="761">
          <cell r="C761">
            <v>90508</v>
          </cell>
          <cell r="D761" t="str">
            <v>BASIS Charter Schools, Inc.</v>
          </cell>
          <cell r="E761" t="str">
            <v>078575000</v>
          </cell>
        </row>
        <row r="762">
          <cell r="C762">
            <v>90532</v>
          </cell>
          <cell r="D762" t="str">
            <v>Anthem Preparatory Academy</v>
          </cell>
          <cell r="E762" t="str">
            <v>078525000</v>
          </cell>
        </row>
        <row r="763">
          <cell r="C763">
            <v>90533</v>
          </cell>
          <cell r="D763" t="str">
            <v>Compass Points International, Inc</v>
          </cell>
          <cell r="E763" t="str">
            <v>138501000</v>
          </cell>
        </row>
        <row r="764">
          <cell r="C764">
            <v>90535</v>
          </cell>
          <cell r="D764" t="str">
            <v>Kaizen Education Foundation dba Havasu Preparatory Academy</v>
          </cell>
          <cell r="E764" t="str">
            <v>078580000</v>
          </cell>
        </row>
        <row r="765">
          <cell r="C765">
            <v>90536</v>
          </cell>
          <cell r="D765" t="str">
            <v>Pima Prevention Partnership</v>
          </cell>
          <cell r="E765" t="str">
            <v>108507000</v>
          </cell>
        </row>
        <row r="766">
          <cell r="C766">
            <v>90540</v>
          </cell>
          <cell r="D766" t="str">
            <v>South Valley Academy, Inc.</v>
          </cell>
          <cell r="E766" t="str">
            <v>078578000</v>
          </cell>
        </row>
        <row r="767">
          <cell r="C767">
            <v>90548</v>
          </cell>
          <cell r="D767" t="str">
            <v>Kaizen Education Foundation dba Mission Heights Preparatory High School</v>
          </cell>
          <cell r="E767" t="str">
            <v>078576000</v>
          </cell>
        </row>
        <row r="768">
          <cell r="C768">
            <v>90637</v>
          </cell>
          <cell r="D768" t="str">
            <v>Leading Edge Academy Maricopa</v>
          </cell>
          <cell r="E768" t="str">
            <v>118708000</v>
          </cell>
        </row>
        <row r="769">
          <cell r="C769">
            <v>90758</v>
          </cell>
          <cell r="D769" t="str">
            <v>Arizona Education Solutions</v>
          </cell>
          <cell r="E769" t="str">
            <v>078582000</v>
          </cell>
        </row>
        <row r="770">
          <cell r="C770">
            <v>90779</v>
          </cell>
          <cell r="D770" t="str">
            <v>Arizona Agribusiness &amp; Equine Center, Inc.</v>
          </cell>
          <cell r="E770" t="str">
            <v>078587000</v>
          </cell>
        </row>
        <row r="771">
          <cell r="C771">
            <v>90841</v>
          </cell>
          <cell r="D771" t="str">
            <v>BASIS Charter Schools, Inc.</v>
          </cell>
          <cell r="E771" t="str">
            <v>078588000</v>
          </cell>
        </row>
        <row r="772">
          <cell r="C772">
            <v>90842</v>
          </cell>
          <cell r="D772" t="str">
            <v>BASIS Charter Schools, Inc.</v>
          </cell>
          <cell r="E772" t="str">
            <v>078589000</v>
          </cell>
        </row>
        <row r="773">
          <cell r="C773">
            <v>90857</v>
          </cell>
          <cell r="D773" t="str">
            <v>Archway Classical Academy Scottsdale</v>
          </cell>
          <cell r="E773" t="str">
            <v>078590000</v>
          </cell>
        </row>
        <row r="774">
          <cell r="C774">
            <v>90859</v>
          </cell>
          <cell r="D774" t="str">
            <v>Trivium Preparatory Academy</v>
          </cell>
          <cell r="E774" t="str">
            <v>078591000</v>
          </cell>
        </row>
        <row r="775">
          <cell r="C775">
            <v>90861</v>
          </cell>
          <cell r="D775" t="str">
            <v>Maryvale Preparatory Academy</v>
          </cell>
          <cell r="E775" t="str">
            <v>078592000</v>
          </cell>
        </row>
        <row r="776">
          <cell r="C776">
            <v>90862</v>
          </cell>
          <cell r="D776" t="str">
            <v>BASIS Charter Schools, Inc.</v>
          </cell>
          <cell r="E776" t="str">
            <v>038707000</v>
          </cell>
        </row>
        <row r="777">
          <cell r="C777">
            <v>90878</v>
          </cell>
          <cell r="D777" t="str">
            <v>Academy of Mathematics and Science South, Inc.</v>
          </cell>
          <cell r="E777" t="str">
            <v>078242000</v>
          </cell>
        </row>
        <row r="778">
          <cell r="C778">
            <v>90879</v>
          </cell>
          <cell r="D778" t="str">
            <v>North Phoenix Preparatory Academy</v>
          </cell>
          <cell r="E778" t="str">
            <v>078584000</v>
          </cell>
        </row>
        <row r="779">
          <cell r="C779">
            <v>90884</v>
          </cell>
          <cell r="D779" t="str">
            <v>George Gervin Youth Center, Inc.</v>
          </cell>
          <cell r="E779" t="str">
            <v>078585000</v>
          </cell>
        </row>
        <row r="780">
          <cell r="C780">
            <v>90885</v>
          </cell>
          <cell r="D780" t="str">
            <v>Ball Charter Schools (Val Vista)</v>
          </cell>
          <cell r="E780" t="str">
            <v>078586000</v>
          </cell>
        </row>
        <row r="781">
          <cell r="C781">
            <v>90900</v>
          </cell>
          <cell r="D781" t="str">
            <v>La Tierra Community School, Inc</v>
          </cell>
          <cell r="E781" t="str">
            <v>138503000</v>
          </cell>
        </row>
        <row r="782">
          <cell r="C782">
            <v>90906</v>
          </cell>
          <cell r="D782" t="str">
            <v>Happy Valley East</v>
          </cell>
          <cell r="E782" t="str">
            <v>078594000</v>
          </cell>
        </row>
        <row r="783">
          <cell r="C783">
            <v>90915</v>
          </cell>
          <cell r="D783" t="str">
            <v>Archway Classical Academy Trivium West</v>
          </cell>
          <cell r="E783" t="str">
            <v>078595000</v>
          </cell>
        </row>
        <row r="784">
          <cell r="C784">
            <v>90916</v>
          </cell>
          <cell r="D784" t="str">
            <v>Archway Classical Academy Veritas</v>
          </cell>
          <cell r="E784" t="str">
            <v>078596000</v>
          </cell>
        </row>
        <row r="785">
          <cell r="C785">
            <v>90917</v>
          </cell>
          <cell r="D785" t="str">
            <v>Archway Classical Academy Chandler</v>
          </cell>
          <cell r="E785" t="str">
            <v>078597000</v>
          </cell>
        </row>
        <row r="786">
          <cell r="C786">
            <v>90997</v>
          </cell>
          <cell r="D786" t="str">
            <v>Pima Rose Academy, Inc.</v>
          </cell>
          <cell r="E786" t="str">
            <v>108602000</v>
          </cell>
        </row>
        <row r="787">
          <cell r="C787">
            <v>91108</v>
          </cell>
          <cell r="D787" t="str">
            <v>South Phoenix Academy Inc.</v>
          </cell>
          <cell r="E787" t="str">
            <v>078599000</v>
          </cell>
        </row>
        <row r="788">
          <cell r="C788">
            <v>91110</v>
          </cell>
          <cell r="D788" t="str">
            <v>Scottsdale Country Day School</v>
          </cell>
          <cell r="E788" t="str">
            <v>078243000</v>
          </cell>
        </row>
        <row r="789">
          <cell r="C789">
            <v>91131</v>
          </cell>
          <cell r="D789" t="str">
            <v>Arizona Agribusiness &amp; Equine Center, Inc.</v>
          </cell>
          <cell r="E789" t="str">
            <v>138785000</v>
          </cell>
        </row>
        <row r="790">
          <cell r="C790">
            <v>91133</v>
          </cell>
          <cell r="D790" t="str">
            <v>Legacy Traditional School - Chandler</v>
          </cell>
          <cell r="E790" t="str">
            <v>078417000</v>
          </cell>
        </row>
        <row r="791">
          <cell r="C791">
            <v>91135</v>
          </cell>
          <cell r="D791" t="str">
            <v>Legacy Traditional School - Avondale</v>
          </cell>
          <cell r="E791" t="str">
            <v>078416000</v>
          </cell>
        </row>
        <row r="792">
          <cell r="C792">
            <v>91137</v>
          </cell>
          <cell r="D792" t="str">
            <v>Legacy Traditional School - Northwest Tucson</v>
          </cell>
          <cell r="E792" t="str">
            <v>108414000</v>
          </cell>
        </row>
        <row r="793">
          <cell r="C793">
            <v>91174</v>
          </cell>
          <cell r="D793" t="str">
            <v>Leading Edge Academy Queen Creek</v>
          </cell>
          <cell r="E793" t="str">
            <v>078101000</v>
          </cell>
        </row>
        <row r="794">
          <cell r="C794">
            <v>91250</v>
          </cell>
          <cell r="D794" t="str">
            <v>The Paideia Academies, Inc</v>
          </cell>
          <cell r="E794" t="str">
            <v>078206000</v>
          </cell>
        </row>
        <row r="795">
          <cell r="C795">
            <v>91275</v>
          </cell>
          <cell r="D795" t="str">
            <v>Hirsch Academy A Challenge Foundation</v>
          </cell>
          <cell r="E795" t="str">
            <v>078204000</v>
          </cell>
        </row>
        <row r="796">
          <cell r="C796">
            <v>91277</v>
          </cell>
          <cell r="D796" t="str">
            <v>Empower College Prep</v>
          </cell>
          <cell r="E796" t="str">
            <v>078401000</v>
          </cell>
        </row>
        <row r="797">
          <cell r="C797">
            <v>91280</v>
          </cell>
          <cell r="D797" t="str">
            <v>BASIS Charter Schools, Inc.</v>
          </cell>
          <cell r="E797" t="str">
            <v>078403000</v>
          </cell>
        </row>
        <row r="798">
          <cell r="C798">
            <v>91303</v>
          </cell>
          <cell r="D798" t="str">
            <v>ASU Preparatory Academy</v>
          </cell>
          <cell r="E798" t="str">
            <v>078207000</v>
          </cell>
        </row>
        <row r="799">
          <cell r="C799">
            <v>91305</v>
          </cell>
          <cell r="D799" t="str">
            <v>ASU Preparatory Academy</v>
          </cell>
          <cell r="E799" t="str">
            <v>078208000</v>
          </cell>
        </row>
        <row r="800">
          <cell r="C800">
            <v>91307</v>
          </cell>
          <cell r="D800" t="str">
            <v>ASU Preparatory Academy</v>
          </cell>
          <cell r="E800" t="str">
            <v>078205000</v>
          </cell>
        </row>
        <row r="801">
          <cell r="C801">
            <v>91309</v>
          </cell>
          <cell r="D801" t="str">
            <v>BASIS Charter Schools, Inc.</v>
          </cell>
          <cell r="E801" t="str">
            <v>108737000</v>
          </cell>
        </row>
        <row r="802">
          <cell r="C802">
            <v>91317</v>
          </cell>
          <cell r="D802" t="str">
            <v>Reid Traditional Schools' Painted Rock Academy Inc.</v>
          </cell>
          <cell r="E802" t="str">
            <v>078209000</v>
          </cell>
        </row>
        <row r="803">
          <cell r="C803">
            <v>91326</v>
          </cell>
          <cell r="D803" t="str">
            <v>Incito Schools</v>
          </cell>
          <cell r="E803" t="str">
            <v>078210000</v>
          </cell>
        </row>
        <row r="804">
          <cell r="C804">
            <v>91328</v>
          </cell>
          <cell r="D804" t="str">
            <v>Kaizen Education Foundation dba Discover U Elementary School</v>
          </cell>
          <cell r="E804" t="str">
            <v>078230000</v>
          </cell>
        </row>
        <row r="805">
          <cell r="C805">
            <v>91329</v>
          </cell>
          <cell r="D805" t="str">
            <v>Kaizen Education Foundation dba Advance U</v>
          </cell>
          <cell r="E805" t="str">
            <v>078240000</v>
          </cell>
        </row>
        <row r="806">
          <cell r="C806">
            <v>91339</v>
          </cell>
          <cell r="D806" t="str">
            <v>BASIS Charter Schools, Inc.</v>
          </cell>
          <cell r="E806" t="str">
            <v>078212000</v>
          </cell>
        </row>
        <row r="807">
          <cell r="C807">
            <v>91340</v>
          </cell>
          <cell r="D807" t="str">
            <v>The Farm at Mission Montessori Academy</v>
          </cell>
          <cell r="E807" t="str">
            <v>078213000</v>
          </cell>
        </row>
        <row r="808">
          <cell r="C808">
            <v>91758</v>
          </cell>
          <cell r="D808" t="str">
            <v>Archway Classical Academy North Phoenix</v>
          </cell>
          <cell r="E808" t="str">
            <v>078214000</v>
          </cell>
        </row>
        <row r="809">
          <cell r="C809">
            <v>91763</v>
          </cell>
          <cell r="D809" t="str">
            <v>Legacy Traditional School - Laveen Village</v>
          </cell>
          <cell r="E809" t="str">
            <v>078215000</v>
          </cell>
        </row>
        <row r="810">
          <cell r="C810">
            <v>91878</v>
          </cell>
          <cell r="D810" t="str">
            <v>Archway Classical Academy Glendale</v>
          </cell>
          <cell r="E810" t="str">
            <v>078406000</v>
          </cell>
        </row>
        <row r="811">
          <cell r="C811">
            <v>91934</v>
          </cell>
          <cell r="D811" t="str">
            <v>CASA Academy</v>
          </cell>
          <cell r="E811" t="str">
            <v>078218000</v>
          </cell>
        </row>
        <row r="812">
          <cell r="C812">
            <v>91935</v>
          </cell>
          <cell r="D812" t="str">
            <v>Madison Highland Prep</v>
          </cell>
          <cell r="E812" t="str">
            <v>078219000</v>
          </cell>
        </row>
        <row r="813">
          <cell r="C813">
            <v>91937</v>
          </cell>
          <cell r="D813" t="str">
            <v>Western School of Science and Technology, Inc.</v>
          </cell>
          <cell r="E813" t="str">
            <v>078221000</v>
          </cell>
        </row>
        <row r="814">
          <cell r="C814">
            <v>91938</v>
          </cell>
          <cell r="D814" t="str">
            <v>EAGLE College Prep Maryvale, LLC</v>
          </cell>
          <cell r="E814" t="str">
            <v>078222000</v>
          </cell>
        </row>
        <row r="815">
          <cell r="C815">
            <v>91939</v>
          </cell>
          <cell r="D815" t="str">
            <v>EAGLE College Prep Mesa, LLC.</v>
          </cell>
          <cell r="E815" t="str">
            <v>078223000</v>
          </cell>
        </row>
        <row r="816">
          <cell r="C816">
            <v>91948</v>
          </cell>
          <cell r="D816" t="str">
            <v>Vista College Preparatory, Inc.</v>
          </cell>
          <cell r="E816" t="str">
            <v>078224000</v>
          </cell>
        </row>
        <row r="817">
          <cell r="C817">
            <v>91949</v>
          </cell>
          <cell r="D817" t="str">
            <v>BASIS Charter Schools, Inc.</v>
          </cell>
          <cell r="E817" t="str">
            <v>078225000</v>
          </cell>
        </row>
        <row r="818">
          <cell r="C818">
            <v>91958</v>
          </cell>
          <cell r="D818" t="str">
            <v>Arizona Autism Charter Schools, Inc.</v>
          </cell>
          <cell r="E818" t="str">
            <v>078226000</v>
          </cell>
        </row>
        <row r="819">
          <cell r="C819">
            <v>91992</v>
          </cell>
          <cell r="D819" t="str">
            <v>StrengthBuilding Partners</v>
          </cell>
          <cell r="E819" t="str">
            <v>108227000</v>
          </cell>
        </row>
        <row r="820">
          <cell r="C820">
            <v>92043</v>
          </cell>
          <cell r="D820" t="str">
            <v>Southwest Leadership Academy</v>
          </cell>
          <cell r="E820" t="str">
            <v>078228000</v>
          </cell>
        </row>
        <row r="821">
          <cell r="C821">
            <v>92047</v>
          </cell>
          <cell r="D821" t="str">
            <v>Legacy Traditional School - Gilbert</v>
          </cell>
          <cell r="E821" t="str">
            <v>078229000</v>
          </cell>
        </row>
        <row r="822">
          <cell r="C822">
            <v>92199</v>
          </cell>
          <cell r="D822" t="str">
            <v>Legacy Traditional School - Casa Grande</v>
          </cell>
          <cell r="E822" t="str">
            <v>118718000</v>
          </cell>
        </row>
        <row r="823">
          <cell r="C823">
            <v>92226</v>
          </cell>
          <cell r="D823" t="str">
            <v>Edkey, Inc. - Sequoia Pathway Academy</v>
          </cell>
          <cell r="E823" t="str">
            <v>078246000</v>
          </cell>
        </row>
        <row r="824">
          <cell r="C824">
            <v>92250</v>
          </cell>
          <cell r="D824" t="str">
            <v>Espiritu Community Development Corp.</v>
          </cell>
          <cell r="E824" t="str">
            <v>078103000</v>
          </cell>
        </row>
        <row r="825">
          <cell r="C825">
            <v>92302</v>
          </cell>
          <cell r="D825" t="str">
            <v>Desert Star Academy</v>
          </cell>
          <cell r="E825" t="str">
            <v>088705000</v>
          </cell>
        </row>
        <row r="826">
          <cell r="C826">
            <v>92312</v>
          </cell>
          <cell r="D826" t="str">
            <v>Archway Classical Academy Arete</v>
          </cell>
          <cell r="E826" t="str">
            <v>078247000</v>
          </cell>
        </row>
        <row r="827">
          <cell r="C827">
            <v>92314</v>
          </cell>
          <cell r="D827" t="str">
            <v>Archway Classical Academy Cicero</v>
          </cell>
          <cell r="E827" t="str">
            <v>078248000</v>
          </cell>
        </row>
        <row r="828">
          <cell r="C828">
            <v>92316</v>
          </cell>
          <cell r="D828" t="str">
            <v>Cicero Preparatory Academy</v>
          </cell>
          <cell r="E828" t="str">
            <v>078249000</v>
          </cell>
        </row>
        <row r="829">
          <cell r="C829">
            <v>92318</v>
          </cell>
          <cell r="D829" t="str">
            <v>BASIS Charter Schools, Inc.</v>
          </cell>
          <cell r="E829" t="str">
            <v>108404000</v>
          </cell>
        </row>
        <row r="830">
          <cell r="C830">
            <v>92320</v>
          </cell>
          <cell r="D830" t="str">
            <v>BASIS Charter Schools, Inc.</v>
          </cell>
          <cell r="E830" t="str">
            <v>138786000</v>
          </cell>
        </row>
        <row r="831">
          <cell r="C831">
            <v>92325</v>
          </cell>
          <cell r="D831" t="str">
            <v>ASU Preparatory Academy</v>
          </cell>
          <cell r="E831" t="str">
            <v>078250000</v>
          </cell>
        </row>
        <row r="832">
          <cell r="C832">
            <v>92327</v>
          </cell>
          <cell r="D832" t="str">
            <v>ASU Preparatory Academy</v>
          </cell>
          <cell r="E832" t="str">
            <v>078251000</v>
          </cell>
        </row>
        <row r="833">
          <cell r="C833">
            <v>92349</v>
          </cell>
          <cell r="D833" t="str">
            <v>BASIS Charter Schools, Inc.</v>
          </cell>
          <cell r="E833" t="str">
            <v>078231000</v>
          </cell>
        </row>
        <row r="834">
          <cell r="C834">
            <v>92374</v>
          </cell>
          <cell r="D834" t="str">
            <v>Noah Webster Schools-Pima</v>
          </cell>
          <cell r="E834" t="str">
            <v>078261000</v>
          </cell>
        </row>
        <row r="835">
          <cell r="C835">
            <v>92379</v>
          </cell>
          <cell r="D835" t="str">
            <v>Ethos Academy - A Challenge Foundation Academy</v>
          </cell>
          <cell r="E835" t="str">
            <v>078254000</v>
          </cell>
        </row>
        <row r="836">
          <cell r="C836">
            <v>92381</v>
          </cell>
          <cell r="D836" t="str">
            <v>Self Development Academy-Phoenix</v>
          </cell>
          <cell r="E836" t="str">
            <v>078256000</v>
          </cell>
        </row>
        <row r="837">
          <cell r="C837">
            <v>92519</v>
          </cell>
          <cell r="D837" t="str">
            <v>Heritage Academy Gateway, Inc.</v>
          </cell>
          <cell r="E837" t="str">
            <v>078258000</v>
          </cell>
        </row>
        <row r="838">
          <cell r="C838">
            <v>92520</v>
          </cell>
          <cell r="D838" t="str">
            <v>Heritage Academy Laveen, Inc.</v>
          </cell>
          <cell r="E838" t="str">
            <v>078259000</v>
          </cell>
        </row>
        <row r="839">
          <cell r="C839">
            <v>92566</v>
          </cell>
          <cell r="D839" t="str">
            <v>Arizona Language Preparatory</v>
          </cell>
          <cell r="E839" t="str">
            <v>078260000</v>
          </cell>
        </row>
        <row r="840">
          <cell r="C840">
            <v>92596</v>
          </cell>
          <cell r="D840" t="str">
            <v>Franklin Phonetic Primary School, Inc.</v>
          </cell>
          <cell r="E840" t="str">
            <v>078263000</v>
          </cell>
        </row>
        <row r="841">
          <cell r="C841">
            <v>92610</v>
          </cell>
          <cell r="D841" t="str">
            <v>Legacy Traditional School - Queen Creek</v>
          </cell>
          <cell r="E841" t="str">
            <v>118715000</v>
          </cell>
        </row>
        <row r="842">
          <cell r="C842">
            <v>92620</v>
          </cell>
          <cell r="D842" t="str">
            <v>Horizon Community Learning Center, Inc.</v>
          </cell>
          <cell r="E842" t="str">
            <v>078233000</v>
          </cell>
        </row>
        <row r="843">
          <cell r="C843">
            <v>92656</v>
          </cell>
          <cell r="D843" t="str">
            <v>Archway Classical Academy Lincoln</v>
          </cell>
          <cell r="E843" t="str">
            <v>078234000</v>
          </cell>
        </row>
        <row r="844">
          <cell r="C844">
            <v>92657</v>
          </cell>
          <cell r="D844" t="str">
            <v>Lincoln Preparatory Academy</v>
          </cell>
          <cell r="E844" t="str">
            <v>078235000</v>
          </cell>
        </row>
        <row r="845">
          <cell r="C845">
            <v>92704</v>
          </cell>
          <cell r="D845" t="str">
            <v>Roosevelt Preparatory Academy</v>
          </cell>
          <cell r="E845" t="str">
            <v>078266000</v>
          </cell>
        </row>
        <row r="846">
          <cell r="C846">
            <v>92705</v>
          </cell>
          <cell r="D846" t="str">
            <v>Southwest Technical Education District of Yuma (STEDY)</v>
          </cell>
          <cell r="E846" t="str">
            <v>140801000</v>
          </cell>
        </row>
        <row r="847">
          <cell r="C847">
            <v>92705</v>
          </cell>
          <cell r="D847" t="str">
            <v>Southwest Technical Education District of Yuma (STEDY)</v>
          </cell>
          <cell r="E847" t="str">
            <v>140801000</v>
          </cell>
        </row>
        <row r="848">
          <cell r="C848">
            <v>92716</v>
          </cell>
          <cell r="D848" t="str">
            <v>ASU Preparatory Academy</v>
          </cell>
          <cell r="E848" t="str">
            <v>078267000</v>
          </cell>
        </row>
        <row r="849">
          <cell r="C849">
            <v>92730</v>
          </cell>
          <cell r="D849" t="str">
            <v>Leman Academy of Excellence, Inc.</v>
          </cell>
          <cell r="E849" t="str">
            <v>108738000</v>
          </cell>
        </row>
        <row r="850">
          <cell r="C850">
            <v>92734</v>
          </cell>
          <cell r="D850" t="str">
            <v>BASIS Charter Schools, Inc.</v>
          </cell>
          <cell r="E850" t="str">
            <v>078269000</v>
          </cell>
        </row>
        <row r="851">
          <cell r="C851">
            <v>92736</v>
          </cell>
          <cell r="D851" t="str">
            <v>BASIS Charter Schools, Inc.</v>
          </cell>
          <cell r="E851" t="str">
            <v>078268000</v>
          </cell>
        </row>
        <row r="852">
          <cell r="C852">
            <v>92768</v>
          </cell>
          <cell r="D852" t="str">
            <v>Academy of Mathematics and Science, Inc.</v>
          </cell>
          <cell r="E852" t="str">
            <v>078270000</v>
          </cell>
        </row>
        <row r="853">
          <cell r="C853">
            <v>92863</v>
          </cell>
          <cell r="D853" t="str">
            <v>BASIS Charter Schools, Inc.</v>
          </cell>
          <cell r="E853" t="str">
            <v>078272000</v>
          </cell>
        </row>
        <row r="854">
          <cell r="C854">
            <v>92865</v>
          </cell>
          <cell r="D854" t="str">
            <v>BASIS Charter Schools, Inc.</v>
          </cell>
          <cell r="E854" t="str">
            <v>078273000</v>
          </cell>
        </row>
        <row r="855">
          <cell r="C855">
            <v>92879</v>
          </cell>
          <cell r="D855" t="str">
            <v>Legacy Traditional School - Surprise</v>
          </cell>
          <cell r="E855" t="str">
            <v>078274000</v>
          </cell>
        </row>
        <row r="856">
          <cell r="C856">
            <v>92972</v>
          </cell>
          <cell r="D856" t="str">
            <v>Pensar Academy</v>
          </cell>
          <cell r="E856" t="str">
            <v>078238000</v>
          </cell>
        </row>
        <row r="857">
          <cell r="C857">
            <v>92976</v>
          </cell>
          <cell r="D857" t="str">
            <v>Think Through Academy</v>
          </cell>
          <cell r="E857" t="str">
            <v>078411000</v>
          </cell>
        </row>
        <row r="858">
          <cell r="C858">
            <v>92978</v>
          </cell>
          <cell r="D858" t="str">
            <v>The Grande Innovation Academy</v>
          </cell>
          <cell r="E858" t="str">
            <v>118717000</v>
          </cell>
        </row>
        <row r="859">
          <cell r="C859">
            <v>92981</v>
          </cell>
          <cell r="D859" t="str">
            <v>Synergy Public School, Inc.</v>
          </cell>
          <cell r="E859" t="str">
            <v>078237000</v>
          </cell>
        </row>
        <row r="860">
          <cell r="C860">
            <v>92982</v>
          </cell>
          <cell r="D860" t="str">
            <v>Highland Prep</v>
          </cell>
          <cell r="E860" t="str">
            <v>078244000</v>
          </cell>
        </row>
        <row r="861">
          <cell r="C861">
            <v>92983</v>
          </cell>
          <cell r="D861" t="str">
            <v>Pathways In Education-Arizona, Inc.</v>
          </cell>
          <cell r="E861" t="str">
            <v>078216000</v>
          </cell>
        </row>
        <row r="862">
          <cell r="C862">
            <v>92985</v>
          </cell>
          <cell r="D862" t="str">
            <v>Victory Collegiate Academy Corporation</v>
          </cell>
          <cell r="E862" t="str">
            <v>078410000</v>
          </cell>
        </row>
        <row r="863">
          <cell r="C863">
            <v>92987</v>
          </cell>
          <cell r="D863" t="str">
            <v>ASU Preparatory Academy - Casa Grande</v>
          </cell>
          <cell r="E863" t="str">
            <v>118716000</v>
          </cell>
        </row>
        <row r="864">
          <cell r="C864">
            <v>92988</v>
          </cell>
          <cell r="D864" t="str">
            <v>Estrella Educational Foundation</v>
          </cell>
          <cell r="E864" t="str">
            <v>078239000</v>
          </cell>
        </row>
        <row r="865">
          <cell r="C865">
            <v>92989</v>
          </cell>
          <cell r="D865" t="str">
            <v>Kaizen Education Foundation dba Colegio Petite Phoenix</v>
          </cell>
          <cell r="E865" t="str">
            <v>128704000</v>
          </cell>
        </row>
        <row r="866">
          <cell r="C866">
            <v>92997</v>
          </cell>
          <cell r="D866" t="str">
            <v>BASIS Charter Schools, Inc.</v>
          </cell>
          <cell r="E866" t="str">
            <v>078236000</v>
          </cell>
        </row>
        <row r="867">
          <cell r="C867">
            <v>134379</v>
          </cell>
          <cell r="D867" t="str">
            <v>Arizona Agribusiness &amp; Equine Center INC.</v>
          </cell>
          <cell r="E867" t="str">
            <v>078412000</v>
          </cell>
        </row>
        <row r="868">
          <cell r="C868">
            <v>273398</v>
          </cell>
          <cell r="D868" t="str">
            <v>BASIS Charter Schools, Inc.</v>
          </cell>
          <cell r="E868" t="str">
            <v>078283000</v>
          </cell>
        </row>
        <row r="869">
          <cell r="C869">
            <v>320470</v>
          </cell>
          <cell r="D869" t="str">
            <v>New Learning Ventures, Inc.</v>
          </cell>
          <cell r="E869" t="str">
            <v>078692000</v>
          </cell>
        </row>
        <row r="870">
          <cell r="C870">
            <v>346763</v>
          </cell>
          <cell r="D870" t="str">
            <v>ASU Preparatory Academy</v>
          </cell>
          <cell r="E870" t="str">
            <v>078277000</v>
          </cell>
        </row>
        <row r="871">
          <cell r="C871">
            <v>449790</v>
          </cell>
          <cell r="D871" t="str">
            <v>AIBT Non-Profit Charter High School, Inc.</v>
          </cell>
          <cell r="E871" t="str">
            <v>078286000</v>
          </cell>
        </row>
        <row r="872">
          <cell r="C872">
            <v>522074</v>
          </cell>
          <cell r="D872" t="str">
            <v>ASU Preparatory Academy Digital</v>
          </cell>
          <cell r="E872" t="str">
            <v>078284000</v>
          </cell>
        </row>
        <row r="873">
          <cell r="C873">
            <v>549803</v>
          </cell>
          <cell r="D873" t="str">
            <v>BASIS Charter Schools, Inc.</v>
          </cell>
          <cell r="E873" t="str">
            <v>078282000</v>
          </cell>
        </row>
        <row r="874">
          <cell r="C874">
            <v>743644</v>
          </cell>
          <cell r="D874" t="str">
            <v>Edison Project</v>
          </cell>
          <cell r="E874" t="str">
            <v>078573000</v>
          </cell>
        </row>
        <row r="875">
          <cell r="C875">
            <v>783027</v>
          </cell>
          <cell r="D875" t="str">
            <v>BASIS Charter Schools, Inc.</v>
          </cell>
          <cell r="E875" t="str">
            <v>078288000</v>
          </cell>
        </row>
        <row r="876">
          <cell r="C876">
            <v>834265</v>
          </cell>
          <cell r="D876" t="str">
            <v>Legacy Traditional School - East Mesa</v>
          </cell>
          <cell r="E876" t="str">
            <v>078413000</v>
          </cell>
        </row>
        <row r="877">
          <cell r="C877">
            <v>850099</v>
          </cell>
          <cell r="D877" t="str">
            <v>Legacy Traditional School - Peoria</v>
          </cell>
          <cell r="E877" t="str">
            <v>078407000</v>
          </cell>
        </row>
        <row r="878">
          <cell r="C878">
            <v>850100</v>
          </cell>
          <cell r="D878" t="str">
            <v>Legacy Traditional School - Glendale</v>
          </cell>
          <cell r="E878" t="str">
            <v>078408000</v>
          </cell>
        </row>
        <row r="879">
          <cell r="C879">
            <v>850101</v>
          </cell>
          <cell r="D879" t="str">
            <v>Legacy Traditional School - North Chandler</v>
          </cell>
          <cell r="E879" t="str">
            <v>078409000</v>
          </cell>
        </row>
        <row r="880">
          <cell r="C880">
            <v>873957</v>
          </cell>
          <cell r="D880" t="str">
            <v>Legacy Traditional School - Phoenix</v>
          </cell>
          <cell r="E880" t="str">
            <v>078415000</v>
          </cell>
        </row>
        <row r="881">
          <cell r="C881">
            <v>903484</v>
          </cell>
          <cell r="D881" t="str">
            <v>Phoenix International Academy</v>
          </cell>
          <cell r="E881" t="str">
            <v>078693000</v>
          </cell>
        </row>
        <row r="882">
          <cell r="C882">
            <v>934316</v>
          </cell>
          <cell r="D882" t="str">
            <v>BASIS Charter Schools, Inc.</v>
          </cell>
          <cell r="E882" t="str">
            <v>078418000</v>
          </cell>
        </row>
        <row r="883">
          <cell r="C883">
            <v>1000050</v>
          </cell>
          <cell r="D883" t="str">
            <v>Science Technology Engineering and Math Arizona</v>
          </cell>
          <cell r="E883" t="str">
            <v>108514000</v>
          </cell>
        </row>
        <row r="884">
          <cell r="C884">
            <v>1000160</v>
          </cell>
          <cell r="D884" t="str">
            <v>Somerset Academy Arizona, Inc.</v>
          </cell>
          <cell r="E884" t="str">
            <v>078622000</v>
          </cell>
        </row>
        <row r="885">
          <cell r="C885">
            <v>1000164</v>
          </cell>
          <cell r="D885" t="str">
            <v>Kaleidoscope School</v>
          </cell>
          <cell r="E885" t="str">
            <v>078616000</v>
          </cell>
        </row>
        <row r="886">
          <cell r="C886">
            <v>1000166</v>
          </cell>
          <cell r="D886" t="str">
            <v>A+ Charter Schools</v>
          </cell>
          <cell r="E886" t="str">
            <v>118720000</v>
          </cell>
        </row>
        <row r="887">
          <cell r="C887">
            <v>1000283</v>
          </cell>
          <cell r="D887" t="str">
            <v>Legacy Traditional School - Goodyear</v>
          </cell>
          <cell r="E887" t="str">
            <v>078635000</v>
          </cell>
        </row>
        <row r="888">
          <cell r="C888">
            <v>1000291</v>
          </cell>
          <cell r="D888" t="str">
            <v>Valor Preparatory Academy, LLC</v>
          </cell>
          <cell r="E888" t="str">
            <v>078104000</v>
          </cell>
        </row>
        <row r="889">
          <cell r="C889">
            <v>1000377</v>
          </cell>
          <cell r="D889" t="str">
            <v>Scholars Academy Sunnyslope</v>
          </cell>
          <cell r="E889" t="str">
            <v>078624000</v>
          </cell>
        </row>
        <row r="890">
          <cell r="C890">
            <v>1000560</v>
          </cell>
          <cell r="D890" t="str">
            <v>Legacy Traditional School - West Surprise</v>
          </cell>
          <cell r="E890" t="str">
            <v>078636000</v>
          </cell>
        </row>
        <row r="891">
          <cell r="C891">
            <v>1000568</v>
          </cell>
          <cell r="D891" t="str">
            <v>Legacy Traditional School - North Phoenix</v>
          </cell>
          <cell r="E891" t="str">
            <v>078637000</v>
          </cell>
        </row>
        <row r="892">
          <cell r="C892">
            <v>1000979</v>
          </cell>
          <cell r="D892" t="str">
            <v>Freedom Preparatory Academy</v>
          </cell>
          <cell r="E892" t="str">
            <v>078638000</v>
          </cell>
        </row>
        <row r="893">
          <cell r="C893">
            <v>1001157</v>
          </cell>
          <cell r="D893" t="str">
            <v>Sun Valley Academy - Avondale, Inc.</v>
          </cell>
          <cell r="E893" t="str">
            <v>078640000</v>
          </cell>
        </row>
        <row r="894">
          <cell r="C894">
            <v>1001161</v>
          </cell>
          <cell r="D894" t="str">
            <v>Candeo Schools, Inc.</v>
          </cell>
          <cell r="E894" t="str">
            <v>078639000</v>
          </cell>
        </row>
        <row r="895">
          <cell r="C895">
            <v>1001346</v>
          </cell>
          <cell r="D895" t="str">
            <v>American Charter Schools Foundation dba Ridgeview College Preparatory High School</v>
          </cell>
          <cell r="E895" t="str">
            <v>118722000</v>
          </cell>
        </row>
        <row r="896">
          <cell r="C896">
            <v>1001397</v>
          </cell>
          <cell r="D896" t="str">
            <v>Legacy Traditional School - Mesa</v>
          </cell>
          <cell r="E896" t="str">
            <v>078641000</v>
          </cell>
        </row>
        <row r="897">
          <cell r="C897">
            <v>1001398</v>
          </cell>
          <cell r="D897" t="str">
            <v>Legacy Traditional School - Deer Valley</v>
          </cell>
          <cell r="E897" t="str">
            <v>078642000</v>
          </cell>
        </row>
        <row r="898">
          <cell r="C898">
            <v>1001399</v>
          </cell>
          <cell r="D898" t="str">
            <v>Legacy Traditional School - East Tucson</v>
          </cell>
          <cell r="E898" t="str">
            <v>108603000</v>
          </cell>
        </row>
        <row r="899">
          <cell r="C899">
            <v>1001519</v>
          </cell>
          <cell r="D899" t="str">
            <v>Glen Canyon Outdoor Academy</v>
          </cell>
          <cell r="E899" t="str">
            <v>038715000</v>
          </cell>
        </row>
        <row r="900">
          <cell r="C900">
            <v>1001520</v>
          </cell>
          <cell r="D900" t="str">
            <v>Liberty Leadership Academy</v>
          </cell>
          <cell r="E900" t="str">
            <v>138787000</v>
          </cell>
        </row>
        <row r="901">
          <cell r="C901">
            <v>1001521</v>
          </cell>
          <cell r="D901" t="str">
            <v>Madison Highland Prep Phoenix</v>
          </cell>
          <cell r="E901" t="str">
            <v>078419000</v>
          </cell>
        </row>
        <row r="902">
          <cell r="C902">
            <v>1001669</v>
          </cell>
          <cell r="D902" t="str">
            <v>Colearn Academy Arizona</v>
          </cell>
          <cell r="E902" t="str">
            <v>108740000</v>
          </cell>
        </row>
        <row r="903">
          <cell r="C903">
            <v>1001687</v>
          </cell>
          <cell r="D903" t="str">
            <v>Cochise County Accommodation School District</v>
          </cell>
          <cell r="E903" t="str">
            <v>020101000</v>
          </cell>
        </row>
        <row r="904">
          <cell r="C904">
            <v>1001719</v>
          </cell>
          <cell r="D904" t="str">
            <v>Online School of Arizona</v>
          </cell>
          <cell r="E904" t="str">
            <v>108604000</v>
          </cell>
        </row>
        <row r="905">
          <cell r="C905">
            <v>1001859</v>
          </cell>
          <cell r="D905" t="str">
            <v>SLAM Arizona, Inc.</v>
          </cell>
          <cell r="E905" t="str">
            <v>078625000</v>
          </cell>
        </row>
        <row r="906">
          <cell r="C906">
            <v>1001917</v>
          </cell>
          <cell r="D906" t="str">
            <v>Desert Sage School</v>
          </cell>
          <cell r="E906" t="str">
            <v>108668000</v>
          </cell>
        </row>
        <row r="907">
          <cell r="C907">
            <v>1001927</v>
          </cell>
          <cell r="D907" t="str">
            <v>Legacy Traditional School-San Tan</v>
          </cell>
          <cell r="E907" t="str">
            <v>078420000</v>
          </cell>
        </row>
        <row r="908">
          <cell r="C908">
            <v>1001937</v>
          </cell>
          <cell r="D908" t="str">
            <v>Archway Classical Academy Trivium West</v>
          </cell>
          <cell r="E908" t="str">
            <v>078470000</v>
          </cell>
        </row>
        <row r="909">
          <cell r="C909">
            <v>1001949</v>
          </cell>
          <cell r="D909" t="str">
            <v>Arizona Goodwill Education Services</v>
          </cell>
          <cell r="E909" t="str">
            <v>078111000</v>
          </cell>
        </row>
        <row r="910">
          <cell r="C910">
            <v>1002006</v>
          </cell>
          <cell r="D910" t="str">
            <v>Explore Academy - Peoria</v>
          </cell>
          <cell r="E910" t="str">
            <v>078626000</v>
          </cell>
        </row>
        <row r="911">
          <cell r="C911">
            <v>1002008</v>
          </cell>
          <cell r="D911" t="str">
            <v>Sun Valley Academy - Glendale, Inc.</v>
          </cell>
          <cell r="E911" t="str">
            <v>078629000</v>
          </cell>
        </row>
        <row r="912">
          <cell r="C912">
            <v>1002010</v>
          </cell>
          <cell r="D912" t="str">
            <v>Heartwood AZ</v>
          </cell>
          <cell r="E912" t="str">
            <v>078627000</v>
          </cell>
        </row>
        <row r="913">
          <cell r="C913">
            <v>1002012</v>
          </cell>
          <cell r="D913" t="str">
            <v>BASIS Charter Schools, Inc.</v>
          </cell>
          <cell r="E913" t="str">
            <v>078633000</v>
          </cell>
        </row>
        <row r="914">
          <cell r="C914">
            <v>1002013</v>
          </cell>
          <cell r="D914" t="str">
            <v>Paul Revere Academy, Inc.</v>
          </cell>
          <cell r="E914" t="str">
            <v>078631000</v>
          </cell>
        </row>
        <row r="915">
          <cell r="C915">
            <v>1002029</v>
          </cell>
          <cell r="D915" t="str">
            <v>Premier Prep Online Academy</v>
          </cell>
          <cell r="E915" t="str">
            <v>078100000</v>
          </cell>
        </row>
        <row r="916">
          <cell r="C916">
            <v>1002079</v>
          </cell>
          <cell r="D916" t="str">
            <v>Arizona Collaborative Learning Partners, Inc.</v>
          </cell>
          <cell r="E916" t="str">
            <v>078644000</v>
          </cell>
        </row>
        <row r="917">
          <cell r="C917">
            <v>1002080</v>
          </cell>
          <cell r="D917" t="str">
            <v>Heritage Academy Maricopa, Inc.</v>
          </cell>
          <cell r="E917" t="str">
            <v>118645000</v>
          </cell>
        </row>
        <row r="918">
          <cell r="C918">
            <v>1002101</v>
          </cell>
          <cell r="D918" t="str">
            <v>Heritage Academy Pointe, Inc.</v>
          </cell>
          <cell r="E918" t="str">
            <v>078651000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7078D-93A9-41DB-B569-AAF6F5AECAF4}">
  <dimension ref="A1:F258"/>
  <sheetViews>
    <sheetView tabSelected="1" zoomScaleNormal="100" zoomScaleSheetLayoutView="100" workbookViewId="0">
      <pane ySplit="1" topLeftCell="A2" activePane="bottomLeft" state="frozen"/>
      <selection pane="bottomLeft" activeCell="J27" sqref="J27"/>
    </sheetView>
  </sheetViews>
  <sheetFormatPr defaultRowHeight="15" x14ac:dyDescent="0.25"/>
  <cols>
    <col min="1" max="1" width="13" style="1" bestFit="1" customWidth="1"/>
    <col min="2" max="2" width="13.5703125" style="1" bestFit="1" customWidth="1"/>
    <col min="3" max="3" width="60.5703125" style="1" bestFit="1" customWidth="1"/>
    <col min="4" max="4" width="17.85546875" style="1" bestFit="1" customWidth="1"/>
    <col min="5" max="6" width="18.28515625" style="1" bestFit="1" customWidth="1"/>
    <col min="7" max="7" width="9.140625" style="1"/>
    <col min="8" max="8" width="13.28515625" style="1" bestFit="1" customWidth="1"/>
    <col min="9" max="16384" width="9.140625" style="1"/>
  </cols>
  <sheetData>
    <row r="1" spans="1:6" ht="30" x14ac:dyDescent="0.25">
      <c r="A1" s="10" t="s">
        <v>0</v>
      </c>
      <c r="B1" s="10" t="s">
        <v>1</v>
      </c>
      <c r="C1" s="10" t="s">
        <v>2</v>
      </c>
      <c r="D1" s="11" t="s">
        <v>442</v>
      </c>
      <c r="E1" s="11" t="s">
        <v>3</v>
      </c>
      <c r="F1" s="11" t="s">
        <v>4</v>
      </c>
    </row>
    <row r="2" spans="1:6" x14ac:dyDescent="0.25">
      <c r="A2" s="2">
        <v>4153</v>
      </c>
      <c r="B2" s="2" t="str">
        <f>VLOOKUP(A2,'[1]CSF_ADMandPaymentSummaryf 1'!C:E,3,FALSE)</f>
        <v>010201000</v>
      </c>
      <c r="C2" s="2" t="str">
        <f>VLOOKUP(A2,'[1]CSF_ADMandPaymentSummaryf 1'!C:D,2,FALSE)</f>
        <v>St Johns Unified District</v>
      </c>
      <c r="D2" s="3">
        <v>68311.34</v>
      </c>
      <c r="E2" s="3">
        <v>34200.9</v>
      </c>
      <c r="F2" s="3">
        <v>34110.44</v>
      </c>
    </row>
    <row r="3" spans="1:6" x14ac:dyDescent="0.25">
      <c r="A3" s="2">
        <v>4154</v>
      </c>
      <c r="B3" s="2" t="str">
        <f>VLOOKUP(A3,'[1]CSF_ADMandPaymentSummaryf 1'!C:E,3,FALSE)</f>
        <v>010208000</v>
      </c>
      <c r="C3" s="2" t="str">
        <f>VLOOKUP(A3,'[1]CSF_ADMandPaymentSummaryf 1'!C:D,2,FALSE)</f>
        <v>Window Rock Unified District</v>
      </c>
      <c r="D3" s="3">
        <v>116228.79</v>
      </c>
      <c r="E3" s="3">
        <v>58191.360000000001</v>
      </c>
      <c r="F3" s="3">
        <v>58037.429999999993</v>
      </c>
    </row>
    <row r="4" spans="1:6" x14ac:dyDescent="0.25">
      <c r="A4" s="2">
        <v>4155</v>
      </c>
      <c r="B4" s="2" t="str">
        <f>VLOOKUP(A4,'[1]CSF_ADMandPaymentSummaryf 1'!C:E,3,FALSE)</f>
        <v>010210000</v>
      </c>
      <c r="C4" s="2" t="str">
        <f>VLOOKUP(A4,'[1]CSF_ADMandPaymentSummaryf 1'!C:D,2,FALSE)</f>
        <v>Round Valley Unified District</v>
      </c>
      <c r="D4" s="3">
        <v>89266.29</v>
      </c>
      <c r="E4" s="3">
        <v>44692.25</v>
      </c>
      <c r="F4" s="3">
        <v>44574.039999999994</v>
      </c>
    </row>
    <row r="5" spans="1:6" x14ac:dyDescent="0.25">
      <c r="A5" s="2">
        <v>4156</v>
      </c>
      <c r="B5" s="2" t="str">
        <f>VLOOKUP(A5,'[1]CSF_ADMandPaymentSummaryf 1'!C:E,3,FALSE)</f>
        <v>010218000</v>
      </c>
      <c r="C5" s="2" t="str">
        <f>VLOOKUP(A5,'[1]CSF_ADMandPaymentSummaryf 1'!C:D,2,FALSE)</f>
        <v>Sanders Unified District</v>
      </c>
      <c r="D5" s="3">
        <v>52322.52</v>
      </c>
      <c r="E5" s="3">
        <v>26195.9</v>
      </c>
      <c r="F5" s="3">
        <v>26126.62</v>
      </c>
    </row>
    <row r="6" spans="1:6" x14ac:dyDescent="0.25">
      <c r="A6" s="2">
        <v>4157</v>
      </c>
      <c r="B6" s="2" t="str">
        <f>VLOOKUP(A6,'[1]CSF_ADMandPaymentSummaryf 1'!C:E,3,FALSE)</f>
        <v>010220000</v>
      </c>
      <c r="C6" s="2" t="str">
        <f>VLOOKUP(A6,'[1]CSF_ADMandPaymentSummaryf 1'!C:D,2,FALSE)</f>
        <v>Ganado Unified School District</v>
      </c>
      <c r="D6" s="3">
        <v>80306.080000000002</v>
      </c>
      <c r="E6" s="3">
        <v>40206.21</v>
      </c>
      <c r="F6" s="3">
        <v>40099.869999999995</v>
      </c>
    </row>
    <row r="7" spans="1:6" x14ac:dyDescent="0.25">
      <c r="A7" s="2">
        <v>4158</v>
      </c>
      <c r="B7" s="2" t="str">
        <f>VLOOKUP(A7,'[1]CSF_ADMandPaymentSummaryf 1'!C:E,3,FALSE)</f>
        <v>010224000</v>
      </c>
      <c r="C7" s="2" t="str">
        <f>VLOOKUP(A7,'[1]CSF_ADMandPaymentSummaryf 1'!C:D,2,FALSE)</f>
        <v>Chinle Unified District</v>
      </c>
      <c r="D7" s="3">
        <v>206343.78</v>
      </c>
      <c r="E7" s="3">
        <v>103308.51</v>
      </c>
      <c r="F7" s="3">
        <v>103035.27000000002</v>
      </c>
    </row>
    <row r="8" spans="1:6" x14ac:dyDescent="0.25">
      <c r="A8" s="2">
        <v>4159</v>
      </c>
      <c r="B8" s="2" t="str">
        <f>VLOOKUP(A8,'[1]CSF_ADMandPaymentSummaryf 1'!C:E,3,FALSE)</f>
        <v>010227000</v>
      </c>
      <c r="C8" s="2" t="str">
        <f>VLOOKUP(A8,'[1]CSF_ADMandPaymentSummaryf 1'!C:D,2,FALSE)</f>
        <v>Red Mesa Unified District</v>
      </c>
      <c r="D8" s="3">
        <v>38540.46</v>
      </c>
      <c r="E8" s="3">
        <v>19295.740000000002</v>
      </c>
      <c r="F8" s="3">
        <v>19244.719999999998</v>
      </c>
    </row>
    <row r="9" spans="1:6" x14ac:dyDescent="0.25">
      <c r="A9" s="2">
        <v>4160</v>
      </c>
      <c r="B9" s="2" t="str">
        <f>VLOOKUP(A9,'[1]CSF_ADMandPaymentSummaryf 1'!C:E,3,FALSE)</f>
        <v>010306000</v>
      </c>
      <c r="C9" s="2" t="str">
        <f>VLOOKUP(A9,'[1]CSF_ADMandPaymentSummaryf 1'!C:D,2,FALSE)</f>
        <v>Concho Elementary District</v>
      </c>
      <c r="D9" s="3">
        <v>11161.23</v>
      </c>
      <c r="E9" s="3">
        <v>5588</v>
      </c>
      <c r="F9" s="3">
        <v>5573.23</v>
      </c>
    </row>
    <row r="10" spans="1:6" x14ac:dyDescent="0.25">
      <c r="A10" s="2">
        <v>4161</v>
      </c>
      <c r="B10" s="2" t="str">
        <f>VLOOKUP(A10,'[1]CSF_ADMandPaymentSummaryf 1'!C:E,3,FALSE)</f>
        <v>010307000</v>
      </c>
      <c r="C10" s="2" t="str">
        <f>VLOOKUP(A10,'[1]CSF_ADMandPaymentSummaryf 1'!C:D,2,FALSE)</f>
        <v>Alpine Elementary District</v>
      </c>
      <c r="D10" s="3">
        <v>4776.42</v>
      </c>
      <c r="E10" s="3">
        <v>2391.37</v>
      </c>
      <c r="F10" s="3">
        <v>2385.0500000000002</v>
      </c>
    </row>
    <row r="11" spans="1:6" x14ac:dyDescent="0.25">
      <c r="A11" s="2">
        <v>4162</v>
      </c>
      <c r="B11" s="2" t="str">
        <f>VLOOKUP(A11,'[1]CSF_ADMandPaymentSummaryf 1'!C:E,3,FALSE)</f>
        <v>010309000</v>
      </c>
      <c r="C11" s="2" t="str">
        <f>VLOOKUP(A11,'[1]CSF_ADMandPaymentSummaryf 1'!C:D,2,FALSE)</f>
        <v>Vernon Elementary District</v>
      </c>
      <c r="D11" s="3">
        <v>9084.19</v>
      </c>
      <c r="E11" s="3">
        <v>4548.1099999999997</v>
      </c>
      <c r="F11" s="3">
        <v>4536.0800000000008</v>
      </c>
    </row>
    <row r="12" spans="1:6" x14ac:dyDescent="0.25">
      <c r="A12" s="2">
        <v>4163</v>
      </c>
      <c r="B12" s="2" t="str">
        <f>VLOOKUP(A12,'[1]CSF_ADMandPaymentSummaryf 1'!C:E,3,FALSE)</f>
        <v>010323000</v>
      </c>
      <c r="C12" s="2" t="str">
        <f>VLOOKUP(A12,'[1]CSF_ADMandPaymentSummaryf 1'!C:D,2,FALSE)</f>
        <v>Mcnary Elementary District</v>
      </c>
      <c r="D12" s="3">
        <v>12363.52</v>
      </c>
      <c r="E12" s="3">
        <v>6189.95</v>
      </c>
      <c r="F12" s="3">
        <v>6173.5700000000006</v>
      </c>
    </row>
    <row r="13" spans="1:6" x14ac:dyDescent="0.25">
      <c r="A13" s="2"/>
      <c r="B13" s="2"/>
      <c r="C13" s="7" t="s">
        <v>7</v>
      </c>
      <c r="D13" s="5">
        <f t="shared" ref="D13" si="0">SUM(D2:D12)</f>
        <v>688704.62</v>
      </c>
      <c r="E13" s="5">
        <f t="shared" ref="E13:F13" si="1">SUM(E2:E12)</f>
        <v>344808.3</v>
      </c>
      <c r="F13" s="5">
        <f t="shared" si="1"/>
        <v>343896.31999999995</v>
      </c>
    </row>
    <row r="14" spans="1:6" x14ac:dyDescent="0.25">
      <c r="A14" s="2">
        <v>4167</v>
      </c>
      <c r="B14" s="2" t="str">
        <f>VLOOKUP(A14,'[1]CSF_ADMandPaymentSummaryf 1'!C:E,3,FALSE)</f>
        <v>020100000</v>
      </c>
      <c r="C14" s="2" t="str">
        <f>VLOOKUP(A14,'[1]CSF_ADMandPaymentSummaryf 1'!C:D,2,FALSE)</f>
        <v>Fort Huachuca Accommodation District</v>
      </c>
      <c r="D14" s="3">
        <v>48318.81</v>
      </c>
      <c r="E14" s="3">
        <v>24191.4</v>
      </c>
      <c r="F14" s="3">
        <v>24127.409999999996</v>
      </c>
    </row>
    <row r="15" spans="1:6" x14ac:dyDescent="0.25">
      <c r="A15" s="2">
        <v>1001687</v>
      </c>
      <c r="B15" s="2" t="str">
        <f>VLOOKUP(A15,'[1]CSF_ADMandPaymentSummaryf 1'!C:E,3,FALSE)</f>
        <v>020101000</v>
      </c>
      <c r="C15" s="2" t="str">
        <f>VLOOKUP(A15,'[1]CSF_ADMandPaymentSummaryf 1'!C:D,2,FALSE)</f>
        <v>Cochise County Accommodation School District</v>
      </c>
      <c r="D15" s="3">
        <v>17253.89</v>
      </c>
      <c r="E15" s="3">
        <v>8638.3700000000008</v>
      </c>
      <c r="F15" s="3">
        <v>8615.5199999999986</v>
      </c>
    </row>
    <row r="16" spans="1:6" x14ac:dyDescent="0.25">
      <c r="A16" s="2">
        <v>4168</v>
      </c>
      <c r="B16" s="2" t="str">
        <f>VLOOKUP(A16,'[1]CSF_ADMandPaymentSummaryf 1'!C:E,3,FALSE)</f>
        <v>020201000</v>
      </c>
      <c r="C16" s="2" t="str">
        <f>VLOOKUP(A16,'[1]CSF_ADMandPaymentSummaryf 1'!C:D,2,FALSE)</f>
        <v>Tombstone Unified District</v>
      </c>
      <c r="D16" s="3">
        <v>71418.28</v>
      </c>
      <c r="E16" s="3">
        <v>35756.43</v>
      </c>
      <c r="F16" s="3">
        <v>35661.85</v>
      </c>
    </row>
    <row r="17" spans="1:6" x14ac:dyDescent="0.25">
      <c r="A17" s="2">
        <v>4169</v>
      </c>
      <c r="B17" s="2" t="str">
        <f>VLOOKUP(A17,'[1]CSF_ADMandPaymentSummaryf 1'!C:E,3,FALSE)</f>
        <v>020202000</v>
      </c>
      <c r="C17" s="2" t="str">
        <f>VLOOKUP(A17,'[1]CSF_ADMandPaymentSummaryf 1'!C:D,2,FALSE)</f>
        <v>Bisbee Unified District</v>
      </c>
      <c r="D17" s="3">
        <v>53037.34</v>
      </c>
      <c r="E17" s="3">
        <v>26553.79</v>
      </c>
      <c r="F17" s="3">
        <v>26483.549999999996</v>
      </c>
    </row>
    <row r="18" spans="1:6" x14ac:dyDescent="0.25">
      <c r="A18" s="2">
        <v>79226</v>
      </c>
      <c r="B18" s="2" t="str">
        <f>VLOOKUP(A18,'[1]CSF_ADMandPaymentSummaryf 1'!C:E,3,FALSE)</f>
        <v>020209000</v>
      </c>
      <c r="C18" s="2" t="str">
        <f>VLOOKUP(A18,'[1]CSF_ADMandPaymentSummaryf 1'!C:D,2,FALSE)</f>
        <v>Benson Unified School District</v>
      </c>
      <c r="D18" s="3">
        <v>95278.33</v>
      </c>
      <c r="E18" s="3">
        <v>47702.240000000005</v>
      </c>
      <c r="F18" s="3">
        <v>47576.09</v>
      </c>
    </row>
    <row r="19" spans="1:6" x14ac:dyDescent="0.25">
      <c r="A19" s="2">
        <v>4170</v>
      </c>
      <c r="B19" s="2" t="str">
        <f>VLOOKUP(A19,'[1]CSF_ADMandPaymentSummaryf 1'!C:E,3,FALSE)</f>
        <v>020213000</v>
      </c>
      <c r="C19" s="2" t="str">
        <f>VLOOKUP(A19,'[1]CSF_ADMandPaymentSummaryf 1'!C:D,2,FALSE)</f>
        <v>Willcox Unified District</v>
      </c>
      <c r="D19" s="3">
        <v>77447.16</v>
      </c>
      <c r="E19" s="3">
        <v>38774.86</v>
      </c>
      <c r="F19" s="3">
        <v>38672.300000000003</v>
      </c>
    </row>
    <row r="20" spans="1:6" x14ac:dyDescent="0.25">
      <c r="A20" s="2">
        <v>4171</v>
      </c>
      <c r="B20" s="2" t="str">
        <f>VLOOKUP(A20,'[1]CSF_ADMandPaymentSummaryf 1'!C:E,3,FALSE)</f>
        <v>020214000</v>
      </c>
      <c r="C20" s="2" t="str">
        <f>VLOOKUP(A20,'[1]CSF_ADMandPaymentSummaryf 1'!C:D,2,FALSE)</f>
        <v>Bowie Unified District</v>
      </c>
      <c r="D20" s="3">
        <v>4819.3500000000004</v>
      </c>
      <c r="E20" s="3">
        <v>2412.86</v>
      </c>
      <c r="F20" s="3">
        <v>2406.4900000000002</v>
      </c>
    </row>
    <row r="21" spans="1:6" x14ac:dyDescent="0.25">
      <c r="A21" s="2">
        <v>4172</v>
      </c>
      <c r="B21" s="2" t="str">
        <f>VLOOKUP(A21,'[1]CSF_ADMandPaymentSummaryf 1'!C:E,3,FALSE)</f>
        <v>020218000</v>
      </c>
      <c r="C21" s="2" t="str">
        <f>VLOOKUP(A21,'[1]CSF_ADMandPaymentSummaryf 1'!C:D,2,FALSE)</f>
        <v>San Simon Unified District</v>
      </c>
      <c r="D21" s="3">
        <v>8159.68</v>
      </c>
      <c r="E21" s="3">
        <v>4085.25</v>
      </c>
      <c r="F21" s="3">
        <v>4074.4300000000003</v>
      </c>
    </row>
    <row r="22" spans="1:6" x14ac:dyDescent="0.25">
      <c r="A22" s="2">
        <v>4173</v>
      </c>
      <c r="B22" s="2" t="str">
        <f>VLOOKUP(A22,'[1]CSF_ADMandPaymentSummaryf 1'!C:E,3,FALSE)</f>
        <v>020221000</v>
      </c>
      <c r="C22" s="2" t="str">
        <f>VLOOKUP(A22,'[1]CSF_ADMandPaymentSummaryf 1'!C:D,2,FALSE)</f>
        <v>St David Unified District</v>
      </c>
      <c r="D22" s="3">
        <v>34480.079999999994</v>
      </c>
      <c r="E22" s="3">
        <v>17262.870000000003</v>
      </c>
      <c r="F22" s="3">
        <v>17217.209999999995</v>
      </c>
    </row>
    <row r="23" spans="1:6" x14ac:dyDescent="0.25">
      <c r="A23" s="2">
        <v>4174</v>
      </c>
      <c r="B23" s="2" t="str">
        <f>VLOOKUP(A23,'[1]CSF_ADMandPaymentSummaryf 1'!C:E,3,FALSE)</f>
        <v>020227000</v>
      </c>
      <c r="C23" s="2" t="str">
        <f>VLOOKUP(A23,'[1]CSF_ADMandPaymentSummaryf 1'!C:D,2,FALSE)</f>
        <v>Douglas Unified District</v>
      </c>
      <c r="D23" s="3">
        <v>251361.44999999998</v>
      </c>
      <c r="E23" s="3">
        <v>125847.15999999999</v>
      </c>
      <c r="F23" s="3">
        <v>125514.29000000001</v>
      </c>
    </row>
    <row r="24" spans="1:6" x14ac:dyDescent="0.25">
      <c r="A24" s="2">
        <v>4175</v>
      </c>
      <c r="B24" s="2" t="str">
        <f>VLOOKUP(A24,'[1]CSF_ADMandPaymentSummaryf 1'!C:E,3,FALSE)</f>
        <v>020268000</v>
      </c>
      <c r="C24" s="2" t="str">
        <f>VLOOKUP(A24,'[1]CSF_ADMandPaymentSummaryf 1'!C:D,2,FALSE)</f>
        <v>Sierra Vista Unified District</v>
      </c>
      <c r="D24" s="3">
        <v>305123</v>
      </c>
      <c r="E24" s="3">
        <v>152763.52000000002</v>
      </c>
      <c r="F24" s="3">
        <v>152359.48000000001</v>
      </c>
    </row>
    <row r="25" spans="1:6" x14ac:dyDescent="0.25">
      <c r="A25" s="2">
        <v>4176</v>
      </c>
      <c r="B25" s="2" t="str">
        <f>VLOOKUP(A25,'[1]CSF_ADMandPaymentSummaryf 1'!C:E,3,FALSE)</f>
        <v>020323000</v>
      </c>
      <c r="C25" s="2" t="str">
        <f>VLOOKUP(A25,'[1]CSF_ADMandPaymentSummaryf 1'!C:D,2,FALSE)</f>
        <v>Naco Elementary District</v>
      </c>
      <c r="D25" s="3">
        <v>19914.48</v>
      </c>
      <c r="E25" s="3">
        <v>9970.42</v>
      </c>
      <c r="F25" s="3">
        <v>9944.06</v>
      </c>
    </row>
    <row r="26" spans="1:6" x14ac:dyDescent="0.25">
      <c r="A26" s="2">
        <v>4177</v>
      </c>
      <c r="B26" s="2" t="str">
        <f>VLOOKUP(A26,'[1]CSF_ADMandPaymentSummaryf 1'!C:E,3,FALSE)</f>
        <v>020326000</v>
      </c>
      <c r="C26" s="2" t="str">
        <f>VLOOKUP(A26,'[1]CSF_ADMandPaymentSummaryf 1'!C:D,2,FALSE)</f>
        <v>Cochise Elementary District</v>
      </c>
      <c r="D26" s="3">
        <v>6197.59</v>
      </c>
      <c r="E26" s="3">
        <v>3102.9</v>
      </c>
      <c r="F26" s="3">
        <v>3094.69</v>
      </c>
    </row>
    <row r="27" spans="1:6" x14ac:dyDescent="0.25">
      <c r="A27" s="2">
        <v>4178</v>
      </c>
      <c r="B27" s="2" t="str">
        <f>VLOOKUP(A27,'[1]CSF_ADMandPaymentSummaryf 1'!C:E,3,FALSE)</f>
        <v>020342000</v>
      </c>
      <c r="C27" s="2" t="str">
        <f>VLOOKUP(A27,'[1]CSF_ADMandPaymentSummaryf 1'!C:D,2,FALSE)</f>
        <v>Apache Elementary District</v>
      </c>
      <c r="D27" s="3">
        <v>738.48</v>
      </c>
      <c r="E27" s="3">
        <v>369.73</v>
      </c>
      <c r="F27" s="3">
        <v>368.75</v>
      </c>
    </row>
    <row r="28" spans="1:6" x14ac:dyDescent="0.25">
      <c r="A28" s="2">
        <v>4179</v>
      </c>
      <c r="B28" s="2" t="str">
        <f>VLOOKUP(A28,'[1]CSF_ADMandPaymentSummaryf 1'!C:E,3,FALSE)</f>
        <v>020345000</v>
      </c>
      <c r="C28" s="2" t="str">
        <f>VLOOKUP(A28,'[1]CSF_ADMandPaymentSummaryf 1'!C:D,2,FALSE)</f>
        <v>Double Adobe Elementary District</v>
      </c>
      <c r="D28" s="3">
        <v>2843.8</v>
      </c>
      <c r="E28" s="3">
        <v>1423.78</v>
      </c>
      <c r="F28" s="3">
        <v>1420.0200000000002</v>
      </c>
    </row>
    <row r="29" spans="1:6" x14ac:dyDescent="0.25">
      <c r="A29" s="2">
        <v>4180</v>
      </c>
      <c r="B29" s="2" t="str">
        <f>VLOOKUP(A29,'[1]CSF_ADMandPaymentSummaryf 1'!C:E,3,FALSE)</f>
        <v>020349000</v>
      </c>
      <c r="C29" s="2" t="str">
        <f>VLOOKUP(A29,'[1]CSF_ADMandPaymentSummaryf 1'!C:D,2,FALSE)</f>
        <v>Palominas Elementary School District 49</v>
      </c>
      <c r="D29" s="3">
        <v>49848.85</v>
      </c>
      <c r="E29" s="3">
        <v>24957.43</v>
      </c>
      <c r="F29" s="3">
        <v>24891.42</v>
      </c>
    </row>
    <row r="30" spans="1:6" x14ac:dyDescent="0.25">
      <c r="A30" s="2">
        <v>4181</v>
      </c>
      <c r="B30" s="2" t="str">
        <f>VLOOKUP(A30,'[1]CSF_ADMandPaymentSummaryf 1'!C:E,3,FALSE)</f>
        <v>020355000</v>
      </c>
      <c r="C30" s="2" t="str">
        <f>VLOOKUP(A30,'[1]CSF_ADMandPaymentSummaryf 1'!C:D,2,FALSE)</f>
        <v>McNeal Elementary District</v>
      </c>
      <c r="D30" s="3">
        <v>3033.17</v>
      </c>
      <c r="E30" s="3">
        <v>1518.59</v>
      </c>
      <c r="F30" s="3">
        <v>1514.5800000000002</v>
      </c>
    </row>
    <row r="31" spans="1:6" x14ac:dyDescent="0.25">
      <c r="A31" s="2">
        <v>4188</v>
      </c>
      <c r="B31" s="2" t="str">
        <f>VLOOKUP(A31,'[1]CSF_ADMandPaymentSummaryf 1'!C:E,3,FALSE)</f>
        <v>020364000</v>
      </c>
      <c r="C31" s="2" t="str">
        <f>VLOOKUP(A31,'[1]CSF_ADMandPaymentSummaryf 1'!C:D,2,FALSE)</f>
        <v>Pomerene Elementary District</v>
      </c>
      <c r="D31" s="3">
        <v>8279.2900000000009</v>
      </c>
      <c r="E31" s="3">
        <v>4145.13</v>
      </c>
      <c r="F31" s="3">
        <v>4134.1600000000008</v>
      </c>
    </row>
    <row r="32" spans="1:6" x14ac:dyDescent="0.25">
      <c r="A32" s="2">
        <v>4185</v>
      </c>
      <c r="B32" s="2" t="str">
        <f>VLOOKUP(A32,'[1]CSF_ADMandPaymentSummaryf 1'!C:E,3,FALSE)</f>
        <v>020412000</v>
      </c>
      <c r="C32" s="2" t="str">
        <f>VLOOKUP(A32,'[1]CSF_ADMandPaymentSummaryf 1'!C:D,2,FALSE)</f>
        <v>Elfrida Elementary District</v>
      </c>
      <c r="D32" s="3">
        <v>8659.0499999999993</v>
      </c>
      <c r="E32" s="3">
        <v>4335.26</v>
      </c>
      <c r="F32" s="3">
        <v>4323.7899999999991</v>
      </c>
    </row>
    <row r="33" spans="1:6" x14ac:dyDescent="0.25">
      <c r="A33" s="2">
        <v>4186</v>
      </c>
      <c r="B33" s="2" t="str">
        <f>VLOOKUP(A33,'[1]CSF_ADMandPaymentSummaryf 1'!C:E,3,FALSE)</f>
        <v>020422000</v>
      </c>
      <c r="C33" s="2" t="str">
        <f>VLOOKUP(A33,'[1]CSF_ADMandPaymentSummaryf 1'!C:D,2,FALSE)</f>
        <v>Pearce Elementary District</v>
      </c>
      <c r="D33" s="3">
        <v>8762.27</v>
      </c>
      <c r="E33" s="3">
        <v>4386.9399999999996</v>
      </c>
      <c r="F33" s="3">
        <v>4375.3300000000008</v>
      </c>
    </row>
    <row r="34" spans="1:6" x14ac:dyDescent="0.25">
      <c r="A34" s="2">
        <v>4187</v>
      </c>
      <c r="B34" s="2" t="str">
        <f>VLOOKUP(A34,'[1]CSF_ADMandPaymentSummaryf 1'!C:E,3,FALSE)</f>
        <v>020453000</v>
      </c>
      <c r="C34" s="2" t="str">
        <f>VLOOKUP(A34,'[1]CSF_ADMandPaymentSummaryf 1'!C:D,2,FALSE)</f>
        <v>Ash Creek Elementary District</v>
      </c>
      <c r="D34" s="3">
        <v>2018.66</v>
      </c>
      <c r="E34" s="3">
        <v>1010.67</v>
      </c>
      <c r="F34" s="3">
        <v>1007.9900000000001</v>
      </c>
    </row>
    <row r="35" spans="1:6" x14ac:dyDescent="0.25">
      <c r="A35" s="2">
        <v>4190</v>
      </c>
      <c r="B35" s="2" t="str">
        <f>VLOOKUP(A35,'[1]CSF_ADMandPaymentSummaryf 1'!C:E,3,FALSE)</f>
        <v>020522000</v>
      </c>
      <c r="C35" s="2" t="str">
        <f>VLOOKUP(A35,'[1]CSF_ADMandPaymentSummaryf 1'!C:D,2,FALSE)</f>
        <v>Valley Union High School District</v>
      </c>
      <c r="D35" s="3">
        <v>7711.7999999999993</v>
      </c>
      <c r="E35" s="3">
        <v>3861</v>
      </c>
      <c r="F35" s="3">
        <v>3850.7999999999997</v>
      </c>
    </row>
    <row r="36" spans="1:6" x14ac:dyDescent="0.25">
      <c r="A36" s="2">
        <v>79403</v>
      </c>
      <c r="B36" s="2" t="str">
        <f>VLOOKUP(A36,'[1]CSF_ADMandPaymentSummaryf 1'!C:E,3,FALSE)</f>
        <v>020801000</v>
      </c>
      <c r="C36" s="2" t="str">
        <f>VLOOKUP(A36,'[1]CSF_ADMandPaymentSummaryf 1'!C:D,2,FALSE)</f>
        <v>Cochise Technology District</v>
      </c>
      <c r="D36" s="3">
        <v>8426.08</v>
      </c>
      <c r="E36" s="3">
        <v>4218.62</v>
      </c>
      <c r="F36" s="3">
        <v>4207.46</v>
      </c>
    </row>
    <row r="37" spans="1:6" x14ac:dyDescent="0.25">
      <c r="A37" s="2"/>
      <c r="B37" s="2"/>
      <c r="C37" s="7" t="s">
        <v>8</v>
      </c>
      <c r="D37" s="5">
        <f>SUM(D14:D36)</f>
        <v>1093130.8899999999</v>
      </c>
      <c r="E37" s="5">
        <f t="shared" ref="E37:F37" si="2">SUM(E14:E36)</f>
        <v>547289.22</v>
      </c>
      <c r="F37" s="5">
        <f t="shared" si="2"/>
        <v>545841.67000000004</v>
      </c>
    </row>
    <row r="38" spans="1:6" x14ac:dyDescent="0.25">
      <c r="A38" s="2">
        <v>10386</v>
      </c>
      <c r="B38" s="2" t="str">
        <f>VLOOKUP(A38,'[1]CSF_ADMandPaymentSummaryf 1'!C:E,3,FALSE)</f>
        <v>030199000</v>
      </c>
      <c r="C38" s="2" t="str">
        <f>VLOOKUP(A38,'[1]CSF_ADMandPaymentSummaryf 1'!C:D,2,FALSE)</f>
        <v>Coconino County Accommodation School District</v>
      </c>
      <c r="D38" s="3">
        <v>9824.89</v>
      </c>
      <c r="E38" s="3">
        <v>4918.95</v>
      </c>
      <c r="F38" s="3">
        <v>4905.9399999999996</v>
      </c>
    </row>
    <row r="39" spans="1:6" x14ac:dyDescent="0.25">
      <c r="A39" s="2">
        <v>4192</v>
      </c>
      <c r="B39" s="2" t="str">
        <f>VLOOKUP(A39,'[1]CSF_ADMandPaymentSummaryf 1'!C:E,3,FALSE)</f>
        <v>030201000</v>
      </c>
      <c r="C39" s="2" t="str">
        <f>VLOOKUP(A39,'[1]CSF_ADMandPaymentSummaryf 1'!C:D,2,FALSE)</f>
        <v>Flagstaff Unified District</v>
      </c>
      <c r="D39" s="3">
        <v>587576.27</v>
      </c>
      <c r="E39" s="3">
        <v>294177.17</v>
      </c>
      <c r="F39" s="3">
        <v>293399.09999999998</v>
      </c>
    </row>
    <row r="40" spans="1:6" x14ac:dyDescent="0.25">
      <c r="A40" s="2">
        <v>4193</v>
      </c>
      <c r="B40" s="2" t="str">
        <f>VLOOKUP(A40,'[1]CSF_ADMandPaymentSummaryf 1'!C:E,3,FALSE)</f>
        <v>030202000</v>
      </c>
      <c r="C40" s="2" t="str">
        <f>VLOOKUP(A40,'[1]CSF_ADMandPaymentSummaryf 1'!C:D,2,FALSE)</f>
        <v>Williams Unified District</v>
      </c>
      <c r="D40" s="3">
        <v>50072.11</v>
      </c>
      <c r="E40" s="3">
        <v>24106.3</v>
      </c>
      <c r="F40" s="3">
        <v>25965.81</v>
      </c>
    </row>
    <row r="41" spans="1:6" x14ac:dyDescent="0.25">
      <c r="A41" s="2">
        <v>4194</v>
      </c>
      <c r="B41" s="2" t="str">
        <f>VLOOKUP(A41,'[1]CSF_ADMandPaymentSummaryf 1'!C:E,3,FALSE)</f>
        <v>030204000</v>
      </c>
      <c r="C41" s="2" t="str">
        <f>VLOOKUP(A41,'[1]CSF_ADMandPaymentSummaryf 1'!C:D,2,FALSE)</f>
        <v>Grand Canyon Unified District</v>
      </c>
      <c r="D41" s="3">
        <v>21483.530000000002</v>
      </c>
      <c r="E41" s="3">
        <v>10755.98</v>
      </c>
      <c r="F41" s="3">
        <v>10727.550000000001</v>
      </c>
    </row>
    <row r="42" spans="1:6" x14ac:dyDescent="0.25">
      <c r="A42" s="2">
        <v>4195</v>
      </c>
      <c r="B42" s="2" t="str">
        <f>VLOOKUP(A42,'[1]CSF_ADMandPaymentSummaryf 1'!C:E,3,FALSE)</f>
        <v>030206000</v>
      </c>
      <c r="C42" s="2" t="str">
        <f>VLOOKUP(A42,'[1]CSF_ADMandPaymentSummaryf 1'!C:D,2,FALSE)</f>
        <v>Fredonia-Moccasin Unified District</v>
      </c>
      <c r="D42" s="3">
        <v>13740.99</v>
      </c>
      <c r="E42" s="3">
        <v>6879.5999999999995</v>
      </c>
      <c r="F42" s="3">
        <v>6861.39</v>
      </c>
    </row>
    <row r="43" spans="1:6" x14ac:dyDescent="0.25">
      <c r="A43" s="2">
        <v>4196</v>
      </c>
      <c r="B43" s="2" t="str">
        <f>VLOOKUP(A43,'[1]CSF_ADMandPaymentSummaryf 1'!C:E,3,FALSE)</f>
        <v>030208000</v>
      </c>
      <c r="C43" s="2" t="str">
        <f>VLOOKUP(A43,'[1]CSF_ADMandPaymentSummaryf 1'!C:D,2,FALSE)</f>
        <v>Page Unified School District #8</v>
      </c>
      <c r="D43" s="3">
        <v>156208.81</v>
      </c>
      <c r="E43" s="3">
        <v>77498.3</v>
      </c>
      <c r="F43" s="3">
        <v>78710.510000000009</v>
      </c>
    </row>
    <row r="44" spans="1:6" x14ac:dyDescent="0.25">
      <c r="A44" s="2">
        <v>4197</v>
      </c>
      <c r="B44" s="2" t="str">
        <f>VLOOKUP(A44,'[1]CSF_ADMandPaymentSummaryf 1'!C:E,3,FALSE)</f>
        <v>030215000</v>
      </c>
      <c r="C44" s="2" t="str">
        <f>VLOOKUP(A44,'[1]CSF_ADMandPaymentSummaryf 1'!C:D,2,FALSE)</f>
        <v>Tuba City Unified School District #15</v>
      </c>
      <c r="D44" s="3">
        <v>100371.31</v>
      </c>
      <c r="E44" s="3">
        <v>50252.11</v>
      </c>
      <c r="F44" s="3">
        <v>50119.199999999997</v>
      </c>
    </row>
    <row r="45" spans="1:6" x14ac:dyDescent="0.25">
      <c r="A45" s="2">
        <v>4198</v>
      </c>
      <c r="B45" s="2" t="str">
        <f>VLOOKUP(A45,'[1]CSF_ADMandPaymentSummaryf 1'!C:E,3,FALSE)</f>
        <v>030305000</v>
      </c>
      <c r="C45" s="2" t="str">
        <f>VLOOKUP(A45,'[1]CSF_ADMandPaymentSummaryf 1'!C:D,2,FALSE)</f>
        <v>Chevelon Butte School District</v>
      </c>
      <c r="D45" s="3">
        <v>0</v>
      </c>
      <c r="E45" s="3">
        <v>0</v>
      </c>
      <c r="F45" s="3">
        <v>0</v>
      </c>
    </row>
    <row r="46" spans="1:6" x14ac:dyDescent="0.25">
      <c r="A46" s="2">
        <v>4199</v>
      </c>
      <c r="B46" s="2" t="str">
        <f>VLOOKUP(A46,'[1]CSF_ADMandPaymentSummaryf 1'!C:E,3,FALSE)</f>
        <v>030310000</v>
      </c>
      <c r="C46" s="2" t="str">
        <f>VLOOKUP(A46,'[1]CSF_ADMandPaymentSummaryf 1'!C:D,2,FALSE)</f>
        <v>Maine Consolidated School District</v>
      </c>
      <c r="D46" s="3">
        <v>9802.43</v>
      </c>
      <c r="E46" s="3">
        <v>4907.7</v>
      </c>
      <c r="F46" s="3">
        <v>4894.7300000000005</v>
      </c>
    </row>
    <row r="47" spans="1:6" x14ac:dyDescent="0.25">
      <c r="A47" s="2">
        <v>79381</v>
      </c>
      <c r="B47" s="2" t="str">
        <f>VLOOKUP(A47,'[1]CSF_ADMandPaymentSummaryf 1'!C:E,3,FALSE)</f>
        <v>030801000</v>
      </c>
      <c r="C47" s="2" t="str">
        <f>VLOOKUP(A47,'[1]CSF_ADMandPaymentSummaryf 1'!C:D,2,FALSE)</f>
        <v>Coconino Association for Vocation Industry and Technology</v>
      </c>
      <c r="D47" s="3">
        <v>2422.1999999999998</v>
      </c>
      <c r="E47" s="3">
        <v>1212.7</v>
      </c>
      <c r="F47" s="3">
        <v>1209.4999999999998</v>
      </c>
    </row>
    <row r="48" spans="1:6" x14ac:dyDescent="0.25">
      <c r="A48" s="2"/>
      <c r="B48" s="2"/>
      <c r="C48" s="7" t="s">
        <v>9</v>
      </c>
      <c r="D48" s="5">
        <f>SUM(D38:D47)</f>
        <v>951502.54000000015</v>
      </c>
      <c r="E48" s="5">
        <f t="shared" ref="E48:F48" si="3">SUM(E38:E47)</f>
        <v>474708.80999999994</v>
      </c>
      <c r="F48" s="5">
        <f t="shared" si="3"/>
        <v>476793.73</v>
      </c>
    </row>
    <row r="49" spans="1:6" x14ac:dyDescent="0.25">
      <c r="A49" s="2">
        <v>87600</v>
      </c>
      <c r="B49" s="2" t="str">
        <f>VLOOKUP(A49,'[1]CSF_ADMandPaymentSummaryf 1'!C:E,3,FALSE)</f>
        <v>040149000</v>
      </c>
      <c r="C49" s="2" t="str">
        <f>VLOOKUP(A49,'[1]CSF_ADMandPaymentSummaryf 1'!C:D,2,FALSE)</f>
        <v>Gila County Regional School District</v>
      </c>
      <c r="D49" s="3">
        <v>622.27</v>
      </c>
      <c r="E49" s="3">
        <v>304</v>
      </c>
      <c r="F49" s="3">
        <v>318.27</v>
      </c>
    </row>
    <row r="50" spans="1:6" x14ac:dyDescent="0.25">
      <c r="A50" s="2">
        <v>4208</v>
      </c>
      <c r="B50" s="2" t="str">
        <f>VLOOKUP(A50,'[1]CSF_ADMandPaymentSummaryf 1'!C:E,3,FALSE)</f>
        <v>040201000</v>
      </c>
      <c r="C50" s="2" t="str">
        <f>VLOOKUP(A50,'[1]CSF_ADMandPaymentSummaryf 1'!C:D,2,FALSE)</f>
        <v>Globe Unified District</v>
      </c>
      <c r="D50" s="3">
        <v>110353.14</v>
      </c>
      <c r="E50" s="3">
        <v>55249.64</v>
      </c>
      <c r="F50" s="3">
        <v>55103.5</v>
      </c>
    </row>
    <row r="51" spans="1:6" x14ac:dyDescent="0.25">
      <c r="A51" s="2">
        <v>4209</v>
      </c>
      <c r="B51" s="2" t="str">
        <f>VLOOKUP(A51,'[1]CSF_ADMandPaymentSummaryf 1'!C:E,3,FALSE)</f>
        <v>040210000</v>
      </c>
      <c r="C51" s="2" t="str">
        <f>VLOOKUP(A51,'[1]CSF_ADMandPaymentSummaryf 1'!C:D,2,FALSE)</f>
        <v>Payson Unified District</v>
      </c>
      <c r="D51" s="3">
        <v>149923.43</v>
      </c>
      <c r="E51" s="3">
        <v>75060.97</v>
      </c>
      <c r="F51" s="3">
        <v>74862.459999999992</v>
      </c>
    </row>
    <row r="52" spans="1:6" x14ac:dyDescent="0.25">
      <c r="A52" s="2">
        <v>4210</v>
      </c>
      <c r="B52" s="2" t="str">
        <f>VLOOKUP(A52,'[1]CSF_ADMandPaymentSummaryf 1'!C:E,3,FALSE)</f>
        <v>040220000</v>
      </c>
      <c r="C52" s="2" t="str">
        <f>VLOOKUP(A52,'[1]CSF_ADMandPaymentSummaryf 1'!C:D,2,FALSE)</f>
        <v>San Carlos Unified District</v>
      </c>
      <c r="D52" s="3">
        <v>100682.79</v>
      </c>
      <c r="E52" s="3">
        <v>50408.06</v>
      </c>
      <c r="F52" s="3">
        <v>50274.729999999996</v>
      </c>
    </row>
    <row r="53" spans="1:6" x14ac:dyDescent="0.25">
      <c r="A53" s="2">
        <v>4211</v>
      </c>
      <c r="B53" s="2" t="str">
        <f>VLOOKUP(A53,'[1]CSF_ADMandPaymentSummaryf 1'!C:E,3,FALSE)</f>
        <v>040240000</v>
      </c>
      <c r="C53" s="2" t="str">
        <f>VLOOKUP(A53,'[1]CSF_ADMandPaymentSummaryf 1'!C:D,2,FALSE)</f>
        <v>Miami Unified District</v>
      </c>
      <c r="D53" s="3">
        <v>65870.48</v>
      </c>
      <c r="E53" s="3">
        <v>32978.86</v>
      </c>
      <c r="F53" s="3">
        <v>32891.620000000003</v>
      </c>
    </row>
    <row r="54" spans="1:6" x14ac:dyDescent="0.25">
      <c r="A54" s="2">
        <v>4212</v>
      </c>
      <c r="B54" s="2" t="str">
        <f>VLOOKUP(A54,'[1]CSF_ADMandPaymentSummaryf 1'!C:E,3,FALSE)</f>
        <v>040241000</v>
      </c>
      <c r="C54" s="2" t="str">
        <f>VLOOKUP(A54,'[1]CSF_ADMandPaymentSummaryf 1'!C:D,2,FALSE)</f>
        <v>Hayden-Winkelman Unified District</v>
      </c>
      <c r="D54" s="3">
        <v>23408.960000000003</v>
      </c>
      <c r="E54" s="3">
        <v>11719.980000000001</v>
      </c>
      <c r="F54" s="3">
        <v>11688.980000000001</v>
      </c>
    </row>
    <row r="55" spans="1:6" x14ac:dyDescent="0.25">
      <c r="A55" s="2">
        <v>4213</v>
      </c>
      <c r="B55" s="2" t="str">
        <f>VLOOKUP(A55,'[1]CSF_ADMandPaymentSummaryf 1'!C:E,3,FALSE)</f>
        <v>040305000</v>
      </c>
      <c r="C55" s="2" t="str">
        <f>VLOOKUP(A55,'[1]CSF_ADMandPaymentSummaryf 1'!C:D,2,FALSE)</f>
        <v>Young Elementary District</v>
      </c>
      <c r="D55" s="3">
        <v>4072.17</v>
      </c>
      <c r="E55" s="3">
        <v>2038.78</v>
      </c>
      <c r="F55" s="3">
        <v>2033.39</v>
      </c>
    </row>
    <row r="56" spans="1:6" x14ac:dyDescent="0.25">
      <c r="A56" s="2">
        <v>4214</v>
      </c>
      <c r="B56" s="2" t="str">
        <f>VLOOKUP(A56,'[1]CSF_ADMandPaymentSummaryf 1'!C:E,3,FALSE)</f>
        <v>040312000</v>
      </c>
      <c r="C56" s="2" t="str">
        <f>VLOOKUP(A56,'[1]CSF_ADMandPaymentSummaryf 1'!C:D,2,FALSE)</f>
        <v>Pine Strawberry Elementary District</v>
      </c>
      <c r="D56" s="3">
        <v>8830.92</v>
      </c>
      <c r="E56" s="3">
        <v>4421.3</v>
      </c>
      <c r="F56" s="3">
        <v>4409.62</v>
      </c>
    </row>
    <row r="57" spans="1:6" x14ac:dyDescent="0.25">
      <c r="A57" s="2">
        <v>4215</v>
      </c>
      <c r="B57" s="2" t="str">
        <f>VLOOKUP(A57,'[1]CSF_ADMandPaymentSummaryf 1'!C:E,3,FALSE)</f>
        <v>040333000</v>
      </c>
      <c r="C57" s="2" t="str">
        <f>VLOOKUP(A57,'[1]CSF_ADMandPaymentSummaryf 1'!C:D,2,FALSE)</f>
        <v>Tonto Basin Elementary District</v>
      </c>
      <c r="D57" s="3">
        <v>5962.48</v>
      </c>
      <c r="E57" s="3">
        <v>2985.19</v>
      </c>
      <c r="F57" s="3">
        <v>2977.2899999999995</v>
      </c>
    </row>
    <row r="58" spans="1:6" x14ac:dyDescent="0.25">
      <c r="A58" s="2"/>
      <c r="B58" s="2"/>
      <c r="C58" s="7" t="s">
        <v>10</v>
      </c>
      <c r="D58" s="5">
        <f>SUM(D49:D57)</f>
        <v>469726.63999999996</v>
      </c>
      <c r="E58" s="5">
        <f>SUM(E49:E57)</f>
        <v>235166.77999999997</v>
      </c>
      <c r="F58" s="5">
        <f>SUM(F49:F57)</f>
        <v>234559.86</v>
      </c>
    </row>
    <row r="59" spans="1:6" x14ac:dyDescent="0.25">
      <c r="A59" s="2">
        <v>4218</v>
      </c>
      <c r="B59" s="2" t="str">
        <f>VLOOKUP(A59,'[1]CSF_ADMandPaymentSummaryf 1'!C:E,3,FALSE)</f>
        <v>050201000</v>
      </c>
      <c r="C59" s="2" t="str">
        <f>VLOOKUP(A59,'[1]CSF_ADMandPaymentSummaryf 1'!C:D,2,FALSE)</f>
        <v>Safford Unified District</v>
      </c>
      <c r="D59" s="3">
        <v>193473.36000000002</v>
      </c>
      <c r="E59" s="3">
        <v>96864.78</v>
      </c>
      <c r="F59" s="3">
        <v>96608.58</v>
      </c>
    </row>
    <row r="60" spans="1:6" x14ac:dyDescent="0.25">
      <c r="A60" s="2">
        <v>4219</v>
      </c>
      <c r="B60" s="2" t="str">
        <f>VLOOKUP(A60,'[1]CSF_ADMandPaymentSummaryf 1'!C:E,3,FALSE)</f>
        <v>050204000</v>
      </c>
      <c r="C60" s="2" t="str">
        <f>VLOOKUP(A60,'[1]CSF_ADMandPaymentSummaryf 1'!C:D,2,FALSE)</f>
        <v>Thatcher Unified District</v>
      </c>
      <c r="D60" s="3">
        <v>121774.3</v>
      </c>
      <c r="E60" s="3">
        <v>60967.770000000004</v>
      </c>
      <c r="F60" s="3">
        <v>60806.53</v>
      </c>
    </row>
    <row r="61" spans="1:6" x14ac:dyDescent="0.25">
      <c r="A61" s="2">
        <v>4220</v>
      </c>
      <c r="B61" s="2" t="str">
        <f>VLOOKUP(A61,'[1]CSF_ADMandPaymentSummaryf 1'!C:E,3,FALSE)</f>
        <v>050206000</v>
      </c>
      <c r="C61" s="2" t="str">
        <f>VLOOKUP(A61,'[1]CSF_ADMandPaymentSummaryf 1'!C:D,2,FALSE)</f>
        <v>Pima Unified District</v>
      </c>
      <c r="D61" s="3">
        <v>77148.600000000006</v>
      </c>
      <c r="E61" s="3">
        <v>38625.380000000005</v>
      </c>
      <c r="F61" s="3">
        <v>38523.22</v>
      </c>
    </row>
    <row r="62" spans="1:6" x14ac:dyDescent="0.25">
      <c r="A62" s="2">
        <v>4221</v>
      </c>
      <c r="B62" s="2" t="str">
        <f>VLOOKUP(A62,'[1]CSF_ADMandPaymentSummaryf 1'!C:E,3,FALSE)</f>
        <v>050207000</v>
      </c>
      <c r="C62" s="2" t="str">
        <f>VLOOKUP(A62,'[1]CSF_ADMandPaymentSummaryf 1'!C:D,2,FALSE)</f>
        <v>Fort Thomas Unified District</v>
      </c>
      <c r="D62" s="3">
        <v>49061.54</v>
      </c>
      <c r="E62" s="3">
        <v>24563.25</v>
      </c>
      <c r="F62" s="3">
        <v>24498.29</v>
      </c>
    </row>
    <row r="63" spans="1:6" x14ac:dyDescent="0.25">
      <c r="A63" s="2">
        <v>4222</v>
      </c>
      <c r="B63" s="2" t="str">
        <f>VLOOKUP(A63,'[1]CSF_ADMandPaymentSummaryf 1'!C:E,3,FALSE)</f>
        <v>050305000</v>
      </c>
      <c r="C63" s="2" t="str">
        <f>VLOOKUP(A63,'[1]CSF_ADMandPaymentSummaryf 1'!C:D,2,FALSE)</f>
        <v>Solomon Elementary District</v>
      </c>
      <c r="D63" s="3">
        <v>12607.49</v>
      </c>
      <c r="E63" s="3">
        <v>6312.1</v>
      </c>
      <c r="F63" s="3">
        <v>6295.3899999999994</v>
      </c>
    </row>
    <row r="64" spans="1:6" x14ac:dyDescent="0.25">
      <c r="A64" s="2">
        <v>4223</v>
      </c>
      <c r="B64" s="2" t="str">
        <f>VLOOKUP(A64,'[1]CSF_ADMandPaymentSummaryf 1'!C:E,3,FALSE)</f>
        <v>050309000</v>
      </c>
      <c r="C64" s="2" t="str">
        <f>VLOOKUP(A64,'[1]CSF_ADMandPaymentSummaryf 1'!C:D,2,FALSE)</f>
        <v>Klondyke Elementary District</v>
      </c>
      <c r="D64" s="3">
        <v>0</v>
      </c>
      <c r="E64" s="3">
        <v>0</v>
      </c>
      <c r="F64" s="3">
        <v>0</v>
      </c>
    </row>
    <row r="65" spans="1:6" x14ac:dyDescent="0.25">
      <c r="A65" s="2">
        <v>4224</v>
      </c>
      <c r="B65" s="2" t="str">
        <f>VLOOKUP(A65,'[1]CSF_ADMandPaymentSummaryf 1'!C:E,3,FALSE)</f>
        <v>050316000</v>
      </c>
      <c r="C65" s="2" t="str">
        <f>VLOOKUP(A65,'[1]CSF_ADMandPaymentSummaryf 1'!C:D,2,FALSE)</f>
        <v>Bonita Elementary District</v>
      </c>
      <c r="D65" s="3">
        <v>6920.24</v>
      </c>
      <c r="E65" s="3">
        <v>3464.7</v>
      </c>
      <c r="F65" s="3">
        <v>3455.54</v>
      </c>
    </row>
    <row r="66" spans="1:6" x14ac:dyDescent="0.25">
      <c r="A66" s="2">
        <v>79387</v>
      </c>
      <c r="B66" s="2" t="str">
        <f>VLOOKUP(A66,'[1]CSF_ADMandPaymentSummaryf 1'!C:E,3,FALSE)</f>
        <v>050802000</v>
      </c>
      <c r="C66" s="2" t="str">
        <f>VLOOKUP(A66,'[1]CSF_ADMandPaymentSummaryf 1'!C:D,2,FALSE)</f>
        <v>Gila Institute for Technology</v>
      </c>
      <c r="D66" s="3">
        <v>18642.09</v>
      </c>
      <c r="E66" s="3">
        <v>9333.39</v>
      </c>
      <c r="F66" s="3">
        <v>9308.7000000000007</v>
      </c>
    </row>
    <row r="67" spans="1:6" x14ac:dyDescent="0.25">
      <c r="A67" s="2"/>
      <c r="B67" s="2"/>
      <c r="C67" s="7" t="s">
        <v>11</v>
      </c>
      <c r="D67" s="5">
        <f t="shared" ref="D67:F67" si="4">SUM(D59:D66)</f>
        <v>479627.62</v>
      </c>
      <c r="E67" s="5">
        <f t="shared" si="4"/>
        <v>240131.37</v>
      </c>
      <c r="F67" s="5">
        <f t="shared" si="4"/>
        <v>239496.25000000003</v>
      </c>
    </row>
    <row r="68" spans="1:6" x14ac:dyDescent="0.25">
      <c r="A68" s="2">
        <v>4228</v>
      </c>
      <c r="B68" s="2" t="str">
        <f>VLOOKUP(A68,'[1]CSF_ADMandPaymentSummaryf 1'!C:E,3,FALSE)</f>
        <v>060202000</v>
      </c>
      <c r="C68" s="2" t="str">
        <f>VLOOKUP(A68,'[1]CSF_ADMandPaymentSummaryf 1'!C:D,2,FALSE)</f>
        <v>Duncan Unified District</v>
      </c>
      <c r="D68" s="3">
        <v>27272.2</v>
      </c>
      <c r="E68" s="3">
        <v>13654.16</v>
      </c>
      <c r="F68" s="3">
        <v>13618.04</v>
      </c>
    </row>
    <row r="69" spans="1:6" x14ac:dyDescent="0.25">
      <c r="A69" s="2">
        <v>4230</v>
      </c>
      <c r="B69" s="2" t="str">
        <f>VLOOKUP(A69,'[1]CSF_ADMandPaymentSummaryf 1'!C:E,3,FALSE)</f>
        <v>060218000</v>
      </c>
      <c r="C69" s="2" t="str">
        <f>VLOOKUP(A69,'[1]CSF_ADMandPaymentSummaryf 1'!C:D,2,FALSE)</f>
        <v>Morenci Unified District</v>
      </c>
      <c r="D69" s="3">
        <v>96658.91</v>
      </c>
      <c r="E69" s="3">
        <v>48393.450000000004</v>
      </c>
      <c r="F69" s="3">
        <v>48265.46</v>
      </c>
    </row>
    <row r="70" spans="1:6" x14ac:dyDescent="0.25">
      <c r="A70" s="2">
        <v>4231</v>
      </c>
      <c r="B70" s="2" t="str">
        <f>VLOOKUP(A70,'[1]CSF_ADMandPaymentSummaryf 1'!C:E,3,FALSE)</f>
        <v>060322000</v>
      </c>
      <c r="C70" s="2" t="str">
        <f>VLOOKUP(A70,'[1]CSF_ADMandPaymentSummaryf 1'!C:D,2,FALSE)</f>
        <v>Blue Elementary District</v>
      </c>
      <c r="D70" s="3">
        <v>1258.9000000000001</v>
      </c>
      <c r="E70" s="3">
        <v>630.28</v>
      </c>
      <c r="F70" s="3">
        <v>628.62000000000012</v>
      </c>
    </row>
    <row r="71" spans="1:6" x14ac:dyDescent="0.25">
      <c r="A71" s="2">
        <v>4232</v>
      </c>
      <c r="B71" s="2" t="str">
        <f>VLOOKUP(A71,'[1]CSF_ADMandPaymentSummaryf 1'!C:E,3,FALSE)</f>
        <v>060345000</v>
      </c>
      <c r="C71" s="2" t="str">
        <f>VLOOKUP(A71,'[1]CSF_ADMandPaymentSummaryf 1'!C:D,2,FALSE)</f>
        <v>Eagle Elementary District</v>
      </c>
      <c r="D71" s="3">
        <v>0</v>
      </c>
      <c r="E71" s="3">
        <v>0</v>
      </c>
      <c r="F71" s="3">
        <v>0</v>
      </c>
    </row>
    <row r="72" spans="1:6" x14ac:dyDescent="0.25">
      <c r="A72" s="2"/>
      <c r="B72" s="2"/>
      <c r="C72" s="7" t="s">
        <v>12</v>
      </c>
      <c r="D72" s="5">
        <f t="shared" ref="D72:F72" si="5">SUM(D68:D71)</f>
        <v>125190.01</v>
      </c>
      <c r="E72" s="5">
        <f t="shared" si="5"/>
        <v>62677.89</v>
      </c>
      <c r="F72" s="5">
        <f t="shared" si="5"/>
        <v>62512.12</v>
      </c>
    </row>
    <row r="73" spans="1:6" x14ac:dyDescent="0.25">
      <c r="A73" s="2">
        <v>4234</v>
      </c>
      <c r="B73" s="2" t="str">
        <f>VLOOKUP(A73,'[1]CSF_ADMandPaymentSummaryf 1'!C:E,3,FALSE)</f>
        <v>070199000</v>
      </c>
      <c r="C73" s="2" t="str">
        <f>VLOOKUP(A73,'[1]CSF_ADMandPaymentSummaryf 1'!C:D,2,FALSE)</f>
        <v>Maricopa County Regional School District</v>
      </c>
      <c r="D73" s="3">
        <v>24611.3</v>
      </c>
      <c r="E73" s="3">
        <v>12322.02</v>
      </c>
      <c r="F73" s="3">
        <v>12289.279999999999</v>
      </c>
    </row>
    <row r="74" spans="1:6" x14ac:dyDescent="0.25">
      <c r="A74" s="2">
        <v>4235</v>
      </c>
      <c r="B74" s="2" t="str">
        <f>VLOOKUP(A74,'[1]CSF_ADMandPaymentSummaryf 1'!C:E,3,FALSE)</f>
        <v>070204000</v>
      </c>
      <c r="C74" s="2" t="str">
        <f>VLOOKUP(A74,'[1]CSF_ADMandPaymentSummaryf 1'!C:D,2,FALSE)</f>
        <v>Mesa Unified District</v>
      </c>
      <c r="D74" s="3">
        <v>3656790.9199999995</v>
      </c>
      <c r="E74" s="3">
        <v>1830816.6600000001</v>
      </c>
      <c r="F74" s="3">
        <v>1825974.2599999993</v>
      </c>
    </row>
    <row r="75" spans="1:6" x14ac:dyDescent="0.25">
      <c r="A75" s="2">
        <v>4236</v>
      </c>
      <c r="B75" s="2" t="str">
        <f>VLOOKUP(A75,'[1]CSF_ADMandPaymentSummaryf 1'!C:E,3,FALSE)</f>
        <v>070209000</v>
      </c>
      <c r="C75" s="2" t="str">
        <f>VLOOKUP(A75,'[1]CSF_ADMandPaymentSummaryf 1'!C:D,2,FALSE)</f>
        <v>Wickenburg Unified District</v>
      </c>
      <c r="D75" s="3">
        <v>86456.17</v>
      </c>
      <c r="E75" s="3">
        <v>43288.560000000005</v>
      </c>
      <c r="F75" s="3">
        <v>43167.609999999993</v>
      </c>
    </row>
    <row r="76" spans="1:6" x14ac:dyDescent="0.25">
      <c r="A76" s="2">
        <v>4237</v>
      </c>
      <c r="B76" s="2" t="str">
        <f>VLOOKUP(A76,'[1]CSF_ADMandPaymentSummaryf 1'!C:E,3,FALSE)</f>
        <v>070211000</v>
      </c>
      <c r="C76" s="2" t="str">
        <f>VLOOKUP(A76,'[1]CSF_ADMandPaymentSummaryf 1'!C:D,2,FALSE)</f>
        <v>Peoria Unified School District</v>
      </c>
      <c r="D76" s="3">
        <v>2397086.1799999997</v>
      </c>
      <c r="E76" s="3">
        <v>1200130.2300000002</v>
      </c>
      <c r="F76" s="3">
        <v>1196955.95</v>
      </c>
    </row>
    <row r="77" spans="1:6" x14ac:dyDescent="0.25">
      <c r="A77" s="2">
        <v>4238</v>
      </c>
      <c r="B77" s="2" t="str">
        <f>VLOOKUP(A77,'[1]CSF_ADMandPaymentSummaryf 1'!C:E,3,FALSE)</f>
        <v>070224000</v>
      </c>
      <c r="C77" s="2" t="str">
        <f>VLOOKUP(A77,'[1]CSF_ADMandPaymentSummaryf 1'!C:D,2,FALSE)</f>
        <v>Gila Bend Unified District</v>
      </c>
      <c r="D77" s="3">
        <v>39728.75</v>
      </c>
      <c r="E77" s="3">
        <v>19890.679999999997</v>
      </c>
      <c r="F77" s="3">
        <v>19838.070000000003</v>
      </c>
    </row>
    <row r="78" spans="1:6" x14ac:dyDescent="0.25">
      <c r="A78" s="2">
        <v>4239</v>
      </c>
      <c r="B78" s="2" t="str">
        <f>VLOOKUP(A78,'[1]CSF_ADMandPaymentSummaryf 1'!C:E,3,FALSE)</f>
        <v>070241000</v>
      </c>
      <c r="C78" s="2" t="str">
        <f>VLOOKUP(A78,'[1]CSF_ADMandPaymentSummaryf 1'!C:D,2,FALSE)</f>
        <v>Gilbert Unified District</v>
      </c>
      <c r="D78" s="3">
        <v>2154678.46</v>
      </c>
      <c r="E78" s="3">
        <v>1078765.8600000003</v>
      </c>
      <c r="F78" s="3">
        <v>1075912.6000000003</v>
      </c>
    </row>
    <row r="79" spans="1:6" x14ac:dyDescent="0.25">
      <c r="A79" s="2">
        <v>4240</v>
      </c>
      <c r="B79" s="2" t="str">
        <f>VLOOKUP(A79,'[1]CSF_ADMandPaymentSummaryf 1'!C:E,3,FALSE)</f>
        <v>070248000</v>
      </c>
      <c r="C79" s="2" t="str">
        <f>VLOOKUP(A79,'[1]CSF_ADMandPaymentSummaryf 1'!C:D,2,FALSE)</f>
        <v>Scottsdale Unified District</v>
      </c>
      <c r="D79" s="3">
        <v>1376451.3699999999</v>
      </c>
      <c r="E79" s="3">
        <v>689137.04999999993</v>
      </c>
      <c r="F79" s="3">
        <v>687314.31999999983</v>
      </c>
    </row>
    <row r="80" spans="1:6" x14ac:dyDescent="0.25">
      <c r="A80" s="2">
        <v>4248</v>
      </c>
      <c r="B80" s="2" t="str">
        <f>VLOOKUP(A80,'[1]CSF_ADMandPaymentSummaryf 1'!C:E,3,FALSE)</f>
        <v>070260000</v>
      </c>
      <c r="C80" s="2" t="str">
        <f>VLOOKUP(A80,'[1]CSF_ADMandPaymentSummaryf 1'!C:D,2,FALSE)</f>
        <v>Higley Unified School District</v>
      </c>
      <c r="D80" s="3">
        <v>866025.87</v>
      </c>
      <c r="E80" s="3">
        <v>433586.34</v>
      </c>
      <c r="F80" s="3">
        <v>432439.52999999997</v>
      </c>
    </row>
    <row r="81" spans="1:6" x14ac:dyDescent="0.25">
      <c r="A81" s="2">
        <v>4241</v>
      </c>
      <c r="B81" s="2" t="str">
        <f>VLOOKUP(A81,'[1]CSF_ADMandPaymentSummaryf 1'!C:E,3,FALSE)</f>
        <v>070269000</v>
      </c>
      <c r="C81" s="2" t="str">
        <f>VLOOKUP(A81,'[1]CSF_ADMandPaymentSummaryf 1'!C:D,2,FALSE)</f>
        <v>Paradise Valley Unified District</v>
      </c>
      <c r="D81" s="3">
        <v>1797489.31</v>
      </c>
      <c r="E81" s="3">
        <v>899934.8</v>
      </c>
      <c r="F81" s="3">
        <v>897554.51</v>
      </c>
    </row>
    <row r="82" spans="1:6" x14ac:dyDescent="0.25">
      <c r="A82" s="2">
        <v>4242</v>
      </c>
      <c r="B82" s="2" t="str">
        <f>VLOOKUP(A82,'[1]CSF_ADMandPaymentSummaryf 1'!C:E,3,FALSE)</f>
        <v>070280000</v>
      </c>
      <c r="C82" s="2" t="str">
        <f>VLOOKUP(A82,'[1]CSF_ADMandPaymentSummaryf 1'!C:D,2,FALSE)</f>
        <v>Chandler Unified District #80</v>
      </c>
      <c r="D82" s="3">
        <v>2891248.49</v>
      </c>
      <c r="E82" s="3">
        <v>1447538.59</v>
      </c>
      <c r="F82" s="3">
        <v>1443709.9000000001</v>
      </c>
    </row>
    <row r="83" spans="1:6" x14ac:dyDescent="0.25">
      <c r="A83" s="2">
        <v>4252</v>
      </c>
      <c r="B83" s="2" t="str">
        <f>VLOOKUP(A83,'[1]CSF_ADMandPaymentSummaryf 1'!C:E,3,FALSE)</f>
        <v>070281000</v>
      </c>
      <c r="C83" s="2" t="str">
        <f>VLOOKUP(A83,'[1]CSF_ADMandPaymentSummaryf 1'!C:D,2,FALSE)</f>
        <v>Nadaburg Unified School District</v>
      </c>
      <c r="D83" s="3">
        <v>95577.3</v>
      </c>
      <c r="E83" s="3">
        <v>47851.93</v>
      </c>
      <c r="F83" s="3">
        <v>47725.37</v>
      </c>
    </row>
    <row r="84" spans="1:6" x14ac:dyDescent="0.25">
      <c r="A84" s="2">
        <v>4243</v>
      </c>
      <c r="B84" s="2" t="str">
        <f>VLOOKUP(A84,'[1]CSF_ADMandPaymentSummaryf 1'!C:E,3,FALSE)</f>
        <v>070289000</v>
      </c>
      <c r="C84" s="2" t="str">
        <f>VLOOKUP(A84,'[1]CSF_ADMandPaymentSummaryf 1'!C:D,2,FALSE)</f>
        <v>Dysart Unified District</v>
      </c>
      <c r="D84" s="3">
        <v>1517595.8900000001</v>
      </c>
      <c r="E84" s="3">
        <v>759802.75999999989</v>
      </c>
      <c r="F84" s="3">
        <v>757793.12999999989</v>
      </c>
    </row>
    <row r="85" spans="1:6" x14ac:dyDescent="0.25">
      <c r="A85" s="2">
        <v>4254</v>
      </c>
      <c r="B85" s="2" t="str">
        <f>VLOOKUP(A85,'[1]CSF_ADMandPaymentSummaryf 1'!C:E,3,FALSE)</f>
        <v>070290000</v>
      </c>
      <c r="C85" s="2" t="str">
        <f>VLOOKUP(A85,'[1]CSF_ADMandPaymentSummaryf 1'!C:D,2,FALSE)</f>
        <v>Saddle Mountain Unified School District</v>
      </c>
      <c r="D85" s="3">
        <v>215332.27</v>
      </c>
      <c r="E85" s="3">
        <v>107808.7</v>
      </c>
      <c r="F85" s="3">
        <v>107523.57</v>
      </c>
    </row>
    <row r="86" spans="1:6" x14ac:dyDescent="0.25">
      <c r="A86" s="2">
        <v>4244</v>
      </c>
      <c r="B86" s="2" t="str">
        <f>VLOOKUP(A86,'[1]CSF_ADMandPaymentSummaryf 1'!C:E,3,FALSE)</f>
        <v>070293000</v>
      </c>
      <c r="C86" s="2" t="str">
        <f>VLOOKUP(A86,'[1]CSF_ADMandPaymentSummaryf 1'!C:D,2,FALSE)</f>
        <v>Cave Creek Unified District</v>
      </c>
      <c r="D86" s="3">
        <v>284237.33</v>
      </c>
      <c r="E86" s="3">
        <v>142306.85999999999</v>
      </c>
      <c r="F86" s="3">
        <v>141930.47000000003</v>
      </c>
    </row>
    <row r="87" spans="1:6" x14ac:dyDescent="0.25">
      <c r="A87" s="2">
        <v>4245</v>
      </c>
      <c r="B87" s="2" t="str">
        <f>VLOOKUP(A87,'[1]CSF_ADMandPaymentSummaryf 1'!C:E,3,FALSE)</f>
        <v>070295000</v>
      </c>
      <c r="C87" s="2" t="str">
        <f>VLOOKUP(A87,'[1]CSF_ADMandPaymentSummaryf 1'!C:D,2,FALSE)</f>
        <v>Queen Creek Unified District</v>
      </c>
      <c r="D87" s="3">
        <v>933006.93000000017</v>
      </c>
      <c r="E87" s="3">
        <v>467121.22</v>
      </c>
      <c r="F87" s="3">
        <v>465885.71000000008</v>
      </c>
    </row>
    <row r="88" spans="1:6" x14ac:dyDescent="0.25">
      <c r="A88" s="2">
        <v>4246</v>
      </c>
      <c r="B88" s="2" t="str">
        <f>VLOOKUP(A88,'[1]CSF_ADMandPaymentSummaryf 1'!C:E,3,FALSE)</f>
        <v>070297000</v>
      </c>
      <c r="C88" s="2" t="str">
        <f>VLOOKUP(A88,'[1]CSF_ADMandPaymentSummaryf 1'!C:D,2,FALSE)</f>
        <v>Deer Valley Unified District</v>
      </c>
      <c r="D88" s="3">
        <v>2158053.8999999994</v>
      </c>
      <c r="E88" s="3">
        <v>1080455.81</v>
      </c>
      <c r="F88" s="3">
        <v>1077598.0900000001</v>
      </c>
    </row>
    <row r="89" spans="1:6" x14ac:dyDescent="0.25">
      <c r="A89" s="2">
        <v>4247</v>
      </c>
      <c r="B89" s="2" t="str">
        <f>VLOOKUP(A89,'[1]CSF_ADMandPaymentSummaryf 1'!C:E,3,FALSE)</f>
        <v>070298000</v>
      </c>
      <c r="C89" s="2" t="str">
        <f>VLOOKUP(A89,'[1]CSF_ADMandPaymentSummaryf 1'!C:D,2,FALSE)</f>
        <v>Fountain Hills Unified District</v>
      </c>
      <c r="D89" s="3">
        <v>76478.149999999994</v>
      </c>
      <c r="E89" s="3">
        <v>38289.71</v>
      </c>
      <c r="F89" s="3">
        <v>38188.439999999995</v>
      </c>
    </row>
    <row r="90" spans="1:6" x14ac:dyDescent="0.25">
      <c r="A90" s="2">
        <v>4249</v>
      </c>
      <c r="B90" s="2" t="str">
        <f>VLOOKUP(A90,'[1]CSF_ADMandPaymentSummaryf 1'!C:E,3,FALSE)</f>
        <v>070363000</v>
      </c>
      <c r="C90" s="2" t="str">
        <f>VLOOKUP(A90,'[1]CSF_ADMandPaymentSummaryf 1'!C:D,2,FALSE)</f>
        <v>Aguila Elementary District</v>
      </c>
      <c r="D90" s="3">
        <v>9567.2099999999991</v>
      </c>
      <c r="E90" s="3">
        <v>4789.9399999999996</v>
      </c>
      <c r="F90" s="3">
        <v>4777.2699999999995</v>
      </c>
    </row>
    <row r="91" spans="1:6" x14ac:dyDescent="0.25">
      <c r="A91" s="2">
        <v>4250</v>
      </c>
      <c r="B91" s="2" t="str">
        <f>VLOOKUP(A91,'[1]CSF_ADMandPaymentSummaryf 1'!C:E,3,FALSE)</f>
        <v>070371000</v>
      </c>
      <c r="C91" s="2" t="str">
        <f>VLOOKUP(A91,'[1]CSF_ADMandPaymentSummaryf 1'!C:D,2,FALSE)</f>
        <v>Sentinel Elementary District</v>
      </c>
      <c r="D91" s="3">
        <v>2689.34</v>
      </c>
      <c r="E91" s="3">
        <v>1346.45</v>
      </c>
      <c r="F91" s="3">
        <v>1342.89</v>
      </c>
    </row>
    <row r="92" spans="1:6" x14ac:dyDescent="0.25">
      <c r="A92" s="2">
        <v>4251</v>
      </c>
      <c r="B92" s="2" t="str">
        <f>VLOOKUP(A92,'[1]CSF_ADMandPaymentSummaryf 1'!C:E,3,FALSE)</f>
        <v>070375000</v>
      </c>
      <c r="C92" s="2" t="str">
        <f>VLOOKUP(A92,'[1]CSF_ADMandPaymentSummaryf 1'!C:D,2,FALSE)</f>
        <v>Morristown Elementary District</v>
      </c>
      <c r="D92" s="3">
        <v>9028.06</v>
      </c>
      <c r="E92" s="3">
        <v>4520.01</v>
      </c>
      <c r="F92" s="3">
        <v>4508.0499999999993</v>
      </c>
    </row>
    <row r="93" spans="1:6" x14ac:dyDescent="0.25">
      <c r="A93" s="2">
        <v>4253</v>
      </c>
      <c r="B93" s="2" t="str">
        <f>VLOOKUP(A93,'[1]CSF_ADMandPaymentSummaryf 1'!C:E,3,FALSE)</f>
        <v>070386000</v>
      </c>
      <c r="C93" s="2" t="str">
        <f>VLOOKUP(A93,'[1]CSF_ADMandPaymentSummaryf 1'!C:D,2,FALSE)</f>
        <v>Mobile Elementary District</v>
      </c>
      <c r="D93" s="3">
        <v>2610.91</v>
      </c>
      <c r="E93" s="3">
        <v>1307.18</v>
      </c>
      <c r="F93" s="3">
        <v>1303.7299999999998</v>
      </c>
    </row>
    <row r="94" spans="1:6" x14ac:dyDescent="0.25">
      <c r="A94" s="2">
        <v>4255</v>
      </c>
      <c r="B94" s="2" t="str">
        <f>VLOOKUP(A94,'[1]CSF_ADMandPaymentSummaryf 1'!C:E,3,FALSE)</f>
        <v>070394000</v>
      </c>
      <c r="C94" s="2" t="str">
        <f>VLOOKUP(A94,'[1]CSF_ADMandPaymentSummaryf 1'!C:D,2,FALSE)</f>
        <v>Paloma School District</v>
      </c>
      <c r="D94" s="3">
        <v>7414.2</v>
      </c>
      <c r="E94" s="3">
        <v>3712.01</v>
      </c>
      <c r="F94" s="3">
        <v>3702.1899999999996</v>
      </c>
    </row>
    <row r="95" spans="1:6" x14ac:dyDescent="0.25">
      <c r="A95" s="2">
        <v>4256</v>
      </c>
      <c r="B95" s="2" t="str">
        <f>VLOOKUP(A95,'[1]CSF_ADMandPaymentSummaryf 1'!C:E,3,FALSE)</f>
        <v>070401000</v>
      </c>
      <c r="C95" s="2" t="str">
        <f>VLOOKUP(A95,'[1]CSF_ADMandPaymentSummaryf 1'!C:D,2,FALSE)</f>
        <v>Phoenix Elementary District</v>
      </c>
      <c r="D95" s="3">
        <v>298180.19</v>
      </c>
      <c r="E95" s="3">
        <v>149287.51999999999</v>
      </c>
      <c r="F95" s="3">
        <v>148892.67000000001</v>
      </c>
    </row>
    <row r="96" spans="1:6" x14ac:dyDescent="0.25">
      <c r="A96" s="2">
        <v>4257</v>
      </c>
      <c r="B96" s="2" t="str">
        <f>VLOOKUP(A96,'[1]CSF_ADMandPaymentSummaryf 1'!C:E,3,FALSE)</f>
        <v>070402000</v>
      </c>
      <c r="C96" s="2" t="str">
        <f>VLOOKUP(A96,'[1]CSF_ADMandPaymentSummaryf 1'!C:D,2,FALSE)</f>
        <v>Riverside Elementary District</v>
      </c>
      <c r="D96" s="3">
        <v>51383.69</v>
      </c>
      <c r="E96" s="3">
        <v>25725.86</v>
      </c>
      <c r="F96" s="3">
        <v>25657.83</v>
      </c>
    </row>
    <row r="97" spans="1:6" x14ac:dyDescent="0.25">
      <c r="A97" s="2">
        <v>4258</v>
      </c>
      <c r="B97" s="2" t="str">
        <f>VLOOKUP(A97,'[1]CSF_ADMandPaymentSummaryf 1'!C:E,3,FALSE)</f>
        <v>070403000</v>
      </c>
      <c r="C97" s="2" t="str">
        <f>VLOOKUP(A97,'[1]CSF_ADMandPaymentSummaryf 1'!C:D,2,FALSE)</f>
        <v>Tempe School District</v>
      </c>
      <c r="D97" s="3">
        <v>622489.15</v>
      </c>
      <c r="E97" s="3">
        <v>311656.73</v>
      </c>
      <c r="F97" s="3">
        <v>310832.42000000004</v>
      </c>
    </row>
    <row r="98" spans="1:6" x14ac:dyDescent="0.25">
      <c r="A98" s="2">
        <v>4259</v>
      </c>
      <c r="B98" s="2" t="str">
        <f>VLOOKUP(A98,'[1]CSF_ADMandPaymentSummaryf 1'!C:E,3,FALSE)</f>
        <v>070405000</v>
      </c>
      <c r="C98" s="2" t="str">
        <f>VLOOKUP(A98,'[1]CSF_ADMandPaymentSummaryf 1'!C:D,2,FALSE)</f>
        <v>Isaac Elementary District</v>
      </c>
      <c r="D98" s="3">
        <v>294033.03000000003</v>
      </c>
      <c r="E98" s="3">
        <v>147211.20000000001</v>
      </c>
      <c r="F98" s="3">
        <v>146821.83000000002</v>
      </c>
    </row>
    <row r="99" spans="1:6" x14ac:dyDescent="0.25">
      <c r="A99" s="2">
        <v>4260</v>
      </c>
      <c r="B99" s="2" t="str">
        <f>VLOOKUP(A99,'[1]CSF_ADMandPaymentSummaryf 1'!C:E,3,FALSE)</f>
        <v>070406000</v>
      </c>
      <c r="C99" s="2" t="str">
        <f>VLOOKUP(A99,'[1]CSF_ADMandPaymentSummaryf 1'!C:D,2,FALSE)</f>
        <v>Washington Elementary School District</v>
      </c>
      <c r="D99" s="3">
        <v>1166029.51</v>
      </c>
      <c r="E99" s="3">
        <v>583786.80000000005</v>
      </c>
      <c r="F99" s="3">
        <v>582242.71</v>
      </c>
    </row>
    <row r="100" spans="1:6" x14ac:dyDescent="0.25">
      <c r="A100" s="2">
        <v>4261</v>
      </c>
      <c r="B100" s="2" t="str">
        <f>VLOOKUP(A100,'[1]CSF_ADMandPaymentSummaryf 1'!C:E,3,FALSE)</f>
        <v>070407000</v>
      </c>
      <c r="C100" s="2" t="str">
        <f>VLOOKUP(A100,'[1]CSF_ADMandPaymentSummaryf 1'!C:D,2,FALSE)</f>
        <v>Wilson Elementary District</v>
      </c>
      <c r="D100" s="3">
        <v>57412.85</v>
      </c>
      <c r="E100" s="3">
        <v>28744.44</v>
      </c>
      <c r="F100" s="3">
        <v>28668.41</v>
      </c>
    </row>
    <row r="101" spans="1:6" x14ac:dyDescent="0.25">
      <c r="A101" s="2">
        <v>4262</v>
      </c>
      <c r="B101" s="2" t="str">
        <f>VLOOKUP(A101,'[1]CSF_ADMandPaymentSummaryf 1'!C:E,3,FALSE)</f>
        <v>070408000</v>
      </c>
      <c r="C101" s="2" t="str">
        <f>VLOOKUP(A101,'[1]CSF_ADMandPaymentSummaryf 1'!C:D,2,FALSE)</f>
        <v>Osborn Elementary District</v>
      </c>
      <c r="D101" s="3">
        <v>143551.76999999999</v>
      </c>
      <c r="E101" s="3">
        <v>71870.929999999993</v>
      </c>
      <c r="F101" s="3">
        <v>71680.84</v>
      </c>
    </row>
    <row r="102" spans="1:6" x14ac:dyDescent="0.25">
      <c r="A102" s="2">
        <v>4263</v>
      </c>
      <c r="B102" s="2" t="str">
        <f>VLOOKUP(A102,'[1]CSF_ADMandPaymentSummaryf 1'!C:E,3,FALSE)</f>
        <v>070414000</v>
      </c>
      <c r="C102" s="2" t="str">
        <f>VLOOKUP(A102,'[1]CSF_ADMandPaymentSummaryf 1'!C:D,2,FALSE)</f>
        <v>Creighton Elementary District</v>
      </c>
      <c r="D102" s="3">
        <v>301115.39</v>
      </c>
      <c r="E102" s="3">
        <v>150757.07</v>
      </c>
      <c r="F102" s="3">
        <v>150358.32</v>
      </c>
    </row>
    <row r="103" spans="1:6" x14ac:dyDescent="0.25">
      <c r="A103" s="2">
        <v>4264</v>
      </c>
      <c r="B103" s="2" t="str">
        <f>VLOOKUP(A103,'[1]CSF_ADMandPaymentSummaryf 1'!C:E,3,FALSE)</f>
        <v>070417000</v>
      </c>
      <c r="C103" s="2" t="str">
        <f>VLOOKUP(A103,'[1]CSF_ADMandPaymentSummaryf 1'!C:D,2,FALSE)</f>
        <v>Tolleson Elementary District</v>
      </c>
      <c r="D103" s="3">
        <v>169229.03</v>
      </c>
      <c r="E103" s="3">
        <v>84726.56</v>
      </c>
      <c r="F103" s="3">
        <v>84502.47</v>
      </c>
    </row>
    <row r="104" spans="1:6" x14ac:dyDescent="0.25">
      <c r="A104" s="2">
        <v>4265</v>
      </c>
      <c r="B104" s="2" t="str">
        <f>VLOOKUP(A104,'[1]CSF_ADMandPaymentSummaryf 1'!C:E,3,FALSE)</f>
        <v>070421000</v>
      </c>
      <c r="C104" s="2" t="str">
        <f>VLOOKUP(A104,'[1]CSF_ADMandPaymentSummaryf 1'!C:D,2,FALSE)</f>
        <v>Murphy Elementary District</v>
      </c>
      <c r="D104" s="3">
        <v>67413.919999999998</v>
      </c>
      <c r="E104" s="3">
        <v>33751.599999999999</v>
      </c>
      <c r="F104" s="3">
        <v>33662.32</v>
      </c>
    </row>
    <row r="105" spans="1:6" x14ac:dyDescent="0.25">
      <c r="A105" s="2">
        <v>4266</v>
      </c>
      <c r="B105" s="2" t="str">
        <f>VLOOKUP(A105,'[1]CSF_ADMandPaymentSummaryf 1'!C:E,3,FALSE)</f>
        <v>070425000</v>
      </c>
      <c r="C105" s="2" t="str">
        <f>VLOOKUP(A105,'[1]CSF_ADMandPaymentSummaryf 1'!C:D,2,FALSE)</f>
        <v>Liberty Elementary District</v>
      </c>
      <c r="D105" s="3">
        <v>276496.39</v>
      </c>
      <c r="E105" s="3">
        <v>138431.26</v>
      </c>
      <c r="F105" s="3">
        <v>138065.13</v>
      </c>
    </row>
    <row r="106" spans="1:6" x14ac:dyDescent="0.25">
      <c r="A106" s="2">
        <v>4267</v>
      </c>
      <c r="B106" s="2" t="str">
        <f>VLOOKUP(A106,'[1]CSF_ADMandPaymentSummaryf 1'!C:E,3,FALSE)</f>
        <v>070428000</v>
      </c>
      <c r="C106" s="2" t="str">
        <f>VLOOKUP(A106,'[1]CSF_ADMandPaymentSummaryf 1'!C:D,2,FALSE)</f>
        <v>Kyrene Elementary District</v>
      </c>
      <c r="D106" s="3">
        <v>855629.43</v>
      </c>
      <c r="E106" s="3">
        <v>428381.24</v>
      </c>
      <c r="F106" s="3">
        <v>427248.19000000006</v>
      </c>
    </row>
    <row r="107" spans="1:6" x14ac:dyDescent="0.25">
      <c r="A107" s="2">
        <v>4268</v>
      </c>
      <c r="B107" s="2" t="str">
        <f>VLOOKUP(A107,'[1]CSF_ADMandPaymentSummaryf 1'!C:E,3,FALSE)</f>
        <v>070431000</v>
      </c>
      <c r="C107" s="2" t="str">
        <f>VLOOKUP(A107,'[1]CSF_ADMandPaymentSummaryf 1'!C:D,2,FALSE)</f>
        <v>Balsz Elementary District</v>
      </c>
      <c r="D107" s="3">
        <v>129147.76</v>
      </c>
      <c r="E107" s="3">
        <v>64658.3</v>
      </c>
      <c r="F107" s="3">
        <v>64489.459999999992</v>
      </c>
    </row>
    <row r="108" spans="1:6" x14ac:dyDescent="0.25">
      <c r="A108" s="2">
        <v>4269</v>
      </c>
      <c r="B108" s="2" t="str">
        <f>VLOOKUP(A108,'[1]CSF_ADMandPaymentSummaryf 1'!C:E,3,FALSE)</f>
        <v>070433000</v>
      </c>
      <c r="C108" s="2" t="str">
        <f>VLOOKUP(A108,'[1]CSF_ADMandPaymentSummaryf 1'!C:D,2,FALSE)</f>
        <v>Buckeye Elementary District</v>
      </c>
      <c r="D108" s="3">
        <v>359845.81</v>
      </c>
      <c r="E108" s="3">
        <v>180161.16</v>
      </c>
      <c r="F108" s="3">
        <v>179684.65</v>
      </c>
    </row>
    <row r="109" spans="1:6" x14ac:dyDescent="0.25">
      <c r="A109" s="2">
        <v>4270</v>
      </c>
      <c r="B109" s="2" t="str">
        <f>VLOOKUP(A109,'[1]CSF_ADMandPaymentSummaryf 1'!C:E,3,FALSE)</f>
        <v>070438000</v>
      </c>
      <c r="C109" s="2" t="str">
        <f>VLOOKUP(A109,'[1]CSF_ADMandPaymentSummaryf 1'!C:D,2,FALSE)</f>
        <v>Madison Elementary District</v>
      </c>
      <c r="D109" s="3">
        <v>348442.53</v>
      </c>
      <c r="E109" s="3">
        <v>174451.97</v>
      </c>
      <c r="F109" s="3">
        <v>173990.56000000003</v>
      </c>
    </row>
    <row r="110" spans="1:6" x14ac:dyDescent="0.25">
      <c r="A110" s="2">
        <v>4271</v>
      </c>
      <c r="B110" s="2" t="str">
        <f>VLOOKUP(A110,'[1]CSF_ADMandPaymentSummaryf 1'!C:E,3,FALSE)</f>
        <v>070440000</v>
      </c>
      <c r="C110" s="2" t="str">
        <f>VLOOKUP(A110,'[1]CSF_ADMandPaymentSummaryf 1'!C:D,2,FALSE)</f>
        <v>Glendale Elementary District</v>
      </c>
      <c r="D110" s="3">
        <v>536690.64</v>
      </c>
      <c r="E110" s="3">
        <v>268700.67</v>
      </c>
      <c r="F110" s="3">
        <v>267989.97000000003</v>
      </c>
    </row>
    <row r="111" spans="1:6" x14ac:dyDescent="0.25">
      <c r="A111" s="2">
        <v>4272</v>
      </c>
      <c r="B111" s="2" t="str">
        <f>VLOOKUP(A111,'[1]CSF_ADMandPaymentSummaryf 1'!C:E,3,FALSE)</f>
        <v>070444000</v>
      </c>
      <c r="C111" s="2" t="str">
        <f>VLOOKUP(A111,'[1]CSF_ADMandPaymentSummaryf 1'!C:D,2,FALSE)</f>
        <v>Avondale Elementary District</v>
      </c>
      <c r="D111" s="3">
        <v>370238.14</v>
      </c>
      <c r="E111" s="3">
        <v>185364.21</v>
      </c>
      <c r="F111" s="3">
        <v>184873.93000000002</v>
      </c>
    </row>
    <row r="112" spans="1:6" x14ac:dyDescent="0.25">
      <c r="A112" s="2">
        <v>4273</v>
      </c>
      <c r="B112" s="2" t="str">
        <f>VLOOKUP(A112,'[1]CSF_ADMandPaymentSummaryf 1'!C:E,3,FALSE)</f>
        <v>070445000</v>
      </c>
      <c r="C112" s="2" t="str">
        <f>VLOOKUP(A112,'[1]CSF_ADMandPaymentSummaryf 1'!C:D,2,FALSE)</f>
        <v>Fowler Elementary District</v>
      </c>
      <c r="D112" s="3">
        <v>217328.76</v>
      </c>
      <c r="E112" s="3">
        <v>108808.27</v>
      </c>
      <c r="F112" s="3">
        <v>108520.49</v>
      </c>
    </row>
    <row r="113" spans="1:6" x14ac:dyDescent="0.25">
      <c r="A113" s="2">
        <v>4274</v>
      </c>
      <c r="B113" s="2" t="str">
        <f>VLOOKUP(A113,'[1]CSF_ADMandPaymentSummaryf 1'!C:E,3,FALSE)</f>
        <v>070447000</v>
      </c>
      <c r="C113" s="2" t="str">
        <f>VLOOKUP(A113,'[1]CSF_ADMandPaymentSummaryf 1'!C:D,2,FALSE)</f>
        <v>Arlington Elementary District</v>
      </c>
      <c r="D113" s="3">
        <v>22165.08</v>
      </c>
      <c r="E113" s="3">
        <v>11097.22</v>
      </c>
      <c r="F113" s="3">
        <v>11067.860000000002</v>
      </c>
    </row>
    <row r="114" spans="1:6" x14ac:dyDescent="0.25">
      <c r="A114" s="2">
        <v>4275</v>
      </c>
      <c r="B114" s="2" t="str">
        <f>VLOOKUP(A114,'[1]CSF_ADMandPaymentSummaryf 1'!C:E,3,FALSE)</f>
        <v>070449000</v>
      </c>
      <c r="C114" s="2" t="str">
        <f>VLOOKUP(A114,'[1]CSF_ADMandPaymentSummaryf 1'!C:D,2,FALSE)</f>
        <v>Palo Verde Elementary District</v>
      </c>
      <c r="D114" s="3">
        <v>32493.439999999999</v>
      </c>
      <c r="E114" s="3">
        <v>16268.23</v>
      </c>
      <c r="F114" s="3">
        <v>16225.21</v>
      </c>
    </row>
    <row r="115" spans="1:6" x14ac:dyDescent="0.25">
      <c r="A115" s="2">
        <v>4276</v>
      </c>
      <c r="B115" s="2" t="str">
        <f>VLOOKUP(A115,'[1]CSF_ADMandPaymentSummaryf 1'!C:E,3,FALSE)</f>
        <v>070459000</v>
      </c>
      <c r="C115" s="2" t="str">
        <f>VLOOKUP(A115,'[1]CSF_ADMandPaymentSummaryf 1'!C:D,2,FALSE)</f>
        <v>Laveen Elementary District</v>
      </c>
      <c r="D115" s="3">
        <v>482888.98</v>
      </c>
      <c r="E115" s="3">
        <v>240316.02</v>
      </c>
      <c r="F115" s="3">
        <v>242572.96</v>
      </c>
    </row>
    <row r="116" spans="1:6" x14ac:dyDescent="0.25">
      <c r="A116" s="2">
        <v>4277</v>
      </c>
      <c r="B116" s="2" t="str">
        <f>VLOOKUP(A116,'[1]CSF_ADMandPaymentSummaryf 1'!C:E,3,FALSE)</f>
        <v>070462000</v>
      </c>
      <c r="C116" s="2" t="str">
        <f>VLOOKUP(A116,'[1]CSF_ADMandPaymentSummaryf 1'!C:D,2,FALSE)</f>
        <v>Union Elementary District</v>
      </c>
      <c r="D116" s="3">
        <v>104047.75</v>
      </c>
      <c r="E116" s="3">
        <v>52092.77</v>
      </c>
      <c r="F116" s="3">
        <v>51954.98</v>
      </c>
    </row>
    <row r="117" spans="1:6" x14ac:dyDescent="0.25">
      <c r="A117" s="2">
        <v>4278</v>
      </c>
      <c r="B117" s="2" t="str">
        <f>VLOOKUP(A117,'[1]CSF_ADMandPaymentSummaryf 1'!C:E,3,FALSE)</f>
        <v>070465000</v>
      </c>
      <c r="C117" s="2" t="str">
        <f>VLOOKUP(A117,'[1]CSF_ADMandPaymentSummaryf 1'!C:D,2,FALSE)</f>
        <v>Littleton Elementary District</v>
      </c>
      <c r="D117" s="3">
        <v>365850.51</v>
      </c>
      <c r="E117" s="3">
        <v>183167.49</v>
      </c>
      <c r="F117" s="3">
        <v>182683.02000000002</v>
      </c>
    </row>
    <row r="118" spans="1:6" x14ac:dyDescent="0.25">
      <c r="A118" s="2">
        <v>4279</v>
      </c>
      <c r="B118" s="2" t="str">
        <f>VLOOKUP(A118,'[1]CSF_ADMandPaymentSummaryf 1'!C:E,3,FALSE)</f>
        <v>070466000</v>
      </c>
      <c r="C118" s="2" t="str">
        <f>VLOOKUP(A118,'[1]CSF_ADMandPaymentSummaryf 1'!C:D,2,FALSE)</f>
        <v>Roosevelt Elementary District</v>
      </c>
      <c r="D118" s="3">
        <v>448384.58</v>
      </c>
      <c r="E118" s="3">
        <v>224489.17</v>
      </c>
      <c r="F118" s="3">
        <v>223895.41</v>
      </c>
    </row>
    <row r="119" spans="1:6" x14ac:dyDescent="0.25">
      <c r="A119" s="2">
        <v>4280</v>
      </c>
      <c r="B119" s="2" t="str">
        <f>VLOOKUP(A119,'[1]CSF_ADMandPaymentSummaryf 1'!C:E,3,FALSE)</f>
        <v>070468000</v>
      </c>
      <c r="C119" s="2" t="str">
        <f>VLOOKUP(A119,'[1]CSF_ADMandPaymentSummaryf 1'!C:D,2,FALSE)</f>
        <v>Alhambra Elementary District</v>
      </c>
      <c r="D119" s="3">
        <v>610449.14</v>
      </c>
      <c r="E119" s="3">
        <v>305628.76</v>
      </c>
      <c r="F119" s="3">
        <v>304820.38</v>
      </c>
    </row>
    <row r="120" spans="1:6" x14ac:dyDescent="0.25">
      <c r="A120" s="2">
        <v>4281</v>
      </c>
      <c r="B120" s="2" t="str">
        <f>VLOOKUP(A120,'[1]CSF_ADMandPaymentSummaryf 1'!C:E,3,FALSE)</f>
        <v>070479000</v>
      </c>
      <c r="C120" s="2" t="str">
        <f>VLOOKUP(A120,'[1]CSF_ADMandPaymentSummaryf 1'!C:D,2,FALSE)</f>
        <v>Litchfield Elementary District</v>
      </c>
      <c r="D120" s="3">
        <v>652445.35</v>
      </c>
      <c r="E120" s="3">
        <v>326654.67</v>
      </c>
      <c r="F120" s="3">
        <v>325790.68</v>
      </c>
    </row>
    <row r="121" spans="1:6" x14ac:dyDescent="0.25">
      <c r="A121" s="2">
        <v>4282</v>
      </c>
      <c r="B121" s="2" t="str">
        <f>VLOOKUP(A121,'[1]CSF_ADMandPaymentSummaryf 1'!C:E,3,FALSE)</f>
        <v>070483000</v>
      </c>
      <c r="C121" s="2" t="str">
        <f>VLOOKUP(A121,'[1]CSF_ADMandPaymentSummaryf 1'!C:D,2,FALSE)</f>
        <v>Cartwright Elementary District</v>
      </c>
      <c r="D121" s="3">
        <v>828072.54</v>
      </c>
      <c r="E121" s="3">
        <v>414584.55</v>
      </c>
      <c r="F121" s="3">
        <v>413487.99000000005</v>
      </c>
    </row>
    <row r="122" spans="1:6" x14ac:dyDescent="0.25">
      <c r="A122" s="2">
        <v>4283</v>
      </c>
      <c r="B122" s="2" t="str">
        <f>VLOOKUP(A122,'[1]CSF_ADMandPaymentSummaryf 1'!C:E,3,FALSE)</f>
        <v>070492000</v>
      </c>
      <c r="C122" s="2" t="str">
        <f>VLOOKUP(A122,'[1]CSF_ADMandPaymentSummaryf 1'!C:D,2,FALSE)</f>
        <v>Pendergast Elementary District</v>
      </c>
      <c r="D122" s="3">
        <v>507336.75</v>
      </c>
      <c r="E122" s="3">
        <v>254004.29</v>
      </c>
      <c r="F122" s="3">
        <v>253332.46</v>
      </c>
    </row>
    <row r="123" spans="1:6" x14ac:dyDescent="0.25">
      <c r="A123" s="2">
        <v>4284</v>
      </c>
      <c r="B123" s="2" t="str">
        <f>VLOOKUP(A123,'[1]CSF_ADMandPaymentSummaryf 1'!C:E,3,FALSE)</f>
        <v>070501000</v>
      </c>
      <c r="C123" s="2" t="str">
        <f>VLOOKUP(A123,'[1]CSF_ADMandPaymentSummaryf 1'!C:D,2,FALSE)</f>
        <v>Buckeye Union High School District</v>
      </c>
      <c r="D123" s="3">
        <v>435757.45</v>
      </c>
      <c r="E123" s="3">
        <v>218167.25</v>
      </c>
      <c r="F123" s="3">
        <v>217590.19999999998</v>
      </c>
    </row>
    <row r="124" spans="1:6" x14ac:dyDescent="0.25">
      <c r="A124" s="2">
        <v>4285</v>
      </c>
      <c r="B124" s="2" t="str">
        <f>VLOOKUP(A124,'[1]CSF_ADMandPaymentSummaryf 1'!C:E,3,FALSE)</f>
        <v>070505000</v>
      </c>
      <c r="C124" s="2" t="str">
        <f>VLOOKUP(A124,'[1]CSF_ADMandPaymentSummaryf 1'!C:D,2,FALSE)</f>
        <v>Glendale Union High School District</v>
      </c>
      <c r="D124" s="3">
        <v>1262309.1100000001</v>
      </c>
      <c r="E124" s="3">
        <v>631990.34999999986</v>
      </c>
      <c r="F124" s="3">
        <v>630318.75999999989</v>
      </c>
    </row>
    <row r="125" spans="1:6" x14ac:dyDescent="0.25">
      <c r="A125" s="2">
        <v>4286</v>
      </c>
      <c r="B125" s="2" t="str">
        <f>VLOOKUP(A125,'[1]CSF_ADMandPaymentSummaryf 1'!C:E,3,FALSE)</f>
        <v>070510000</v>
      </c>
      <c r="C125" s="2" t="str">
        <f>VLOOKUP(A125,'[1]CSF_ADMandPaymentSummaryf 1'!C:D,2,FALSE)</f>
        <v>Phoenix Union High School District</v>
      </c>
      <c r="D125" s="3">
        <v>1875175.96</v>
      </c>
      <c r="E125" s="3">
        <v>938829.56</v>
      </c>
      <c r="F125" s="3">
        <v>936346.39999999991</v>
      </c>
    </row>
    <row r="126" spans="1:6" x14ac:dyDescent="0.25">
      <c r="A126" s="2">
        <v>4287</v>
      </c>
      <c r="B126" s="2" t="str">
        <f>VLOOKUP(A126,'[1]CSF_ADMandPaymentSummaryf 1'!C:E,3,FALSE)</f>
        <v>070513000</v>
      </c>
      <c r="C126" s="2" t="str">
        <f>VLOOKUP(A126,'[1]CSF_ADMandPaymentSummaryf 1'!C:D,2,FALSE)</f>
        <v>Tempe Union High School District</v>
      </c>
      <c r="D126" s="3">
        <v>913324.43</v>
      </c>
      <c r="E126" s="3">
        <v>457266.95000000007</v>
      </c>
      <c r="F126" s="3">
        <v>456057.48</v>
      </c>
    </row>
    <row r="127" spans="1:6" x14ac:dyDescent="0.25">
      <c r="A127" s="2">
        <v>4288</v>
      </c>
      <c r="B127" s="2" t="str">
        <f>VLOOKUP(A127,'[1]CSF_ADMandPaymentSummaryf 1'!C:E,3,FALSE)</f>
        <v>070514000</v>
      </c>
      <c r="C127" s="2" t="str">
        <f>VLOOKUP(A127,'[1]CSF_ADMandPaymentSummaryf 1'!C:D,2,FALSE)</f>
        <v>Tolleson Union High School District</v>
      </c>
      <c r="D127" s="3">
        <v>1053564.2300000002</v>
      </c>
      <c r="E127" s="3">
        <v>527478.74000000011</v>
      </c>
      <c r="F127" s="3">
        <v>526085.49</v>
      </c>
    </row>
    <row r="128" spans="1:6" x14ac:dyDescent="0.25">
      <c r="A128" s="2">
        <v>4289</v>
      </c>
      <c r="B128" s="2" t="str">
        <f>VLOOKUP(A128,'[1]CSF_ADMandPaymentSummaryf 1'!C:E,3,FALSE)</f>
        <v>070516000</v>
      </c>
      <c r="C128" s="2" t="str">
        <f>VLOOKUP(A128,'[1]CSF_ADMandPaymentSummaryf 1'!C:D,2,FALSE)</f>
        <v>Agua Fria Union High School District</v>
      </c>
      <c r="D128" s="3">
        <v>764328.50999999989</v>
      </c>
      <c r="E128" s="3">
        <v>382672.97000000003</v>
      </c>
      <c r="F128" s="3">
        <v>381655.54</v>
      </c>
    </row>
    <row r="129" spans="1:6" x14ac:dyDescent="0.25">
      <c r="A129" s="2">
        <v>4516</v>
      </c>
      <c r="B129" s="2" t="str">
        <f>VLOOKUP(A129,'[1]CSF_ADMandPaymentSummaryf 1'!C:E,3,FALSE)</f>
        <v>070801000</v>
      </c>
      <c r="C129" s="2" t="str">
        <f>VLOOKUP(A129,'[1]CSF_ADMandPaymentSummaryf 1'!C:D,2,FALSE)</f>
        <v>East Valley Institute of Technology</v>
      </c>
      <c r="D129" s="3">
        <v>290441.32</v>
      </c>
      <c r="E129" s="3">
        <v>145412.97</v>
      </c>
      <c r="F129" s="3">
        <v>145028.35</v>
      </c>
    </row>
    <row r="130" spans="1:6" x14ac:dyDescent="0.25">
      <c r="A130" s="2">
        <v>80923</v>
      </c>
      <c r="B130" s="2" t="str">
        <f>VLOOKUP(A130,'[1]CSF_ADMandPaymentSummaryf 1'!C:E,3,FALSE)</f>
        <v>070802000</v>
      </c>
      <c r="C130" s="2" t="str">
        <f>VLOOKUP(A130,'[1]CSF_ADMandPaymentSummaryf 1'!C:D,2,FALSE)</f>
        <v>West-MEC - Western Maricopa Education Center</v>
      </c>
      <c r="D130" s="3">
        <v>125872.59</v>
      </c>
      <c r="E130" s="3">
        <v>63019.64</v>
      </c>
      <c r="F130" s="3">
        <v>62852.950000000004</v>
      </c>
    </row>
    <row r="131" spans="1:6" x14ac:dyDescent="0.25">
      <c r="A131" s="2"/>
      <c r="B131" s="2"/>
      <c r="C131" s="7" t="s">
        <v>13</v>
      </c>
      <c r="D131" s="5">
        <f t="shared" ref="D131:F131" si="6">SUM(D73:D130)</f>
        <v>37641724.020000003</v>
      </c>
      <c r="E131" s="5">
        <f t="shared" si="6"/>
        <v>18844340.759999994</v>
      </c>
      <c r="F131" s="5">
        <f t="shared" si="6"/>
        <v>18797383.260000005</v>
      </c>
    </row>
    <row r="132" spans="1:6" x14ac:dyDescent="0.25">
      <c r="A132" s="2">
        <v>4368</v>
      </c>
      <c r="B132" s="2" t="str">
        <f>VLOOKUP(A132,'[1]CSF_ADMandPaymentSummaryf 1'!C:E,3,FALSE)</f>
        <v>080201000</v>
      </c>
      <c r="C132" s="2" t="str">
        <f>VLOOKUP(A132,'[1]CSF_ADMandPaymentSummaryf 1'!C:D,2,FALSE)</f>
        <v>Lake Havasu Unified District</v>
      </c>
      <c r="D132" s="3">
        <v>343158.45</v>
      </c>
      <c r="E132" s="3">
        <v>171808</v>
      </c>
      <c r="F132" s="3">
        <v>171350.44999999998</v>
      </c>
    </row>
    <row r="133" spans="1:6" x14ac:dyDescent="0.25">
      <c r="A133" s="2">
        <v>4369</v>
      </c>
      <c r="B133" s="2" t="str">
        <f>VLOOKUP(A133,'[1]CSF_ADMandPaymentSummaryf 1'!C:E,3,FALSE)</f>
        <v>080208000</v>
      </c>
      <c r="C133" s="2" t="str">
        <f>VLOOKUP(A133,'[1]CSF_ADMandPaymentSummaryf 1'!C:D,2,FALSE)</f>
        <v>Peach Springs Unified District</v>
      </c>
      <c r="D133" s="3">
        <v>13068.72</v>
      </c>
      <c r="E133" s="3">
        <v>6543.01</v>
      </c>
      <c r="F133" s="3">
        <v>6525.7099999999991</v>
      </c>
    </row>
    <row r="134" spans="1:6" x14ac:dyDescent="0.25">
      <c r="A134" s="2">
        <v>4374</v>
      </c>
      <c r="B134" s="2" t="str">
        <f>VLOOKUP(A134,'[1]CSF_ADMandPaymentSummaryf 1'!C:E,3,FALSE)</f>
        <v>080209000</v>
      </c>
      <c r="C134" s="2" t="str">
        <f>VLOOKUP(A134,'[1]CSF_ADMandPaymentSummaryf 1'!C:D,2,FALSE)</f>
        <v>Littlefield Unified District</v>
      </c>
      <c r="D134" s="3">
        <v>28165.7</v>
      </c>
      <c r="E134" s="3">
        <v>14101.5</v>
      </c>
      <c r="F134" s="3">
        <v>14064.2</v>
      </c>
    </row>
    <row r="135" spans="1:6" x14ac:dyDescent="0.25">
      <c r="A135" s="2">
        <v>4370</v>
      </c>
      <c r="B135" s="2" t="str">
        <f>VLOOKUP(A135,'[1]CSF_ADMandPaymentSummaryf 1'!C:E,3,FALSE)</f>
        <v>080214000</v>
      </c>
      <c r="C135" s="2" t="str">
        <f>VLOOKUP(A135,'[1]CSF_ADMandPaymentSummaryf 1'!C:D,2,FALSE)</f>
        <v>Colorado City Unified District</v>
      </c>
      <c r="D135" s="3">
        <v>34719.01</v>
      </c>
      <c r="E135" s="3">
        <v>17382.490000000002</v>
      </c>
      <c r="F135" s="3">
        <v>17336.52</v>
      </c>
    </row>
    <row r="136" spans="1:6" x14ac:dyDescent="0.25">
      <c r="A136" s="2">
        <v>79598</v>
      </c>
      <c r="B136" s="2" t="str">
        <f>VLOOKUP(A136,'[1]CSF_ADMandPaymentSummaryf 1'!C:E,3,FALSE)</f>
        <v>080220000</v>
      </c>
      <c r="C136" s="2" t="str">
        <f>VLOOKUP(A136,'[1]CSF_ADMandPaymentSummaryf 1'!C:D,2,FALSE)</f>
        <v>Kingman Unified School District</v>
      </c>
      <c r="D136" s="3">
        <v>469694.97000000003</v>
      </c>
      <c r="E136" s="3">
        <v>235158.47999999998</v>
      </c>
      <c r="F136" s="3">
        <v>234536.49000000005</v>
      </c>
    </row>
    <row r="137" spans="1:6" x14ac:dyDescent="0.25">
      <c r="A137" s="2">
        <v>4371</v>
      </c>
      <c r="B137" s="2" t="str">
        <f>VLOOKUP(A137,'[1]CSF_ADMandPaymentSummaryf 1'!C:E,3,FALSE)</f>
        <v>080303000</v>
      </c>
      <c r="C137" s="2" t="str">
        <f>VLOOKUP(A137,'[1]CSF_ADMandPaymentSummaryf 1'!C:D,2,FALSE)</f>
        <v>Hackberry School District</v>
      </c>
      <c r="D137" s="3">
        <v>4005.58</v>
      </c>
      <c r="E137" s="3">
        <v>2005.44</v>
      </c>
      <c r="F137" s="3">
        <v>2000.1399999999999</v>
      </c>
    </row>
    <row r="138" spans="1:6" x14ac:dyDescent="0.25">
      <c r="A138" s="2">
        <v>4373</v>
      </c>
      <c r="B138" s="2" t="str">
        <f>VLOOKUP(A138,'[1]CSF_ADMandPaymentSummaryf 1'!C:E,3,FALSE)</f>
        <v>080306000</v>
      </c>
      <c r="C138" s="2" t="str">
        <f>VLOOKUP(A138,'[1]CSF_ADMandPaymentSummaryf 1'!C:D,2,FALSE)</f>
        <v>Owens School District No.6</v>
      </c>
      <c r="D138" s="3">
        <v>901.6</v>
      </c>
      <c r="E138" s="3">
        <v>451.4</v>
      </c>
      <c r="F138" s="3">
        <v>450.20000000000005</v>
      </c>
    </row>
    <row r="139" spans="1:6" x14ac:dyDescent="0.25">
      <c r="A139" s="2">
        <v>4377</v>
      </c>
      <c r="B139" s="2" t="str">
        <f>VLOOKUP(A139,'[1]CSF_ADMandPaymentSummaryf 1'!C:E,3,FALSE)</f>
        <v>080313000</v>
      </c>
      <c r="C139" s="2" t="str">
        <f>VLOOKUP(A139,'[1]CSF_ADMandPaymentSummaryf 1'!C:D,2,FALSE)</f>
        <v>Yucca Elementary District</v>
      </c>
      <c r="D139" s="3">
        <v>1940.33</v>
      </c>
      <c r="E139" s="3">
        <v>971.45</v>
      </c>
      <c r="F139" s="3">
        <v>968.87999999999988</v>
      </c>
    </row>
    <row r="140" spans="1:6" x14ac:dyDescent="0.25">
      <c r="A140" s="2">
        <v>4380</v>
      </c>
      <c r="B140" s="2" t="str">
        <f>VLOOKUP(A140,'[1]CSF_ADMandPaymentSummaryf 1'!C:E,3,FALSE)</f>
        <v>080322000</v>
      </c>
      <c r="C140" s="2" t="str">
        <f>VLOOKUP(A140,'[1]CSF_ADMandPaymentSummaryf 1'!C:D,2,FALSE)</f>
        <v>Valentine Elementary District</v>
      </c>
      <c r="D140" s="3">
        <v>6381.71</v>
      </c>
      <c r="E140" s="3">
        <v>3195.08</v>
      </c>
      <c r="F140" s="3">
        <v>3186.63</v>
      </c>
    </row>
    <row r="141" spans="1:6" x14ac:dyDescent="0.25">
      <c r="A141" s="2">
        <v>4376</v>
      </c>
      <c r="B141" s="2" t="str">
        <f>VLOOKUP(A141,'[1]CSF_ADMandPaymentSummaryf 1'!C:E,3,FALSE)</f>
        <v>080412000</v>
      </c>
      <c r="C141" s="2" t="str">
        <f>VLOOKUP(A141,'[1]CSF_ADMandPaymentSummaryf 1'!C:D,2,FALSE)</f>
        <v>Topock Elementary District</v>
      </c>
      <c r="D141" s="3">
        <v>7882.75</v>
      </c>
      <c r="E141" s="3">
        <v>3946.59</v>
      </c>
      <c r="F141" s="3">
        <v>3936.16</v>
      </c>
    </row>
    <row r="142" spans="1:6" x14ac:dyDescent="0.25">
      <c r="A142" s="2">
        <v>4378</v>
      </c>
      <c r="B142" s="2" t="str">
        <f>VLOOKUP(A142,'[1]CSF_ADMandPaymentSummaryf 1'!C:E,3,FALSE)</f>
        <v>080415000</v>
      </c>
      <c r="C142" s="2" t="str">
        <f>VLOOKUP(A142,'[1]CSF_ADMandPaymentSummaryf 1'!C:D,2,FALSE)</f>
        <v>Bullhead City School District</v>
      </c>
      <c r="D142" s="3">
        <v>133981.76000000001</v>
      </c>
      <c r="E142" s="3">
        <v>67079.59</v>
      </c>
      <c r="F142" s="3">
        <v>66902.170000000013</v>
      </c>
    </row>
    <row r="143" spans="1:6" x14ac:dyDescent="0.25">
      <c r="A143" s="2">
        <v>4379</v>
      </c>
      <c r="B143" s="2" t="str">
        <f>VLOOKUP(A143,'[1]CSF_ADMandPaymentSummaryf 1'!C:E,3,FALSE)</f>
        <v>080416000</v>
      </c>
      <c r="C143" s="2" t="str">
        <f>VLOOKUP(A143,'[1]CSF_ADMandPaymentSummaryf 1'!C:D,2,FALSE)</f>
        <v>Mohave Valley Elementary District</v>
      </c>
      <c r="D143" s="3">
        <v>75526</v>
      </c>
      <c r="E143" s="3">
        <v>37813.01</v>
      </c>
      <c r="F143" s="3">
        <v>37712.99</v>
      </c>
    </row>
    <row r="144" spans="1:6" x14ac:dyDescent="0.25">
      <c r="A144" s="2">
        <v>4381</v>
      </c>
      <c r="B144" s="2" t="str">
        <f>VLOOKUP(A144,'[1]CSF_ADMandPaymentSummaryf 1'!C:E,3,FALSE)</f>
        <v>080502000</v>
      </c>
      <c r="C144" s="2" t="str">
        <f>VLOOKUP(A144,'[1]CSF_ADMandPaymentSummaryf 1'!C:D,2,FALSE)</f>
        <v>Colorado River Union High School District</v>
      </c>
      <c r="D144" s="3">
        <v>139895.74</v>
      </c>
      <c r="E144" s="3">
        <v>70040.489999999991</v>
      </c>
      <c r="F144" s="3">
        <v>69855.25</v>
      </c>
    </row>
    <row r="145" spans="1:6" x14ac:dyDescent="0.25">
      <c r="A145" s="2">
        <v>90123</v>
      </c>
      <c r="B145" s="2" t="str">
        <f>VLOOKUP(A145,'[1]CSF_ADMandPaymentSummaryf 1'!C:E,3,FALSE)</f>
        <v>080850000</v>
      </c>
      <c r="C145" s="2" t="str">
        <f>VLOOKUP(A145,'[1]CSF_ADMandPaymentSummaryf 1'!C:D,2,FALSE)</f>
        <v>Western Arizona Vocational District #50</v>
      </c>
      <c r="D145" s="3">
        <v>16469.82</v>
      </c>
      <c r="E145" s="3">
        <v>8245.81</v>
      </c>
      <c r="F145" s="3">
        <v>8224.01</v>
      </c>
    </row>
    <row r="146" spans="1:6" x14ac:dyDescent="0.25">
      <c r="A146" s="2"/>
      <c r="B146" s="2"/>
      <c r="C146" s="7" t="s">
        <v>14</v>
      </c>
      <c r="D146" s="5">
        <f t="shared" ref="D146:F146" si="7">SUM(D132:D145)</f>
        <v>1275792.1400000001</v>
      </c>
      <c r="E146" s="5">
        <f t="shared" si="7"/>
        <v>638742.34000000008</v>
      </c>
      <c r="F146" s="5">
        <f t="shared" si="7"/>
        <v>637049.80000000005</v>
      </c>
    </row>
    <row r="147" spans="1:6" x14ac:dyDescent="0.25">
      <c r="A147" s="2">
        <v>4386</v>
      </c>
      <c r="B147" s="2" t="str">
        <f>VLOOKUP(A147,'[1]CSF_ADMandPaymentSummaryf 1'!C:E,3,FALSE)</f>
        <v>090199000</v>
      </c>
      <c r="C147" s="2" t="str">
        <f>VLOOKUP(A147,'[1]CSF_ADMandPaymentSummaryf 1'!C:D,2,FALSE)</f>
        <v>Navajo County Accommodation District #99</v>
      </c>
      <c r="D147" s="3">
        <v>1791.01</v>
      </c>
      <c r="E147" s="3">
        <v>896.69</v>
      </c>
      <c r="F147" s="3">
        <v>894.31999999999994</v>
      </c>
    </row>
    <row r="148" spans="1:6" x14ac:dyDescent="0.25">
      <c r="A148" s="2">
        <v>4387</v>
      </c>
      <c r="B148" s="2" t="str">
        <f>VLOOKUP(A148,'[1]CSF_ADMandPaymentSummaryf 1'!C:E,3,FALSE)</f>
        <v>090201000</v>
      </c>
      <c r="C148" s="2" t="str">
        <f>VLOOKUP(A148,'[1]CSF_ADMandPaymentSummaryf 1'!C:D,2,FALSE)</f>
        <v>Winslow Unified District</v>
      </c>
      <c r="D148" s="3">
        <v>126441.23000000001</v>
      </c>
      <c r="E148" s="3">
        <v>63304.33</v>
      </c>
      <c r="F148" s="3">
        <v>63136.900000000009</v>
      </c>
    </row>
    <row r="149" spans="1:6" x14ac:dyDescent="0.25">
      <c r="A149" s="2">
        <v>4388</v>
      </c>
      <c r="B149" s="2" t="str">
        <f>VLOOKUP(A149,'[1]CSF_ADMandPaymentSummaryf 1'!C:E,3,FALSE)</f>
        <v>090202000</v>
      </c>
      <c r="C149" s="2" t="str">
        <f>VLOOKUP(A149,'[1]CSF_ADMandPaymentSummaryf 1'!C:D,2,FALSE)</f>
        <v>Joseph City Unified District</v>
      </c>
      <c r="D149" s="3">
        <v>33082.15</v>
      </c>
      <c r="E149" s="3">
        <v>16562.98</v>
      </c>
      <c r="F149" s="3">
        <v>16519.169999999998</v>
      </c>
    </row>
    <row r="150" spans="1:6" x14ac:dyDescent="0.25">
      <c r="A150" s="2">
        <v>4389</v>
      </c>
      <c r="B150" s="2" t="str">
        <f>VLOOKUP(A150,'[1]CSF_ADMandPaymentSummaryf 1'!C:E,3,FALSE)</f>
        <v>090203000</v>
      </c>
      <c r="C150" s="2" t="str">
        <f>VLOOKUP(A150,'[1]CSF_ADMandPaymentSummaryf 1'!C:D,2,FALSE)</f>
        <v>Holbrook Unified District</v>
      </c>
      <c r="D150" s="3">
        <v>120182.98</v>
      </c>
      <c r="E150" s="3">
        <v>59290.63</v>
      </c>
      <c r="F150" s="3">
        <v>60892.35</v>
      </c>
    </row>
    <row r="151" spans="1:6" x14ac:dyDescent="0.25">
      <c r="A151" s="2">
        <v>4390</v>
      </c>
      <c r="B151" s="2" t="str">
        <f>VLOOKUP(A151,'[1]CSF_ADMandPaymentSummaryf 1'!C:E,3,FALSE)</f>
        <v>090204000</v>
      </c>
      <c r="C151" s="2" t="str">
        <f>VLOOKUP(A151,'[1]CSF_ADMandPaymentSummaryf 1'!C:D,2,FALSE)</f>
        <v>Pinon Unified District</v>
      </c>
      <c r="D151" s="3">
        <v>74242.84</v>
      </c>
      <c r="E151" s="3">
        <v>37170.579999999994</v>
      </c>
      <c r="F151" s="3">
        <v>37072.26</v>
      </c>
    </row>
    <row r="152" spans="1:6" x14ac:dyDescent="0.25">
      <c r="A152" s="2">
        <v>4391</v>
      </c>
      <c r="B152" s="2" t="str">
        <f>VLOOKUP(A152,'[1]CSF_ADMandPaymentSummaryf 1'!C:E,3,FALSE)</f>
        <v>090205000</v>
      </c>
      <c r="C152" s="2" t="str">
        <f>VLOOKUP(A152,'[1]CSF_ADMandPaymentSummaryf 1'!C:D,2,FALSE)</f>
        <v>Snowflake Unified District</v>
      </c>
      <c r="D152" s="3">
        <v>190972.64</v>
      </c>
      <c r="E152" s="3">
        <v>95612.76999999999</v>
      </c>
      <c r="F152" s="3">
        <v>95359.87000000001</v>
      </c>
    </row>
    <row r="153" spans="1:6" x14ac:dyDescent="0.25">
      <c r="A153" s="2">
        <v>4392</v>
      </c>
      <c r="B153" s="2" t="str">
        <f>VLOOKUP(A153,'[1]CSF_ADMandPaymentSummaryf 1'!C:E,3,FALSE)</f>
        <v>090206000</v>
      </c>
      <c r="C153" s="2" t="str">
        <f>VLOOKUP(A153,'[1]CSF_ADMandPaymentSummaryf 1'!C:D,2,FALSE)</f>
        <v>Heber-Overgaard Unified District</v>
      </c>
      <c r="D153" s="3">
        <v>43703.76</v>
      </c>
      <c r="E153" s="3">
        <v>21880.82</v>
      </c>
      <c r="F153" s="3">
        <v>21822.940000000002</v>
      </c>
    </row>
    <row r="154" spans="1:6" x14ac:dyDescent="0.25">
      <c r="A154" s="2">
        <v>4393</v>
      </c>
      <c r="B154" s="2" t="str">
        <f>VLOOKUP(A154,'[1]CSF_ADMandPaymentSummaryf 1'!C:E,3,FALSE)</f>
        <v>090210000</v>
      </c>
      <c r="C154" s="2" t="str">
        <f>VLOOKUP(A154,'[1]CSF_ADMandPaymentSummaryf 1'!C:D,2,FALSE)</f>
        <v>Show Low Unified District</v>
      </c>
      <c r="D154" s="3">
        <v>169100.37000000002</v>
      </c>
      <c r="E154" s="3">
        <v>84662.27</v>
      </c>
      <c r="F154" s="3">
        <v>84438.1</v>
      </c>
    </row>
    <row r="155" spans="1:6" x14ac:dyDescent="0.25">
      <c r="A155" s="2">
        <v>4394</v>
      </c>
      <c r="B155" s="2" t="str">
        <f>VLOOKUP(A155,'[1]CSF_ADMandPaymentSummaryf 1'!C:E,3,FALSE)</f>
        <v>090220000</v>
      </c>
      <c r="C155" s="2" t="str">
        <f>VLOOKUP(A155,'[1]CSF_ADMandPaymentSummaryf 1'!C:D,2,FALSE)</f>
        <v>Whiteriver Unified District</v>
      </c>
      <c r="D155" s="3">
        <v>160413.52000000002</v>
      </c>
      <c r="E155" s="3">
        <v>80312.98</v>
      </c>
      <c r="F155" s="3">
        <v>80100.540000000008</v>
      </c>
    </row>
    <row r="156" spans="1:6" x14ac:dyDescent="0.25">
      <c r="A156" s="2">
        <v>4395</v>
      </c>
      <c r="B156" s="2" t="str">
        <f>VLOOKUP(A156,'[1]CSF_ADMandPaymentSummaryf 1'!C:E,3,FALSE)</f>
        <v>090225000</v>
      </c>
      <c r="C156" s="2" t="str">
        <f>VLOOKUP(A156,'[1]CSF_ADMandPaymentSummaryf 1'!C:D,2,FALSE)</f>
        <v>Cedar Unified District</v>
      </c>
      <c r="D156" s="3">
        <v>9174.81</v>
      </c>
      <c r="E156" s="3">
        <v>4593.4799999999996</v>
      </c>
      <c r="F156" s="3">
        <v>4581.33</v>
      </c>
    </row>
    <row r="157" spans="1:6" x14ac:dyDescent="0.25">
      <c r="A157" s="2">
        <v>4396</v>
      </c>
      <c r="B157" s="2" t="str">
        <f>VLOOKUP(A157,'[1]CSF_ADMandPaymentSummaryf 1'!C:E,3,FALSE)</f>
        <v>090227000</v>
      </c>
      <c r="C157" s="2" t="str">
        <f>VLOOKUP(A157,'[1]CSF_ADMandPaymentSummaryf 1'!C:D,2,FALSE)</f>
        <v>Kayenta Unified School District #27</v>
      </c>
      <c r="D157" s="3">
        <v>110355.4</v>
      </c>
      <c r="E157" s="3">
        <v>55250.77</v>
      </c>
      <c r="F157" s="3">
        <v>55104.63</v>
      </c>
    </row>
    <row r="158" spans="1:6" x14ac:dyDescent="0.25">
      <c r="A158" s="2">
        <v>4397</v>
      </c>
      <c r="B158" s="2" t="str">
        <f>VLOOKUP(A158,'[1]CSF_ADMandPaymentSummaryf 1'!C:E,3,FALSE)</f>
        <v>090232000</v>
      </c>
      <c r="C158" s="2" t="str">
        <f>VLOOKUP(A158,'[1]CSF_ADMandPaymentSummaryf 1'!C:D,2,FALSE)</f>
        <v>Blue Ridge Unified School District No. 32</v>
      </c>
      <c r="D158" s="3">
        <v>115409.23999999999</v>
      </c>
      <c r="E158" s="3">
        <v>57781.04</v>
      </c>
      <c r="F158" s="3">
        <v>57628.2</v>
      </c>
    </row>
    <row r="159" spans="1:6" x14ac:dyDescent="0.25">
      <c r="A159" s="2">
        <v>78786</v>
      </c>
      <c r="B159" s="2" t="str">
        <f>VLOOKUP(A159,'[1]CSF_ADMandPaymentSummaryf 1'!C:E,3,FALSE)</f>
        <v>090835000</v>
      </c>
      <c r="C159" s="2" t="str">
        <f>VLOOKUP(A159,'[1]CSF_ADMandPaymentSummaryf 1'!C:D,2,FALSE)</f>
        <v>Northern Arizona Vocational Institute of Technology</v>
      </c>
      <c r="D159" s="3">
        <v>21208.15</v>
      </c>
      <c r="E159" s="3">
        <v>10618.119999999999</v>
      </c>
      <c r="F159" s="3">
        <v>10590.03</v>
      </c>
    </row>
    <row r="160" spans="1:6" x14ac:dyDescent="0.25">
      <c r="A160" s="2">
        <v>81114</v>
      </c>
      <c r="B160" s="2" t="str">
        <f>VLOOKUP(A160,'[1]CSF_ADMandPaymentSummaryf 1'!C:E,3,FALSE)</f>
        <v>090836000</v>
      </c>
      <c r="C160" s="2" t="str">
        <f>VLOOKUP(A160,'[1]CSF_ADMandPaymentSummaryf 1'!C:D,2,FALSE)</f>
        <v>Northeast Arizona Technological Institute of Vocational Education</v>
      </c>
      <c r="D160" s="3">
        <v>2149.8200000000002</v>
      </c>
      <c r="E160" s="3">
        <v>1076.33</v>
      </c>
      <c r="F160" s="3">
        <v>1073.4900000000002</v>
      </c>
    </row>
    <row r="161" spans="1:6" x14ac:dyDescent="0.25">
      <c r="A161" s="2"/>
      <c r="B161" s="2"/>
      <c r="C161" s="7" t="s">
        <v>15</v>
      </c>
      <c r="D161" s="5">
        <f t="shared" ref="D161:F161" si="8">SUM(D147:D160)</f>
        <v>1178227.9200000002</v>
      </c>
      <c r="E161" s="5">
        <f t="shared" si="8"/>
        <v>589013.78999999992</v>
      </c>
      <c r="F161" s="5">
        <f t="shared" si="8"/>
        <v>589214.13000000012</v>
      </c>
    </row>
    <row r="162" spans="1:6" x14ac:dyDescent="0.25">
      <c r="A162" s="2">
        <v>4401</v>
      </c>
      <c r="B162" s="2" t="str">
        <f>VLOOKUP(A162,'[1]CSF_ADMandPaymentSummaryf 1'!C:E,3,FALSE)</f>
        <v>100100000</v>
      </c>
      <c r="C162" s="2" t="str">
        <f>VLOOKUP(A162,'[1]CSF_ADMandPaymentSummaryf 1'!C:D,2,FALSE)</f>
        <v>Pima County Accommodation School District</v>
      </c>
      <c r="D162" s="3">
        <v>121413.39</v>
      </c>
      <c r="E162" s="3">
        <v>60787.08</v>
      </c>
      <c r="F162" s="3">
        <v>60626.31</v>
      </c>
    </row>
    <row r="163" spans="1:6" x14ac:dyDescent="0.25">
      <c r="A163" s="2">
        <v>4403</v>
      </c>
      <c r="B163" s="2" t="str">
        <f>VLOOKUP(A163,'[1]CSF_ADMandPaymentSummaryf 1'!C:E,3,FALSE)</f>
        <v>100201000</v>
      </c>
      <c r="C163" s="2" t="str">
        <f>VLOOKUP(A163,'[1]CSF_ADMandPaymentSummaryf 1'!C:D,2,FALSE)</f>
        <v>Tucson Unified District</v>
      </c>
      <c r="D163" s="3">
        <v>2635360.2200000002</v>
      </c>
      <c r="E163" s="3">
        <v>1319425.02</v>
      </c>
      <c r="F163" s="3">
        <v>1315935.2000000002</v>
      </c>
    </row>
    <row r="164" spans="1:6" x14ac:dyDescent="0.25">
      <c r="A164" s="2">
        <v>4404</v>
      </c>
      <c r="B164" s="2" t="str">
        <f>VLOOKUP(A164,'[1]CSF_ADMandPaymentSummaryf 1'!C:E,3,FALSE)</f>
        <v>100206000</v>
      </c>
      <c r="C164" s="2" t="str">
        <f>VLOOKUP(A164,'[1]CSF_ADMandPaymentSummaryf 1'!C:D,2,FALSE)</f>
        <v>Marana Unified District</v>
      </c>
      <c r="D164" s="3">
        <v>864656.09000000008</v>
      </c>
      <c r="E164" s="3">
        <v>432900.54</v>
      </c>
      <c r="F164" s="3">
        <v>431755.55000000005</v>
      </c>
    </row>
    <row r="165" spans="1:6" x14ac:dyDescent="0.25">
      <c r="A165" s="2">
        <v>4405</v>
      </c>
      <c r="B165" s="2" t="str">
        <f>VLOOKUP(A165,'[1]CSF_ADMandPaymentSummaryf 1'!C:E,3,FALSE)</f>
        <v>100208000</v>
      </c>
      <c r="C165" s="2" t="str">
        <f>VLOOKUP(A165,'[1]CSF_ADMandPaymentSummaryf 1'!C:D,2,FALSE)</f>
        <v>Flowing Wells Unified District</v>
      </c>
      <c r="D165" s="3">
        <v>350913.33999999997</v>
      </c>
      <c r="E165" s="3">
        <v>175689.02000000002</v>
      </c>
      <c r="F165" s="3">
        <v>175224.31999999998</v>
      </c>
    </row>
    <row r="166" spans="1:6" x14ac:dyDescent="0.25">
      <c r="A166" s="2">
        <v>4406</v>
      </c>
      <c r="B166" s="2" t="str">
        <f>VLOOKUP(A166,'[1]CSF_ADMandPaymentSummaryf 1'!C:E,3,FALSE)</f>
        <v>100210000</v>
      </c>
      <c r="C166" s="2" t="str">
        <f>VLOOKUP(A166,'[1]CSF_ADMandPaymentSummaryf 1'!C:D,2,FALSE)</f>
        <v>Amphitheater Unified District</v>
      </c>
      <c r="D166" s="3">
        <v>804144.67999999993</v>
      </c>
      <c r="E166" s="3">
        <v>402604.78</v>
      </c>
      <c r="F166" s="3">
        <v>401539.9</v>
      </c>
    </row>
    <row r="167" spans="1:6" x14ac:dyDescent="0.25">
      <c r="A167" s="2">
        <v>4407</v>
      </c>
      <c r="B167" s="2" t="str">
        <f>VLOOKUP(A167,'[1]CSF_ADMandPaymentSummaryf 1'!C:E,3,FALSE)</f>
        <v>100212000</v>
      </c>
      <c r="C167" s="2" t="str">
        <f>VLOOKUP(A167,'[1]CSF_ADMandPaymentSummaryf 1'!C:D,2,FALSE)</f>
        <v>Sunnyside Unified District</v>
      </c>
      <c r="D167" s="3">
        <v>959668.63</v>
      </c>
      <c r="E167" s="3">
        <v>480469.72</v>
      </c>
      <c r="F167" s="3">
        <v>479198.91</v>
      </c>
    </row>
    <row r="168" spans="1:6" x14ac:dyDescent="0.25">
      <c r="A168" s="2">
        <v>4408</v>
      </c>
      <c r="B168" s="2" t="str">
        <f>VLOOKUP(A168,'[1]CSF_ADMandPaymentSummaryf 1'!C:E,3,FALSE)</f>
        <v>100213000</v>
      </c>
      <c r="C168" s="2" t="str">
        <f>VLOOKUP(A168,'[1]CSF_ADMandPaymentSummaryf 1'!C:D,2,FALSE)</f>
        <v>Tanque Verde Unified District</v>
      </c>
      <c r="D168" s="3">
        <v>148516.34</v>
      </c>
      <c r="E168" s="3">
        <v>74356.509999999995</v>
      </c>
      <c r="F168" s="3">
        <v>74159.83</v>
      </c>
    </row>
    <row r="169" spans="1:6" x14ac:dyDescent="0.25">
      <c r="A169" s="2">
        <v>4409</v>
      </c>
      <c r="B169" s="2" t="str">
        <f>VLOOKUP(A169,'[1]CSF_ADMandPaymentSummaryf 1'!C:E,3,FALSE)</f>
        <v>100215000</v>
      </c>
      <c r="C169" s="2" t="str">
        <f>VLOOKUP(A169,'[1]CSF_ADMandPaymentSummaryf 1'!C:D,2,FALSE)</f>
        <v>Ajo Unified District</v>
      </c>
      <c r="D169" s="3">
        <v>34618.18</v>
      </c>
      <c r="E169" s="3">
        <v>17332.009999999998</v>
      </c>
      <c r="F169" s="3">
        <v>17286.170000000002</v>
      </c>
    </row>
    <row r="170" spans="1:6" x14ac:dyDescent="0.25">
      <c r="A170" s="2">
        <v>4410</v>
      </c>
      <c r="B170" s="2" t="str">
        <f>VLOOKUP(A170,'[1]CSF_ADMandPaymentSummaryf 1'!C:E,3,FALSE)</f>
        <v>100216000</v>
      </c>
      <c r="C170" s="2" t="str">
        <f>VLOOKUP(A170,'[1]CSF_ADMandPaymentSummaryf 1'!C:D,2,FALSE)</f>
        <v>Catalina Foothills Unified District</v>
      </c>
      <c r="D170" s="3">
        <v>343125.45999999996</v>
      </c>
      <c r="E170" s="3">
        <v>171789.92</v>
      </c>
      <c r="F170" s="3">
        <v>171335.53999999998</v>
      </c>
    </row>
    <row r="171" spans="1:6" x14ac:dyDescent="0.25">
      <c r="A171" s="2">
        <v>4413</v>
      </c>
      <c r="B171" s="2" t="str">
        <f>VLOOKUP(A171,'[1]CSF_ADMandPaymentSummaryf 1'!C:E,3,FALSE)</f>
        <v>100220000</v>
      </c>
      <c r="C171" s="2" t="str">
        <f>VLOOKUP(A171,'[1]CSF_ADMandPaymentSummaryf 1'!C:D,2,FALSE)</f>
        <v>Vail Unified District</v>
      </c>
      <c r="D171" s="3">
        <v>1002574.4899999999</v>
      </c>
      <c r="E171" s="3">
        <v>501951.07</v>
      </c>
      <c r="F171" s="3">
        <v>500623.42</v>
      </c>
    </row>
    <row r="172" spans="1:6" x14ac:dyDescent="0.25">
      <c r="A172" s="2">
        <v>4411</v>
      </c>
      <c r="B172" s="2" t="str">
        <f>VLOOKUP(A172,'[1]CSF_ADMandPaymentSummaryf 1'!C:E,3,FALSE)</f>
        <v>100230000</v>
      </c>
      <c r="C172" s="2" t="str">
        <f>VLOOKUP(A172,'[1]CSF_ADMandPaymentSummaryf 1'!C:D,2,FALSE)</f>
        <v>Sahuarita Unified District</v>
      </c>
      <c r="D172" s="3">
        <v>437450.11</v>
      </c>
      <c r="E172" s="3">
        <v>219014.69999999998</v>
      </c>
      <c r="F172" s="3">
        <v>218435.41</v>
      </c>
    </row>
    <row r="173" spans="1:6" x14ac:dyDescent="0.25">
      <c r="A173" s="2">
        <v>4412</v>
      </c>
      <c r="B173" s="2" t="str">
        <f>VLOOKUP(A173,'[1]CSF_ADMandPaymentSummaryf 1'!C:E,3,FALSE)</f>
        <v>100240000</v>
      </c>
      <c r="C173" s="2" t="str">
        <f>VLOOKUP(A173,'[1]CSF_ADMandPaymentSummaryf 1'!C:D,2,FALSE)</f>
        <v>Baboquivari Unified School District #40</v>
      </c>
      <c r="D173" s="3">
        <v>73914.239999999991</v>
      </c>
      <c r="E173" s="3">
        <v>37006.06</v>
      </c>
      <c r="F173" s="3">
        <v>36908.179999999993</v>
      </c>
    </row>
    <row r="174" spans="1:6" x14ac:dyDescent="0.25">
      <c r="A174" s="2">
        <v>4414</v>
      </c>
      <c r="B174" s="2" t="str">
        <f>VLOOKUP(A174,'[1]CSF_ADMandPaymentSummaryf 1'!C:E,3,FALSE)</f>
        <v>100335000</v>
      </c>
      <c r="C174" s="2" t="str">
        <f>VLOOKUP(A174,'[1]CSF_ADMandPaymentSummaryf 1'!C:D,2,FALSE)</f>
        <v>San Fernando Elementary District</v>
      </c>
      <c r="D174" s="3">
        <v>1257.68</v>
      </c>
      <c r="E174" s="3">
        <v>629.66999999999996</v>
      </c>
      <c r="F174" s="3">
        <v>628.0100000000001</v>
      </c>
    </row>
    <row r="175" spans="1:6" x14ac:dyDescent="0.25">
      <c r="A175" s="2">
        <v>4415</v>
      </c>
      <c r="B175" s="2" t="str">
        <f>VLOOKUP(A175,'[1]CSF_ADMandPaymentSummaryf 1'!C:E,3,FALSE)</f>
        <v>100337000</v>
      </c>
      <c r="C175" s="2" t="str">
        <f>VLOOKUP(A175,'[1]CSF_ADMandPaymentSummaryf 1'!C:D,2,FALSE)</f>
        <v>Empire Elementary District</v>
      </c>
      <c r="D175" s="3">
        <v>0</v>
      </c>
      <c r="E175" s="3">
        <v>0</v>
      </c>
      <c r="F175" s="3">
        <v>0</v>
      </c>
    </row>
    <row r="176" spans="1:6" x14ac:dyDescent="0.25">
      <c r="A176" s="2">
        <v>4416</v>
      </c>
      <c r="B176" s="2" t="str">
        <f>VLOOKUP(A176,'[1]CSF_ADMandPaymentSummaryf 1'!C:E,3,FALSE)</f>
        <v>100339000</v>
      </c>
      <c r="C176" s="2" t="str">
        <f>VLOOKUP(A176,'[1]CSF_ADMandPaymentSummaryf 1'!C:D,2,FALSE)</f>
        <v>Continental Elementary District</v>
      </c>
      <c r="D176" s="3">
        <v>39150.89</v>
      </c>
      <c r="E176" s="3">
        <v>19601.37</v>
      </c>
      <c r="F176" s="3">
        <v>19549.52</v>
      </c>
    </row>
    <row r="177" spans="1:6" x14ac:dyDescent="0.25">
      <c r="A177" s="2">
        <v>4417</v>
      </c>
      <c r="B177" s="2" t="str">
        <f>VLOOKUP(A177,'[1]CSF_ADMandPaymentSummaryf 1'!C:E,3,FALSE)</f>
        <v>100344000</v>
      </c>
      <c r="C177" s="2" t="str">
        <f>VLOOKUP(A177,'[1]CSF_ADMandPaymentSummaryf 1'!C:D,2,FALSE)</f>
        <v>Redington Elementary District</v>
      </c>
      <c r="D177" s="3">
        <v>0</v>
      </c>
      <c r="E177" s="3">
        <v>0</v>
      </c>
      <c r="F177" s="3">
        <v>0</v>
      </c>
    </row>
    <row r="178" spans="1:6" x14ac:dyDescent="0.25">
      <c r="A178" s="2">
        <v>4418</v>
      </c>
      <c r="B178" s="2" t="str">
        <f>VLOOKUP(A178,'[1]CSF_ADMandPaymentSummaryf 1'!C:E,3,FALSE)</f>
        <v>100351000</v>
      </c>
      <c r="C178" s="2" t="str">
        <f>VLOOKUP(A178,'[1]CSF_ADMandPaymentSummaryf 1'!C:D,2,FALSE)</f>
        <v>Altar Valley Elementary District</v>
      </c>
      <c r="D178" s="3">
        <v>34674.89</v>
      </c>
      <c r="E178" s="3">
        <v>17360.400000000001</v>
      </c>
      <c r="F178" s="3">
        <v>17314.489999999998</v>
      </c>
    </row>
    <row r="179" spans="1:6" x14ac:dyDescent="0.25">
      <c r="A179" s="2">
        <v>89380</v>
      </c>
      <c r="B179" s="2" t="str">
        <f>VLOOKUP(A179,'[1]CSF_ADMandPaymentSummaryf 1'!C:E,3,FALSE)</f>
        <v>100811000</v>
      </c>
      <c r="C179" s="2" t="str">
        <f>VLOOKUP(A179,'[1]CSF_ADMandPaymentSummaryf 1'!C:D,2,FALSE)</f>
        <v>Pima County JTED</v>
      </c>
      <c r="D179" s="3">
        <v>61822.44</v>
      </c>
      <c r="E179" s="3">
        <v>30952.17</v>
      </c>
      <c r="F179" s="3">
        <v>30870.270000000004</v>
      </c>
    </row>
    <row r="180" spans="1:6" x14ac:dyDescent="0.25">
      <c r="A180" s="2"/>
      <c r="B180" s="2"/>
      <c r="C180" s="7" t="s">
        <v>16</v>
      </c>
      <c r="D180" s="5">
        <f t="shared" ref="D180:F180" si="9">SUM(D162:D179)</f>
        <v>7913261.0699999994</v>
      </c>
      <c r="E180" s="5">
        <f t="shared" si="9"/>
        <v>3961870.0399999996</v>
      </c>
      <c r="F180" s="5">
        <f t="shared" si="9"/>
        <v>3951391.0300000007</v>
      </c>
    </row>
    <row r="181" spans="1:6" x14ac:dyDescent="0.25">
      <c r="A181" s="2">
        <v>4435</v>
      </c>
      <c r="B181" s="2" t="str">
        <f>VLOOKUP(A181,'[1]CSF_ADMandPaymentSummaryf 1'!C:E,3,FALSE)</f>
        <v>110100000</v>
      </c>
      <c r="C181" s="2" t="str">
        <f>VLOOKUP(A181,'[1]CSF_ADMandPaymentSummaryf 1'!C:D,2,FALSE)</f>
        <v>Mary C O'Brien Accommodation District</v>
      </c>
      <c r="D181" s="3">
        <v>15903.93</v>
      </c>
      <c r="E181" s="3">
        <v>7962.5</v>
      </c>
      <c r="F181" s="3">
        <v>7941.43</v>
      </c>
    </row>
    <row r="182" spans="1:6" x14ac:dyDescent="0.25">
      <c r="A182" s="2">
        <v>4437</v>
      </c>
      <c r="B182" s="2" t="str">
        <f>VLOOKUP(A182,'[1]CSF_ADMandPaymentSummaryf 1'!C:E,3,FALSE)</f>
        <v>110201000</v>
      </c>
      <c r="C182" s="2" t="str">
        <f>VLOOKUP(A182,'[1]CSF_ADMandPaymentSummaryf 1'!C:D,2,FALSE)</f>
        <v>Florence Unified School District</v>
      </c>
      <c r="D182" s="3">
        <v>596408.91999999993</v>
      </c>
      <c r="E182" s="3">
        <v>298599.35000000003</v>
      </c>
      <c r="F182" s="3">
        <v>297809.56999999995</v>
      </c>
    </row>
    <row r="183" spans="1:6" x14ac:dyDescent="0.25">
      <c r="A183" s="2">
        <v>4438</v>
      </c>
      <c r="B183" s="2" t="str">
        <f>VLOOKUP(A183,'[1]CSF_ADMandPaymentSummaryf 1'!C:E,3,FALSE)</f>
        <v>110203000</v>
      </c>
      <c r="C183" s="2" t="str">
        <f>VLOOKUP(A183,'[1]CSF_ADMandPaymentSummaryf 1'!C:D,2,FALSE)</f>
        <v>Ray Unified District</v>
      </c>
      <c r="D183" s="3">
        <v>26523.89</v>
      </c>
      <c r="E183" s="3">
        <v>13279.51</v>
      </c>
      <c r="F183" s="3">
        <v>13244.380000000001</v>
      </c>
    </row>
    <row r="184" spans="1:6" x14ac:dyDescent="0.25">
      <c r="A184" s="2">
        <v>4439</v>
      </c>
      <c r="B184" s="2" t="str">
        <f>VLOOKUP(A184,'[1]CSF_ADMandPaymentSummaryf 1'!C:E,3,FALSE)</f>
        <v>110208000</v>
      </c>
      <c r="C184" s="2" t="str">
        <f>VLOOKUP(A184,'[1]CSF_ADMandPaymentSummaryf 1'!C:D,2,FALSE)</f>
        <v>Mammoth-San Manuel Unified District</v>
      </c>
      <c r="D184" s="3">
        <v>40593.050000000003</v>
      </c>
      <c r="E184" s="3">
        <v>20323.41</v>
      </c>
      <c r="F184" s="3">
        <v>20269.640000000003</v>
      </c>
    </row>
    <row r="185" spans="1:6" x14ac:dyDescent="0.25">
      <c r="A185" s="2">
        <v>4440</v>
      </c>
      <c r="B185" s="2" t="str">
        <f>VLOOKUP(A185,'[1]CSF_ADMandPaymentSummaryf 1'!C:E,3,FALSE)</f>
        <v>110215000</v>
      </c>
      <c r="C185" s="2" t="str">
        <f>VLOOKUP(A185,'[1]CSF_ADMandPaymentSummaryf 1'!C:D,2,FALSE)</f>
        <v>Superior Unified School District</v>
      </c>
      <c r="D185" s="3">
        <v>28998.38</v>
      </c>
      <c r="E185" s="3">
        <v>14518.4</v>
      </c>
      <c r="F185" s="3">
        <v>14479.980000000001</v>
      </c>
    </row>
    <row r="186" spans="1:6" x14ac:dyDescent="0.25">
      <c r="A186" s="2">
        <v>4441</v>
      </c>
      <c r="B186" s="2" t="str">
        <f>VLOOKUP(A186,'[1]CSF_ADMandPaymentSummaryf 1'!C:E,3,FALSE)</f>
        <v>110220000</v>
      </c>
      <c r="C186" s="2" t="str">
        <f>VLOOKUP(A186,'[1]CSF_ADMandPaymentSummaryf 1'!C:D,2,FALSE)</f>
        <v>Maricopa Unified School District</v>
      </c>
      <c r="D186" s="3">
        <v>622244.37</v>
      </c>
      <c r="E186" s="3">
        <v>311515.28999999998</v>
      </c>
      <c r="F186" s="3">
        <v>310729.08</v>
      </c>
    </row>
    <row r="187" spans="1:6" x14ac:dyDescent="0.25">
      <c r="A187" s="2">
        <v>4442</v>
      </c>
      <c r="B187" s="2" t="str">
        <f>VLOOKUP(A187,'[1]CSF_ADMandPaymentSummaryf 1'!C:E,3,FALSE)</f>
        <v>110221000</v>
      </c>
      <c r="C187" s="2" t="str">
        <f>VLOOKUP(A187,'[1]CSF_ADMandPaymentSummaryf 1'!C:D,2,FALSE)</f>
        <v>Coolidge Unified District</v>
      </c>
      <c r="D187" s="3">
        <v>187363.99</v>
      </c>
      <c r="E187" s="3">
        <v>93806.05</v>
      </c>
      <c r="F187" s="3">
        <v>93557.939999999988</v>
      </c>
    </row>
    <row r="188" spans="1:6" x14ac:dyDescent="0.25">
      <c r="A188" s="2">
        <v>4443</v>
      </c>
      <c r="B188" s="2" t="str">
        <f>VLOOKUP(A188,'[1]CSF_ADMandPaymentSummaryf 1'!C:E,3,FALSE)</f>
        <v>110243000</v>
      </c>
      <c r="C188" s="2" t="str">
        <f>VLOOKUP(A188,'[1]CSF_ADMandPaymentSummaryf 1'!C:D,2,FALSE)</f>
        <v>Apache Junction Unified District</v>
      </c>
      <c r="D188" s="3">
        <v>174781.15</v>
      </c>
      <c r="E188" s="3">
        <v>87506.3</v>
      </c>
      <c r="F188" s="3">
        <v>87274.849999999991</v>
      </c>
    </row>
    <row r="189" spans="1:6" x14ac:dyDescent="0.25">
      <c r="A189" s="2">
        <v>4445</v>
      </c>
      <c r="B189" s="2" t="str">
        <f>VLOOKUP(A189,'[1]CSF_ADMandPaymentSummaryf 1'!C:E,3,FALSE)</f>
        <v>110244000</v>
      </c>
      <c r="C189" s="2" t="str">
        <f>VLOOKUP(A189,'[1]CSF_ADMandPaymentSummaryf 1'!C:D,2,FALSE)</f>
        <v>J O Combs Unified School District</v>
      </c>
      <c r="D189" s="3">
        <v>261675.8</v>
      </c>
      <c r="E189" s="3">
        <v>131011.16</v>
      </c>
      <c r="F189" s="3">
        <v>130664.63999999998</v>
      </c>
    </row>
    <row r="190" spans="1:6" x14ac:dyDescent="0.25">
      <c r="A190" s="2">
        <v>4444</v>
      </c>
      <c r="B190" s="2" t="str">
        <f>VLOOKUP(A190,'[1]CSF_ADMandPaymentSummaryf 1'!C:E,3,FALSE)</f>
        <v>110302000</v>
      </c>
      <c r="C190" s="2" t="str">
        <f>VLOOKUP(A190,'[1]CSF_ADMandPaymentSummaryf 1'!C:D,2,FALSE)</f>
        <v>Oracle Elementary District</v>
      </c>
      <c r="D190" s="3">
        <v>26102.69</v>
      </c>
      <c r="E190" s="3">
        <v>13068.63</v>
      </c>
      <c r="F190" s="3">
        <v>13034.06</v>
      </c>
    </row>
    <row r="191" spans="1:6" x14ac:dyDescent="0.25">
      <c r="A191" s="2">
        <v>4446</v>
      </c>
      <c r="B191" s="2" t="str">
        <f>VLOOKUP(A191,'[1]CSF_ADMandPaymentSummaryf 1'!C:E,3,FALSE)</f>
        <v>110404000</v>
      </c>
      <c r="C191" s="2" t="str">
        <f>VLOOKUP(A191,'[1]CSF_ADMandPaymentSummaryf 1'!C:D,2,FALSE)</f>
        <v>Casa Grande Elementary District</v>
      </c>
      <c r="D191" s="3">
        <v>405687.42</v>
      </c>
      <c r="E191" s="3">
        <v>203112.32000000001</v>
      </c>
      <c r="F191" s="3">
        <v>202575.09999999998</v>
      </c>
    </row>
    <row r="192" spans="1:6" x14ac:dyDescent="0.25">
      <c r="A192" s="2">
        <v>4447</v>
      </c>
      <c r="B192" s="2" t="str">
        <f>VLOOKUP(A192,'[1]CSF_ADMandPaymentSummaryf 1'!C:E,3,FALSE)</f>
        <v>110405000</v>
      </c>
      <c r="C192" s="2" t="str">
        <f>VLOOKUP(A192,'[1]CSF_ADMandPaymentSummaryf 1'!C:D,2,FALSE)</f>
        <v>Red Rock Elementary District</v>
      </c>
      <c r="D192" s="3">
        <v>31274.47</v>
      </c>
      <c r="E192" s="3">
        <v>15657.94</v>
      </c>
      <c r="F192" s="3">
        <v>15616.53</v>
      </c>
    </row>
    <row r="193" spans="1:6" x14ac:dyDescent="0.25">
      <c r="A193" s="2">
        <v>4448</v>
      </c>
      <c r="B193" s="2" t="str">
        <f>VLOOKUP(A193,'[1]CSF_ADMandPaymentSummaryf 1'!C:E,3,FALSE)</f>
        <v>110411000</v>
      </c>
      <c r="C193" s="2" t="str">
        <f>VLOOKUP(A193,'[1]CSF_ADMandPaymentSummaryf 1'!C:D,2,FALSE)</f>
        <v>Eloy Elementary District</v>
      </c>
      <c r="D193" s="3">
        <v>46020.61</v>
      </c>
      <c r="E193" s="3">
        <v>23040.78</v>
      </c>
      <c r="F193" s="3">
        <v>22979.83</v>
      </c>
    </row>
    <row r="194" spans="1:6" x14ac:dyDescent="0.25">
      <c r="A194" s="2">
        <v>4449</v>
      </c>
      <c r="B194" s="2" t="str">
        <f>VLOOKUP(A194,'[1]CSF_ADMandPaymentSummaryf 1'!C:E,3,FALSE)</f>
        <v>110418000</v>
      </c>
      <c r="C194" s="2" t="str">
        <f>VLOOKUP(A194,'[1]CSF_ADMandPaymentSummaryf 1'!C:D,2,FALSE)</f>
        <v>Sacaton Elementary District</v>
      </c>
      <c r="D194" s="3">
        <v>34140.06</v>
      </c>
      <c r="E194" s="3">
        <v>17092.63</v>
      </c>
      <c r="F194" s="3">
        <v>17047.429999999997</v>
      </c>
    </row>
    <row r="195" spans="1:6" x14ac:dyDescent="0.25">
      <c r="A195" s="2">
        <v>4450</v>
      </c>
      <c r="B195" s="2" t="str">
        <f>VLOOKUP(A195,'[1]CSF_ADMandPaymentSummaryf 1'!C:E,3,FALSE)</f>
        <v>110422000</v>
      </c>
      <c r="C195" s="2" t="str">
        <f>VLOOKUP(A195,'[1]CSF_ADMandPaymentSummaryf 1'!C:D,2,FALSE)</f>
        <v>Toltec School District</v>
      </c>
      <c r="D195" s="3">
        <v>76969.119999999995</v>
      </c>
      <c r="E195" s="3">
        <v>38535.519999999997</v>
      </c>
      <c r="F195" s="3">
        <v>38433.599999999999</v>
      </c>
    </row>
    <row r="196" spans="1:6" x14ac:dyDescent="0.25">
      <c r="A196" s="2">
        <v>4451</v>
      </c>
      <c r="B196" s="2" t="str">
        <f>VLOOKUP(A196,'[1]CSF_ADMandPaymentSummaryf 1'!C:E,3,FALSE)</f>
        <v>110424000</v>
      </c>
      <c r="C196" s="2" t="str">
        <f>VLOOKUP(A196,'[1]CSF_ADMandPaymentSummaryf 1'!C:D,2,FALSE)</f>
        <v>Stanfield Elementary District</v>
      </c>
      <c r="D196" s="3">
        <v>26139.53</v>
      </c>
      <c r="E196" s="3">
        <v>13087.07</v>
      </c>
      <c r="F196" s="3">
        <v>13052.46</v>
      </c>
    </row>
    <row r="197" spans="1:6" x14ac:dyDescent="0.25">
      <c r="A197" s="2">
        <v>4452</v>
      </c>
      <c r="B197" s="2" t="str">
        <f>VLOOKUP(A197,'[1]CSF_ADMandPaymentSummaryf 1'!C:E,3,FALSE)</f>
        <v>110433000</v>
      </c>
      <c r="C197" s="2" t="str">
        <f>VLOOKUP(A197,'[1]CSF_ADMandPaymentSummaryf 1'!C:D,2,FALSE)</f>
        <v>Picacho Elementary District</v>
      </c>
      <c r="D197" s="3">
        <v>10743.74</v>
      </c>
      <c r="E197" s="3">
        <v>5378.98</v>
      </c>
      <c r="F197" s="3">
        <v>5364.76</v>
      </c>
    </row>
    <row r="198" spans="1:6" x14ac:dyDescent="0.25">
      <c r="A198" s="2">
        <v>4453</v>
      </c>
      <c r="B198" s="2" t="str">
        <f>VLOOKUP(A198,'[1]CSF_ADMandPaymentSummaryf 1'!C:E,3,FALSE)</f>
        <v>110502000</v>
      </c>
      <c r="C198" s="2" t="str">
        <f>VLOOKUP(A198,'[1]CSF_ADMandPaymentSummaryf 1'!C:D,2,FALSE)</f>
        <v>Casa Grande Union High School District</v>
      </c>
      <c r="D198" s="3">
        <v>302908.7</v>
      </c>
      <c r="E198" s="3">
        <v>151654.91</v>
      </c>
      <c r="F198" s="3">
        <v>151253.79</v>
      </c>
    </row>
    <row r="199" spans="1:6" x14ac:dyDescent="0.25">
      <c r="A199" s="2">
        <v>4454</v>
      </c>
      <c r="B199" s="2" t="str">
        <f>VLOOKUP(A199,'[1]CSF_ADMandPaymentSummaryf 1'!C:E,3,FALSE)</f>
        <v>110540000</v>
      </c>
      <c r="C199" s="2" t="str">
        <f>VLOOKUP(A199,'[1]CSF_ADMandPaymentSummaryf 1'!C:D,2,FALSE)</f>
        <v>Santa Cruz Valley Union High School District</v>
      </c>
      <c r="D199" s="3">
        <v>33562.269999999997</v>
      </c>
      <c r="E199" s="3">
        <v>16803.36</v>
      </c>
      <c r="F199" s="3">
        <v>16758.909999999996</v>
      </c>
    </row>
    <row r="200" spans="1:6" x14ac:dyDescent="0.25">
      <c r="A200" s="2">
        <v>79385</v>
      </c>
      <c r="B200" s="2" t="str">
        <f>VLOOKUP(A200,'[1]CSF_ADMandPaymentSummaryf 1'!C:E,3,FALSE)</f>
        <v>110801000</v>
      </c>
      <c r="C200" s="2" t="str">
        <f>VLOOKUP(A200,'[1]CSF_ADMandPaymentSummaryf 1'!C:D,2,FALSE)</f>
        <v>Central Arizona Valley Institute of Technology</v>
      </c>
      <c r="D200" s="3">
        <v>26703.02</v>
      </c>
      <c r="E200" s="3">
        <v>13369.19</v>
      </c>
      <c r="F200" s="3">
        <v>13333.83</v>
      </c>
    </row>
    <row r="201" spans="1:6" x14ac:dyDescent="0.25">
      <c r="A201" s="2">
        <v>79391</v>
      </c>
      <c r="B201" s="2" t="str">
        <f>VLOOKUP(A201,'[1]CSF_ADMandPaymentSummaryf 1'!C:E,3,FALSE)</f>
        <v>110802000</v>
      </c>
      <c r="C201" s="2" t="str">
        <f>VLOOKUP(A201,'[1]CSF_ADMandPaymentSummaryf 1'!C:D,2,FALSE)</f>
        <v>Cobre Valley Institute of Technology District</v>
      </c>
      <c r="D201" s="3">
        <v>6188.99</v>
      </c>
      <c r="E201" s="3">
        <v>3098.59</v>
      </c>
      <c r="F201" s="3">
        <v>3090.3999999999996</v>
      </c>
    </row>
    <row r="202" spans="1:6" x14ac:dyDescent="0.25">
      <c r="A202" s="2"/>
      <c r="B202" s="2"/>
      <c r="C202" s="7" t="s">
        <v>17</v>
      </c>
      <c r="D202" s="5">
        <f>SUM(D181:D201)</f>
        <v>2980934.1000000006</v>
      </c>
      <c r="E202" s="5">
        <f t="shared" ref="E202:F202" si="10">SUM(E181:E201)</f>
        <v>1492421.8900000001</v>
      </c>
      <c r="F202" s="5">
        <f t="shared" si="10"/>
        <v>1488512.21</v>
      </c>
    </row>
    <row r="203" spans="1:6" x14ac:dyDescent="0.25">
      <c r="A203" s="2">
        <v>4457</v>
      </c>
      <c r="B203" s="2" t="str">
        <f>VLOOKUP(A203,'[1]CSF_ADMandPaymentSummaryf 1'!C:E,3,FALSE)</f>
        <v>120201000</v>
      </c>
      <c r="C203" s="2" t="str">
        <f>VLOOKUP(A203,'[1]CSF_ADMandPaymentSummaryf 1'!C:D,2,FALSE)</f>
        <v>Nogales Unified District</v>
      </c>
      <c r="D203" s="3">
        <v>381891.28</v>
      </c>
      <c r="E203" s="3">
        <v>191198.49</v>
      </c>
      <c r="F203" s="3">
        <v>190692.78999999998</v>
      </c>
    </row>
    <row r="204" spans="1:6" x14ac:dyDescent="0.25">
      <c r="A204" s="2">
        <v>4458</v>
      </c>
      <c r="B204" s="2" t="str">
        <f>VLOOKUP(A204,'[1]CSF_ADMandPaymentSummaryf 1'!C:E,3,FALSE)</f>
        <v>120235000</v>
      </c>
      <c r="C204" s="2" t="str">
        <f>VLOOKUP(A204,'[1]CSF_ADMandPaymentSummaryf 1'!C:D,2,FALSE)</f>
        <v>Santa Cruz Valley Unified District</v>
      </c>
      <c r="D204" s="3">
        <v>248150.12999999998</v>
      </c>
      <c r="E204" s="3">
        <v>124239.36</v>
      </c>
      <c r="F204" s="3">
        <v>123910.76999999999</v>
      </c>
    </row>
    <row r="205" spans="1:6" x14ac:dyDescent="0.25">
      <c r="A205" s="2">
        <v>4459</v>
      </c>
      <c r="B205" s="2" t="str">
        <f>VLOOKUP(A205,'[1]CSF_ADMandPaymentSummaryf 1'!C:E,3,FALSE)</f>
        <v>120328000</v>
      </c>
      <c r="C205" s="2" t="str">
        <f>VLOOKUP(A205,'[1]CSF_ADMandPaymentSummaryf 1'!C:D,2,FALSE)</f>
        <v>Santa Cruz Elementary District</v>
      </c>
      <c r="D205" s="3">
        <v>13093.95</v>
      </c>
      <c r="E205" s="3">
        <v>6555.65</v>
      </c>
      <c r="F205" s="3">
        <v>6538.3000000000011</v>
      </c>
    </row>
    <row r="206" spans="1:6" x14ac:dyDescent="0.25">
      <c r="A206" s="2">
        <v>4460</v>
      </c>
      <c r="B206" s="2" t="str">
        <f>VLOOKUP(A206,'[1]CSF_ADMandPaymentSummaryf 1'!C:E,3,FALSE)</f>
        <v>120406000</v>
      </c>
      <c r="C206" s="2" t="str">
        <f>VLOOKUP(A206,'[1]CSF_ADMandPaymentSummaryf 1'!C:D,2,FALSE)</f>
        <v>Patagonia Elementary District</v>
      </c>
      <c r="D206" s="3">
        <v>7877.48</v>
      </c>
      <c r="E206" s="3">
        <v>3943.96</v>
      </c>
      <c r="F206" s="3">
        <v>3933.5199999999995</v>
      </c>
    </row>
    <row r="207" spans="1:6" x14ac:dyDescent="0.25">
      <c r="A207" s="2">
        <v>4461</v>
      </c>
      <c r="B207" s="2" t="str">
        <f>VLOOKUP(A207,'[1]CSF_ADMandPaymentSummaryf 1'!C:E,3,FALSE)</f>
        <v>120425000</v>
      </c>
      <c r="C207" s="2" t="str">
        <f>VLOOKUP(A207,'[1]CSF_ADMandPaymentSummaryf 1'!C:D,2,FALSE)</f>
        <v>Sonoita Elementary District</v>
      </c>
      <c r="D207" s="3">
        <v>10016.44</v>
      </c>
      <c r="E207" s="3">
        <v>5014.8500000000004</v>
      </c>
      <c r="F207" s="3">
        <v>5001.59</v>
      </c>
    </row>
    <row r="208" spans="1:6" x14ac:dyDescent="0.25">
      <c r="A208" s="2">
        <v>4462</v>
      </c>
      <c r="B208" s="2" t="str">
        <f>VLOOKUP(A208,'[1]CSF_ADMandPaymentSummaryf 1'!C:E,3,FALSE)</f>
        <v>120520000</v>
      </c>
      <c r="C208" s="2" t="str">
        <f>VLOOKUP(A208,'[1]CSF_ADMandPaymentSummaryf 1'!C:D,2,FALSE)</f>
        <v>Patagonia Union High School District</v>
      </c>
      <c r="D208" s="3">
        <v>7799.7</v>
      </c>
      <c r="E208" s="3">
        <v>3905.02</v>
      </c>
      <c r="F208" s="3">
        <v>3894.6799999999994</v>
      </c>
    </row>
    <row r="209" spans="1:6" x14ac:dyDescent="0.25">
      <c r="A209" s="2"/>
      <c r="B209" s="2"/>
      <c r="C209" s="7" t="s">
        <v>18</v>
      </c>
      <c r="D209" s="5">
        <f>SUM(D203:D208)</f>
        <v>668828.97999999986</v>
      </c>
      <c r="E209" s="5">
        <f t="shared" ref="E209:F209" si="11">SUM(E203:E208)</f>
        <v>334857.33</v>
      </c>
      <c r="F209" s="5">
        <f t="shared" si="11"/>
        <v>333971.64999999997</v>
      </c>
    </row>
    <row r="210" spans="1:6" x14ac:dyDescent="0.25">
      <c r="A210" s="2">
        <v>79379</v>
      </c>
      <c r="B210" s="2" t="str">
        <f>VLOOKUP(A210,'[1]CSF_ADMandPaymentSummaryf 1'!C:E,3,FALSE)</f>
        <v>130199000</v>
      </c>
      <c r="C210" s="2" t="str">
        <f>VLOOKUP(A210,'[1]CSF_ADMandPaymentSummaryf 1'!C:D,2,FALSE)</f>
        <v>Yavapai Accommodation School District</v>
      </c>
      <c r="D210" s="3">
        <v>7229.5</v>
      </c>
      <c r="E210" s="3">
        <v>3619.54</v>
      </c>
      <c r="F210" s="3">
        <v>3609.96</v>
      </c>
    </row>
    <row r="211" spans="1:6" x14ac:dyDescent="0.25">
      <c r="A211" s="2">
        <v>4466</v>
      </c>
      <c r="B211" s="2" t="str">
        <f>VLOOKUP(A211,'[1]CSF_ADMandPaymentSummaryf 1'!C:E,3,FALSE)</f>
        <v>130201000</v>
      </c>
      <c r="C211" s="2" t="str">
        <f>VLOOKUP(A211,'[1]CSF_ADMandPaymentSummaryf 1'!C:D,2,FALSE)</f>
        <v>Prescott Unified District</v>
      </c>
      <c r="D211" s="3">
        <v>252683.4</v>
      </c>
      <c r="E211" s="3">
        <v>126509</v>
      </c>
      <c r="F211" s="3">
        <v>126174.39999999999</v>
      </c>
    </row>
    <row r="212" spans="1:6" x14ac:dyDescent="0.25">
      <c r="A212" s="2">
        <v>4467</v>
      </c>
      <c r="B212" s="2" t="str">
        <f>VLOOKUP(A212,'[1]CSF_ADMandPaymentSummaryf 1'!C:E,3,FALSE)</f>
        <v>130209000</v>
      </c>
      <c r="C212" s="2" t="str">
        <f>VLOOKUP(A212,'[1]CSF_ADMandPaymentSummaryf 1'!C:D,2,FALSE)</f>
        <v>Sedona-Oak Creek JUSD #9</v>
      </c>
      <c r="D212" s="3">
        <v>55932.560000000005</v>
      </c>
      <c r="E212" s="3">
        <v>28003.309999999998</v>
      </c>
      <c r="F212" s="3">
        <v>27929.250000000004</v>
      </c>
    </row>
    <row r="213" spans="1:6" x14ac:dyDescent="0.25">
      <c r="A213" s="2">
        <v>4468</v>
      </c>
      <c r="B213" s="2" t="str">
        <f>VLOOKUP(A213,'[1]CSF_ADMandPaymentSummaryf 1'!C:E,3,FALSE)</f>
        <v>130220000</v>
      </c>
      <c r="C213" s="2" t="str">
        <f>VLOOKUP(A213,'[1]CSF_ADMandPaymentSummaryf 1'!C:D,2,FALSE)</f>
        <v>Bagdad Unified District</v>
      </c>
      <c r="D213" s="3">
        <v>44978.46</v>
      </c>
      <c r="E213" s="3">
        <v>22519.01</v>
      </c>
      <c r="F213" s="3">
        <v>22459.45</v>
      </c>
    </row>
    <row r="214" spans="1:6" x14ac:dyDescent="0.25">
      <c r="A214" s="2">
        <v>4469</v>
      </c>
      <c r="B214" s="2" t="str">
        <f>VLOOKUP(A214,'[1]CSF_ADMandPaymentSummaryf 1'!C:E,3,FALSE)</f>
        <v>130222000</v>
      </c>
      <c r="C214" s="2" t="str">
        <f>VLOOKUP(A214,'[1]CSF_ADMandPaymentSummaryf 1'!C:D,2,FALSE)</f>
        <v>Humboldt Unified District</v>
      </c>
      <c r="D214" s="3">
        <v>355829.18</v>
      </c>
      <c r="E214" s="3">
        <v>178150.18000000002</v>
      </c>
      <c r="F214" s="3">
        <v>177678.99999999997</v>
      </c>
    </row>
    <row r="215" spans="1:6" x14ac:dyDescent="0.25">
      <c r="A215" s="2">
        <v>4470</v>
      </c>
      <c r="B215" s="2" t="str">
        <f>VLOOKUP(A215,'[1]CSF_ADMandPaymentSummaryf 1'!C:E,3,FALSE)</f>
        <v>130228000</v>
      </c>
      <c r="C215" s="2" t="str">
        <f>VLOOKUP(A215,'[1]CSF_ADMandPaymentSummaryf 1'!C:D,2,FALSE)</f>
        <v>Camp Verde Unified District</v>
      </c>
      <c r="D215" s="3">
        <v>107354.96</v>
      </c>
      <c r="E215" s="3">
        <v>53748.56</v>
      </c>
      <c r="F215" s="3">
        <v>53606.400000000009</v>
      </c>
    </row>
    <row r="216" spans="1:6" x14ac:dyDescent="0.25">
      <c r="A216" s="2">
        <v>4471</v>
      </c>
      <c r="B216" s="2" t="str">
        <f>VLOOKUP(A216,'[1]CSF_ADMandPaymentSummaryf 1'!C:E,3,FALSE)</f>
        <v>130231000</v>
      </c>
      <c r="C216" s="2" t="str">
        <f>VLOOKUP(A216,'[1]CSF_ADMandPaymentSummaryf 1'!C:D,2,FALSE)</f>
        <v>Ash Fork Joint Unified District</v>
      </c>
      <c r="D216" s="3">
        <v>23274.019999999997</v>
      </c>
      <c r="E216" s="3">
        <v>11652.42</v>
      </c>
      <c r="F216" s="3">
        <v>11621.599999999999</v>
      </c>
    </row>
    <row r="217" spans="1:6" x14ac:dyDescent="0.25">
      <c r="A217" s="2">
        <v>4472</v>
      </c>
      <c r="B217" s="2" t="str">
        <f>VLOOKUP(A217,'[1]CSF_ADMandPaymentSummaryf 1'!C:E,3,FALSE)</f>
        <v>130240000</v>
      </c>
      <c r="C217" s="2" t="str">
        <f>VLOOKUP(A217,'[1]CSF_ADMandPaymentSummaryf 1'!C:D,2,FALSE)</f>
        <v>Seligman Unified District</v>
      </c>
      <c r="D217" s="3">
        <v>15953.74</v>
      </c>
      <c r="E217" s="3">
        <v>7987.4299999999994</v>
      </c>
      <c r="F217" s="3">
        <v>7966.3099999999995</v>
      </c>
    </row>
    <row r="218" spans="1:6" x14ac:dyDescent="0.25">
      <c r="A218" s="2">
        <v>4473</v>
      </c>
      <c r="B218" s="2" t="str">
        <f>VLOOKUP(A218,'[1]CSF_ADMandPaymentSummaryf 1'!C:E,3,FALSE)</f>
        <v>130243000</v>
      </c>
      <c r="C218" s="2" t="str">
        <f>VLOOKUP(A218,'[1]CSF_ADMandPaymentSummaryf 1'!C:D,2,FALSE)</f>
        <v>Mayer Unified School District</v>
      </c>
      <c r="D218" s="3">
        <v>42387.240000000005</v>
      </c>
      <c r="E218" s="3">
        <v>21220.77</v>
      </c>
      <c r="F218" s="3">
        <v>21166.47</v>
      </c>
    </row>
    <row r="219" spans="1:6" x14ac:dyDescent="0.25">
      <c r="A219" s="2">
        <v>4474</v>
      </c>
      <c r="B219" s="2" t="str">
        <f>VLOOKUP(A219,'[1]CSF_ADMandPaymentSummaryf 1'!C:E,3,FALSE)</f>
        <v>130251000</v>
      </c>
      <c r="C219" s="2" t="str">
        <f>VLOOKUP(A219,'[1]CSF_ADMandPaymentSummaryf 1'!C:D,2,FALSE)</f>
        <v>Chino Valley Unified District</v>
      </c>
      <c r="D219" s="3">
        <v>151493.91</v>
      </c>
      <c r="E219" s="3">
        <v>75847.259999999995</v>
      </c>
      <c r="F219" s="3">
        <v>75646.650000000023</v>
      </c>
    </row>
    <row r="220" spans="1:6" x14ac:dyDescent="0.25">
      <c r="A220" s="2">
        <v>4475</v>
      </c>
      <c r="B220" s="2" t="str">
        <f>VLOOKUP(A220,'[1]CSF_ADMandPaymentSummaryf 1'!C:E,3,FALSE)</f>
        <v>130302000</v>
      </c>
      <c r="C220" s="2" t="str">
        <f>VLOOKUP(A220,'[1]CSF_ADMandPaymentSummaryf 1'!C:D,2,FALSE)</f>
        <v>Williamson Valley Elementary School District</v>
      </c>
      <c r="D220" s="3">
        <v>0</v>
      </c>
      <c r="E220" s="3">
        <v>0</v>
      </c>
      <c r="F220" s="3">
        <v>0</v>
      </c>
    </row>
    <row r="221" spans="1:6" x14ac:dyDescent="0.25">
      <c r="A221" s="2">
        <v>4478</v>
      </c>
      <c r="B221" s="2" t="str">
        <f>VLOOKUP(A221,'[1]CSF_ADMandPaymentSummaryf 1'!C:E,3,FALSE)</f>
        <v>130315000</v>
      </c>
      <c r="C221" s="2" t="str">
        <f>VLOOKUP(A221,'[1]CSF_ADMandPaymentSummaryf 1'!C:D,2,FALSE)</f>
        <v>Skull Valley Elementary District</v>
      </c>
      <c r="D221" s="3">
        <v>2582.13</v>
      </c>
      <c r="E221" s="3">
        <v>1292.78</v>
      </c>
      <c r="F221" s="3">
        <v>1289.3500000000001</v>
      </c>
    </row>
    <row r="222" spans="1:6" x14ac:dyDescent="0.25">
      <c r="A222" s="2">
        <v>4479</v>
      </c>
      <c r="B222" s="2" t="str">
        <f>VLOOKUP(A222,'[1]CSF_ADMandPaymentSummaryf 1'!C:E,3,FALSE)</f>
        <v>130317000</v>
      </c>
      <c r="C222" s="2" t="str">
        <f>VLOOKUP(A222,'[1]CSF_ADMandPaymentSummaryf 1'!C:D,2,FALSE)</f>
        <v>Congress Elementary District</v>
      </c>
      <c r="D222" s="3">
        <v>8236.49</v>
      </c>
      <c r="E222" s="3">
        <v>4123.7</v>
      </c>
      <c r="F222" s="3">
        <v>4112.79</v>
      </c>
    </row>
    <row r="223" spans="1:6" x14ac:dyDescent="0.25">
      <c r="A223" s="2">
        <v>4480</v>
      </c>
      <c r="B223" s="2" t="str">
        <f>VLOOKUP(A223,'[1]CSF_ADMandPaymentSummaryf 1'!C:E,3,FALSE)</f>
        <v>130323000</v>
      </c>
      <c r="C223" s="2" t="str">
        <f>VLOOKUP(A223,'[1]CSF_ADMandPaymentSummaryf 1'!C:D,2,FALSE)</f>
        <v>Kirkland Elementary District</v>
      </c>
      <c r="D223" s="3">
        <v>4917.58</v>
      </c>
      <c r="E223" s="3">
        <v>2462.0500000000002</v>
      </c>
      <c r="F223" s="3">
        <v>2455.5299999999997</v>
      </c>
    </row>
    <row r="224" spans="1:6" x14ac:dyDescent="0.25">
      <c r="A224" s="2">
        <v>4481</v>
      </c>
      <c r="B224" s="2" t="str">
        <f>VLOOKUP(A224,'[1]CSF_ADMandPaymentSummaryf 1'!C:E,3,FALSE)</f>
        <v>130326000</v>
      </c>
      <c r="C224" s="2" t="str">
        <f>VLOOKUP(A224,'[1]CSF_ADMandPaymentSummaryf 1'!C:D,2,FALSE)</f>
        <v>Beaver Creek Elementary District</v>
      </c>
      <c r="D224" s="3">
        <v>22969.07</v>
      </c>
      <c r="E224" s="3">
        <v>11499.74</v>
      </c>
      <c r="F224" s="3">
        <v>11469.33</v>
      </c>
    </row>
    <row r="225" spans="1:6" x14ac:dyDescent="0.25">
      <c r="A225" s="2">
        <v>4482</v>
      </c>
      <c r="B225" s="2" t="str">
        <f>VLOOKUP(A225,'[1]CSF_ADMandPaymentSummaryf 1'!C:E,3,FALSE)</f>
        <v>130335000</v>
      </c>
      <c r="C225" s="2" t="str">
        <f>VLOOKUP(A225,'[1]CSF_ADMandPaymentSummaryf 1'!C:D,2,FALSE)</f>
        <v>Hillside Elementary District</v>
      </c>
      <c r="D225" s="3">
        <v>624.92999999999995</v>
      </c>
      <c r="E225" s="3">
        <v>312.88</v>
      </c>
      <c r="F225" s="3">
        <v>312.04999999999995</v>
      </c>
    </row>
    <row r="226" spans="1:6" x14ac:dyDescent="0.25">
      <c r="A226" s="2">
        <v>4483</v>
      </c>
      <c r="B226" s="2" t="str">
        <f>VLOOKUP(A226,'[1]CSF_ADMandPaymentSummaryf 1'!C:E,3,FALSE)</f>
        <v>130341000</v>
      </c>
      <c r="C226" s="2" t="str">
        <f>VLOOKUP(A226,'[1]CSF_ADMandPaymentSummaryf 1'!C:D,2,FALSE)</f>
        <v>Crown King Elementary District</v>
      </c>
      <c r="D226" s="3">
        <v>753.1</v>
      </c>
      <c r="E226" s="3">
        <v>377.05</v>
      </c>
      <c r="F226" s="3">
        <v>376.05</v>
      </c>
    </row>
    <row r="227" spans="1:6" x14ac:dyDescent="0.25">
      <c r="A227" s="2">
        <v>4484</v>
      </c>
      <c r="B227" s="2" t="str">
        <f>VLOOKUP(A227,'[1]CSF_ADMandPaymentSummaryf 1'!C:E,3,FALSE)</f>
        <v>130350000</v>
      </c>
      <c r="C227" s="2" t="str">
        <f>VLOOKUP(A227,'[1]CSF_ADMandPaymentSummaryf 1'!C:D,2,FALSE)</f>
        <v>Canon Elementary District</v>
      </c>
      <c r="D227" s="3">
        <v>9960.15</v>
      </c>
      <c r="E227" s="3">
        <v>4986.67</v>
      </c>
      <c r="F227" s="3">
        <v>4973.4799999999996</v>
      </c>
    </row>
    <row r="228" spans="1:6" x14ac:dyDescent="0.25">
      <c r="A228" s="2">
        <v>4485</v>
      </c>
      <c r="B228" s="2" t="str">
        <f>VLOOKUP(A228,'[1]CSF_ADMandPaymentSummaryf 1'!C:E,3,FALSE)</f>
        <v>130352000</v>
      </c>
      <c r="C228" s="2" t="str">
        <f>VLOOKUP(A228,'[1]CSF_ADMandPaymentSummaryf 1'!C:D,2,FALSE)</f>
        <v>Yarnell Elementary District</v>
      </c>
      <c r="D228" s="3">
        <v>2752.58</v>
      </c>
      <c r="E228" s="3">
        <v>1378.11</v>
      </c>
      <c r="F228" s="3">
        <v>1374.47</v>
      </c>
    </row>
    <row r="229" spans="1:6" x14ac:dyDescent="0.25">
      <c r="A229" s="2">
        <v>4486</v>
      </c>
      <c r="B229" s="2" t="str">
        <f>VLOOKUP(A229,'[1]CSF_ADMandPaymentSummaryf 1'!C:E,3,FALSE)</f>
        <v>130403000</v>
      </c>
      <c r="C229" s="2" t="str">
        <f>VLOOKUP(A229,'[1]CSF_ADMandPaymentSummaryf 1'!C:D,2,FALSE)</f>
        <v>Clarkdale-Jerome Elementary District</v>
      </c>
      <c r="D229" s="3">
        <v>32915.360000000001</v>
      </c>
      <c r="E229" s="3">
        <v>16479.48</v>
      </c>
      <c r="F229" s="3">
        <v>16435.88</v>
      </c>
    </row>
    <row r="230" spans="1:6" x14ac:dyDescent="0.25">
      <c r="A230" s="2">
        <v>4487</v>
      </c>
      <c r="B230" s="2" t="str">
        <f>VLOOKUP(A230,'[1]CSF_ADMandPaymentSummaryf 1'!C:E,3,FALSE)</f>
        <v>130406000</v>
      </c>
      <c r="C230" s="2" t="str">
        <f>VLOOKUP(A230,'[1]CSF_ADMandPaymentSummaryf 1'!C:D,2,FALSE)</f>
        <v>Cottonwood-Oak Creek Elementary District</v>
      </c>
      <c r="D230" s="3">
        <v>109804.54</v>
      </c>
      <c r="E230" s="3">
        <v>54974.98</v>
      </c>
      <c r="F230" s="3">
        <v>54829.56</v>
      </c>
    </row>
    <row r="231" spans="1:6" x14ac:dyDescent="0.25">
      <c r="A231" s="2">
        <v>4488</v>
      </c>
      <c r="B231" s="2" t="str">
        <f>VLOOKUP(A231,'[1]CSF_ADMandPaymentSummaryf 1'!C:E,3,FALSE)</f>
        <v>130504000</v>
      </c>
      <c r="C231" s="2" t="str">
        <f>VLOOKUP(A231,'[1]CSF_ADMandPaymentSummaryf 1'!C:D,2,FALSE)</f>
        <v>Mingus Union High School District</v>
      </c>
      <c r="D231" s="3">
        <v>91583.64</v>
      </c>
      <c r="E231" s="3">
        <v>45852.46</v>
      </c>
      <c r="F231" s="3">
        <v>45731.180000000008</v>
      </c>
    </row>
    <row r="232" spans="1:6" x14ac:dyDescent="0.25">
      <c r="A232" s="2">
        <v>79397</v>
      </c>
      <c r="B232" s="2" t="str">
        <f>VLOOKUP(A232,'[1]CSF_ADMandPaymentSummaryf 1'!C:E,3,FALSE)</f>
        <v>130801000</v>
      </c>
      <c r="C232" s="2" t="str">
        <f>VLOOKUP(A232,'[1]CSF_ADMandPaymentSummaryf 1'!C:D,2,FALSE)</f>
        <v>Valley Academy for Career and Technology Education</v>
      </c>
      <c r="D232" s="3">
        <v>9700.27</v>
      </c>
      <c r="E232" s="3">
        <v>4856.5499999999993</v>
      </c>
      <c r="F232" s="3">
        <v>4843.72</v>
      </c>
    </row>
    <row r="233" spans="1:6" x14ac:dyDescent="0.25">
      <c r="A233" s="2">
        <v>90090</v>
      </c>
      <c r="B233" s="2" t="str">
        <f>VLOOKUP(A233,'[1]CSF_ADMandPaymentSummaryf 1'!C:E,3,FALSE)</f>
        <v>130802000</v>
      </c>
      <c r="C233" s="2" t="str">
        <f>VLOOKUP(A233,'[1]CSF_ADMandPaymentSummaryf 1'!C:D,2,FALSE)</f>
        <v>Mountain Institute CTED #2</v>
      </c>
      <c r="D233" s="3">
        <v>16613.39</v>
      </c>
      <c r="E233" s="3">
        <v>8317.6899999999987</v>
      </c>
      <c r="F233" s="3">
        <v>8295.7000000000007</v>
      </c>
    </row>
    <row r="234" spans="1:6" x14ac:dyDescent="0.25">
      <c r="A234" s="2"/>
      <c r="B234" s="2"/>
      <c r="C234" s="7" t="s">
        <v>443</v>
      </c>
      <c r="D234" s="5">
        <f t="shared" ref="D234:F234" si="12">SUM(D210:D233)</f>
        <v>1370530.2</v>
      </c>
      <c r="E234" s="5">
        <f t="shared" si="12"/>
        <v>686171.62</v>
      </c>
      <c r="F234" s="5">
        <f t="shared" si="12"/>
        <v>684358.58</v>
      </c>
    </row>
    <row r="235" spans="1:6" x14ac:dyDescent="0.25">
      <c r="A235" s="2">
        <v>4499</v>
      </c>
      <c r="B235" s="2" t="str">
        <f>VLOOKUP(A235,'[1]CSF_ADMandPaymentSummaryf 1'!C:E,3,FALSE)</f>
        <v>140401000</v>
      </c>
      <c r="C235" s="2" t="str">
        <f>VLOOKUP(A235,'[1]CSF_ADMandPaymentSummaryf 1'!C:D,2,FALSE)</f>
        <v>Yuma Elementary District</v>
      </c>
      <c r="D235" s="3">
        <v>548447.35</v>
      </c>
      <c r="E235" s="3">
        <v>274586.81</v>
      </c>
      <c r="F235" s="3">
        <v>273860.53999999998</v>
      </c>
    </row>
    <row r="236" spans="1:6" x14ac:dyDescent="0.25">
      <c r="A236" s="2">
        <v>4500</v>
      </c>
      <c r="B236" s="2" t="str">
        <f>VLOOKUP(A236,'[1]CSF_ADMandPaymentSummaryf 1'!C:E,3,FALSE)</f>
        <v>140411000</v>
      </c>
      <c r="C236" s="2" t="str">
        <f>VLOOKUP(A236,'[1]CSF_ADMandPaymentSummaryf 1'!C:D,2,FALSE)</f>
        <v>Somerton Elementary District</v>
      </c>
      <c r="D236" s="3">
        <v>186916.82</v>
      </c>
      <c r="E236" s="3">
        <v>93582.17</v>
      </c>
      <c r="F236" s="3">
        <v>93334.650000000009</v>
      </c>
    </row>
    <row r="237" spans="1:6" x14ac:dyDescent="0.25">
      <c r="A237" s="2">
        <v>4501</v>
      </c>
      <c r="B237" s="2" t="str">
        <f>VLOOKUP(A237,'[1]CSF_ADMandPaymentSummaryf 1'!C:E,3,FALSE)</f>
        <v>140413000</v>
      </c>
      <c r="C237" s="2" t="str">
        <f>VLOOKUP(A237,'[1]CSF_ADMandPaymentSummaryf 1'!C:D,2,FALSE)</f>
        <v>Crane Elementary District</v>
      </c>
      <c r="D237" s="3">
        <v>359241.54</v>
      </c>
      <c r="E237" s="3">
        <v>179858.63</v>
      </c>
      <c r="F237" s="3">
        <v>179382.90999999997</v>
      </c>
    </row>
    <row r="238" spans="1:6" x14ac:dyDescent="0.25">
      <c r="A238" s="2">
        <v>4502</v>
      </c>
      <c r="B238" s="2" t="str">
        <f>VLOOKUP(A238,'[1]CSF_ADMandPaymentSummaryf 1'!C:E,3,FALSE)</f>
        <v>140416000</v>
      </c>
      <c r="C238" s="2" t="str">
        <f>VLOOKUP(A238,'[1]CSF_ADMandPaymentSummaryf 1'!C:D,2,FALSE)</f>
        <v>Hyder Elementary District</v>
      </c>
      <c r="D238" s="3">
        <v>7134.39</v>
      </c>
      <c r="E238" s="3">
        <v>3571.92</v>
      </c>
      <c r="F238" s="3">
        <v>3562.4700000000003</v>
      </c>
    </row>
    <row r="239" spans="1:6" x14ac:dyDescent="0.25">
      <c r="A239" s="2">
        <v>4503</v>
      </c>
      <c r="B239" s="2" t="str">
        <f>VLOOKUP(A239,'[1]CSF_ADMandPaymentSummaryf 1'!C:E,3,FALSE)</f>
        <v>140417000</v>
      </c>
      <c r="C239" s="2" t="str">
        <f>VLOOKUP(A239,'[1]CSF_ADMandPaymentSummaryf 1'!C:D,2,FALSE)</f>
        <v>Mohawk Valley Elementary District</v>
      </c>
      <c r="D239" s="3">
        <v>11557.98</v>
      </c>
      <c r="E239" s="3">
        <v>5786.64</v>
      </c>
      <c r="F239" s="3">
        <v>5771.3399999999992</v>
      </c>
    </row>
    <row r="240" spans="1:6" x14ac:dyDescent="0.25">
      <c r="A240" s="2">
        <v>4504</v>
      </c>
      <c r="B240" s="2" t="str">
        <f>VLOOKUP(A240,'[1]CSF_ADMandPaymentSummaryf 1'!C:E,3,FALSE)</f>
        <v>140424000</v>
      </c>
      <c r="C240" s="2" t="str">
        <f>VLOOKUP(A240,'[1]CSF_ADMandPaymentSummaryf 1'!C:D,2,FALSE)</f>
        <v>Wellton Elementary District</v>
      </c>
      <c r="D240" s="3">
        <v>13098.84</v>
      </c>
      <c r="E240" s="3">
        <v>6558.1</v>
      </c>
      <c r="F240" s="3">
        <v>6540.74</v>
      </c>
    </row>
    <row r="241" spans="1:6" x14ac:dyDescent="0.25">
      <c r="A241" s="2">
        <v>4505</v>
      </c>
      <c r="B241" s="2" t="str">
        <f>VLOOKUP(A241,'[1]CSF_ADMandPaymentSummaryf 1'!C:E,3,FALSE)</f>
        <v>140432000</v>
      </c>
      <c r="C241" s="2" t="str">
        <f>VLOOKUP(A241,'[1]CSF_ADMandPaymentSummaryf 1'!C:D,2,FALSE)</f>
        <v>Gadsden Elementary District</v>
      </c>
      <c r="D241" s="3">
        <v>316037.90999999997</v>
      </c>
      <c r="E241" s="3">
        <v>158228.21</v>
      </c>
      <c r="F241" s="3">
        <v>157809.69999999998</v>
      </c>
    </row>
    <row r="242" spans="1:6" x14ac:dyDescent="0.25">
      <c r="A242" s="2">
        <v>4506</v>
      </c>
      <c r="B242" s="2" t="str">
        <f>VLOOKUP(A242,'[1]CSF_ADMandPaymentSummaryf 1'!C:E,3,FALSE)</f>
        <v>140550000</v>
      </c>
      <c r="C242" s="2" t="str">
        <f>VLOOKUP(A242,'[1]CSF_ADMandPaymentSummaryf 1'!C:D,2,FALSE)</f>
        <v>Antelope Union High School District</v>
      </c>
      <c r="D242" s="3">
        <v>19010.2</v>
      </c>
      <c r="E242" s="3">
        <v>9474.14</v>
      </c>
      <c r="F242" s="3">
        <v>9536.0600000000013</v>
      </c>
    </row>
    <row r="243" spans="1:6" x14ac:dyDescent="0.25">
      <c r="A243" s="2">
        <v>4507</v>
      </c>
      <c r="B243" s="2" t="str">
        <f>VLOOKUP(A243,'[1]CSF_ADMandPaymentSummaryf 1'!C:E,3,FALSE)</f>
        <v>140570000</v>
      </c>
      <c r="C243" s="2" t="str">
        <f>VLOOKUP(A243,'[1]CSF_ADMandPaymentSummaryf 1'!C:D,2,FALSE)</f>
        <v>Yuma Union High School District</v>
      </c>
      <c r="D243" s="3">
        <v>897007.92</v>
      </c>
      <c r="E243" s="3">
        <v>449097.88</v>
      </c>
      <c r="F243" s="3">
        <v>447910.03999999992</v>
      </c>
    </row>
    <row r="244" spans="1:6" x14ac:dyDescent="0.25">
      <c r="A244" s="2">
        <v>92705</v>
      </c>
      <c r="B244" s="2" t="str">
        <f>VLOOKUP(A244,'[1]CSF_ADMandPaymentSummaryf 1'!C:E,3,FALSE)</f>
        <v>140801000</v>
      </c>
      <c r="C244" s="2" t="str">
        <f>VLOOKUP(A244,'[1]CSF_ADMandPaymentSummaryf 1'!C:D,2,FALSE)</f>
        <v>Southwest Technical Education District of Yuma (STEDY)</v>
      </c>
      <c r="D244" s="3">
        <v>5740.3700000000008</v>
      </c>
      <c r="E244" s="3">
        <v>2873.99</v>
      </c>
      <c r="F244" s="3">
        <v>2866.38</v>
      </c>
    </row>
    <row r="245" spans="1:6" x14ac:dyDescent="0.25">
      <c r="A245" s="2"/>
      <c r="B245" s="2"/>
      <c r="C245" s="7" t="s">
        <v>19</v>
      </c>
      <c r="D245" s="5">
        <f t="shared" ref="D245:E245" si="13">SUM(D235:D244)</f>
        <v>2364193.3199999998</v>
      </c>
      <c r="E245" s="5">
        <f t="shared" si="13"/>
        <v>1183618.49</v>
      </c>
      <c r="F245" s="5">
        <f>SUM(F235:F244)</f>
        <v>1180574.8299999996</v>
      </c>
    </row>
    <row r="246" spans="1:6" x14ac:dyDescent="0.25">
      <c r="A246" s="2">
        <v>4510</v>
      </c>
      <c r="B246" s="2" t="str">
        <f>VLOOKUP(A246,'[1]CSF_ADMandPaymentSummaryf 1'!C:E,3,FALSE)</f>
        <v>150227000</v>
      </c>
      <c r="C246" s="2" t="str">
        <f>VLOOKUP(A246,'[1]CSF_ADMandPaymentSummaryf 1'!C:D,2,FALSE)</f>
        <v>Parker Unified School District</v>
      </c>
      <c r="D246" s="3">
        <v>118950.58</v>
      </c>
      <c r="E246" s="3">
        <v>59554.05</v>
      </c>
      <c r="F246" s="3">
        <v>59396.53</v>
      </c>
    </row>
    <row r="247" spans="1:6" x14ac:dyDescent="0.25">
      <c r="A247" s="2">
        <v>4511</v>
      </c>
      <c r="B247" s="2" t="str">
        <f>VLOOKUP(A247,'[1]CSF_ADMandPaymentSummaryf 1'!C:E,3,FALSE)</f>
        <v>150404000</v>
      </c>
      <c r="C247" s="2" t="str">
        <f>VLOOKUP(A247,'[1]CSF_ADMandPaymentSummaryf 1'!C:D,2,FALSE)</f>
        <v>Quartzsite Elementary District</v>
      </c>
      <c r="D247" s="3">
        <v>11996.75</v>
      </c>
      <c r="E247" s="3">
        <v>6006.32</v>
      </c>
      <c r="F247" s="3">
        <v>5990.43</v>
      </c>
    </row>
    <row r="248" spans="1:6" x14ac:dyDescent="0.25">
      <c r="A248" s="2">
        <v>4512</v>
      </c>
      <c r="B248" s="2" t="str">
        <f>VLOOKUP(A248,'[1]CSF_ADMandPaymentSummaryf 1'!C:E,3,FALSE)</f>
        <v>150419000</v>
      </c>
      <c r="C248" s="2" t="str">
        <f>VLOOKUP(A248,'[1]CSF_ADMandPaymentSummaryf 1'!C:D,2,FALSE)</f>
        <v>Wenden Elementary District</v>
      </c>
      <c r="D248" s="3">
        <v>5119.95</v>
      </c>
      <c r="E248" s="3">
        <v>2563.36</v>
      </c>
      <c r="F248" s="3">
        <v>2556.5899999999997</v>
      </c>
    </row>
    <row r="249" spans="1:6" x14ac:dyDescent="0.25">
      <c r="A249" s="2">
        <v>4513</v>
      </c>
      <c r="B249" s="2" t="str">
        <f>VLOOKUP(A249,'[1]CSF_ADMandPaymentSummaryf 1'!C:E,3,FALSE)</f>
        <v>150426000</v>
      </c>
      <c r="C249" s="2" t="str">
        <f>VLOOKUP(A249,'[1]CSF_ADMandPaymentSummaryf 1'!C:D,2,FALSE)</f>
        <v>Bouse Elementary District</v>
      </c>
      <c r="D249" s="3">
        <v>3906.12</v>
      </c>
      <c r="E249" s="3">
        <v>1955.65</v>
      </c>
      <c r="F249" s="3">
        <v>1950.4699999999998</v>
      </c>
    </row>
    <row r="250" spans="1:6" x14ac:dyDescent="0.25">
      <c r="A250" s="2">
        <v>4514</v>
      </c>
      <c r="B250" s="2" t="str">
        <f>VLOOKUP(A250,'[1]CSF_ADMandPaymentSummaryf 1'!C:E,3,FALSE)</f>
        <v>150430000</v>
      </c>
      <c r="C250" s="2" t="str">
        <f>VLOOKUP(A250,'[1]CSF_ADMandPaymentSummaryf 1'!C:D,2,FALSE)</f>
        <v>Salome Consolidated Elementary District</v>
      </c>
      <c r="D250" s="3">
        <v>7767.53</v>
      </c>
      <c r="E250" s="3">
        <v>3888.91</v>
      </c>
      <c r="F250" s="3">
        <v>3878.62</v>
      </c>
    </row>
    <row r="251" spans="1:6" x14ac:dyDescent="0.25">
      <c r="A251" s="2">
        <v>4515</v>
      </c>
      <c r="B251" s="2" t="str">
        <f>VLOOKUP(A251,'[1]CSF_ADMandPaymentSummaryf 1'!C:E,3,FALSE)</f>
        <v>150576000</v>
      </c>
      <c r="C251" s="2" t="str">
        <f>VLOOKUP(A251,'[1]CSF_ADMandPaymentSummaryf 1'!C:D,2,FALSE)</f>
        <v>Bicentennial Union High School District</v>
      </c>
      <c r="D251" s="3">
        <v>11189.13</v>
      </c>
      <c r="E251" s="3">
        <v>5601.97</v>
      </c>
      <c r="F251" s="3">
        <v>5587.1599999999989</v>
      </c>
    </row>
    <row r="252" spans="1:6" x14ac:dyDescent="0.25">
      <c r="A252" s="2"/>
      <c r="B252" s="2"/>
      <c r="C252" s="7" t="s">
        <v>20</v>
      </c>
      <c r="D252" s="5">
        <f t="shared" ref="D252:F252" si="14">SUM(D246:D251)</f>
        <v>158930.06</v>
      </c>
      <c r="E252" s="5">
        <f t="shared" si="14"/>
        <v>79570.259999999995</v>
      </c>
      <c r="F252" s="5">
        <f t="shared" si="14"/>
        <v>79359.8</v>
      </c>
    </row>
    <row r="253" spans="1:6" s="14" customFormat="1" x14ac:dyDescent="0.25">
      <c r="A253" s="12"/>
      <c r="B253" s="12"/>
      <c r="C253" s="12"/>
      <c r="D253" s="13"/>
      <c r="E253" s="13"/>
      <c r="F253" s="13"/>
    </row>
    <row r="254" spans="1:6" x14ac:dyDescent="0.25">
      <c r="C254" s="4" t="s">
        <v>6</v>
      </c>
      <c r="D254" s="5">
        <v>59360304.130000018</v>
      </c>
      <c r="E254" s="5">
        <v>29715388.890000008</v>
      </c>
      <c r="F254" s="5">
        <v>29644915.239999998</v>
      </c>
    </row>
    <row r="255" spans="1:6" x14ac:dyDescent="0.25">
      <c r="C255" s="4"/>
      <c r="D255" s="5"/>
      <c r="E255" s="5"/>
      <c r="F255" s="5"/>
    </row>
    <row r="256" spans="1:6" x14ac:dyDescent="0.25">
      <c r="C256" s="4"/>
      <c r="D256" s="5"/>
      <c r="E256" s="5"/>
      <c r="F256" s="5"/>
    </row>
    <row r="257" spans="3:6" x14ac:dyDescent="0.25">
      <c r="C257" s="4"/>
      <c r="D257" s="6"/>
      <c r="E257" s="6"/>
      <c r="F257" s="6"/>
    </row>
    <row r="258" spans="3:6" x14ac:dyDescent="0.25">
      <c r="C258" s="4"/>
      <c r="D258" s="5"/>
      <c r="E258" s="5"/>
      <c r="F258" s="5"/>
    </row>
  </sheetData>
  <autoFilter ref="A1:F1" xr:uid="{B887078D-93A9-41DB-B569-AAF6F5AECAF4}"/>
  <pageMargins left="0.25" right="0.25" top="0.75" bottom="0.75" header="0.3" footer="0.3"/>
  <pageSetup orientation="landscape" horizontalDpi="1200" verticalDpi="1200" r:id="rId1"/>
  <headerFooter>
    <oddHeader>&amp;L&amp;D&amp;CFY25 Prop 123 Payment 2</oddHeader>
    <oddFooter>Page &amp;P of &amp;N</oddFooter>
  </headerFooter>
  <rowBreaks count="1" manualBreakCount="1">
    <brk id="2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9D882-8C75-45EC-BC66-20FF4D445477}">
  <dimension ref="A1:F427"/>
  <sheetViews>
    <sheetView zoomScaleNormal="100" workbookViewId="0">
      <pane ySplit="1" topLeftCell="A2" activePane="bottomLeft" state="frozen"/>
      <selection pane="bottomLeft" activeCell="C9" sqref="C9"/>
    </sheetView>
  </sheetViews>
  <sheetFormatPr defaultRowHeight="15" x14ac:dyDescent="0.25"/>
  <cols>
    <col min="1" max="1" width="11.140625" style="1" bestFit="1" customWidth="1"/>
    <col min="2" max="2" width="13.5703125" style="1" customWidth="1"/>
    <col min="3" max="3" width="77.5703125" style="1" customWidth="1"/>
    <col min="4" max="4" width="17.85546875" style="1" bestFit="1" customWidth="1"/>
    <col min="5" max="6" width="18.28515625" style="1" bestFit="1" customWidth="1"/>
    <col min="7" max="7" width="9.140625" style="1"/>
    <col min="8" max="8" width="13.28515625" style="1" bestFit="1" customWidth="1"/>
    <col min="9" max="16384" width="9.140625" style="1"/>
  </cols>
  <sheetData>
    <row r="1" spans="1:6" ht="30" x14ac:dyDescent="0.25">
      <c r="A1" s="8" t="s">
        <v>0</v>
      </c>
      <c r="B1" s="8" t="s">
        <v>21</v>
      </c>
      <c r="C1" s="8" t="s">
        <v>2</v>
      </c>
      <c r="D1" s="9" t="s">
        <v>442</v>
      </c>
      <c r="E1" s="9" t="s">
        <v>3</v>
      </c>
      <c r="F1" s="9" t="s">
        <v>4</v>
      </c>
    </row>
    <row r="2" spans="1:6" x14ac:dyDescent="0.25">
      <c r="A2" s="2">
        <v>1000166</v>
      </c>
      <c r="B2" s="2" t="s">
        <v>22</v>
      </c>
      <c r="C2" s="2" t="str">
        <f>VLOOKUP(A2,'[1]CSF_ADMandPaymentSummaryf 1'!C:D,2,FALSE)</f>
        <v>A+ Charter Schools</v>
      </c>
      <c r="D2" s="3">
        <v>30168.92</v>
      </c>
      <c r="E2" s="3">
        <v>15293.64</v>
      </c>
      <c r="F2" s="3">
        <v>14875.279999999999</v>
      </c>
    </row>
    <row r="3" spans="1:6" x14ac:dyDescent="0.25">
      <c r="A3" s="2">
        <v>90199</v>
      </c>
      <c r="B3" s="2" t="s">
        <v>23</v>
      </c>
      <c r="C3" s="2" t="str">
        <f>VLOOKUP(A3,'[1]CSF_ADMandPaymentSummaryf 1'!C:D,2,FALSE)</f>
        <v>Academy Del Sol, Inc.</v>
      </c>
      <c r="D3" s="3">
        <v>44826.7</v>
      </c>
      <c r="E3" s="3">
        <v>22612.36</v>
      </c>
      <c r="F3" s="3">
        <v>22214.339999999997</v>
      </c>
    </row>
    <row r="4" spans="1:6" x14ac:dyDescent="0.25">
      <c r="A4" s="2">
        <v>85540</v>
      </c>
      <c r="B4" s="2" t="s">
        <v>24</v>
      </c>
      <c r="C4" s="2" t="str">
        <f>VLOOKUP(A4,'[1]CSF_ADMandPaymentSummaryf 1'!C:D,2,FALSE)</f>
        <v>Academy of Building Industries, Inc.</v>
      </c>
      <c r="D4" s="3">
        <v>9575.7800000000007</v>
      </c>
      <c r="E4" s="3">
        <v>4952.5</v>
      </c>
      <c r="F4" s="3">
        <v>4623.2800000000007</v>
      </c>
    </row>
    <row r="5" spans="1:6" x14ac:dyDescent="0.25">
      <c r="A5" s="2">
        <v>90878</v>
      </c>
      <c r="B5" s="2" t="s">
        <v>25</v>
      </c>
      <c r="C5" s="2" t="str">
        <f>VLOOKUP(A5,'[1]CSF_ADMandPaymentSummaryf 1'!C:D,2,FALSE)</f>
        <v>Academy of Mathematics and Science South, Inc.</v>
      </c>
      <c r="D5" s="3">
        <v>378879.6</v>
      </c>
      <c r="E5" s="3">
        <v>191152.38</v>
      </c>
      <c r="F5" s="3">
        <v>187727.21999999997</v>
      </c>
    </row>
    <row r="6" spans="1:6" x14ac:dyDescent="0.25">
      <c r="A6" s="2">
        <v>79961</v>
      </c>
      <c r="B6" s="2" t="s">
        <v>26</v>
      </c>
      <c r="C6" s="2" t="str">
        <f>VLOOKUP(A6,'[1]CSF_ADMandPaymentSummaryf 1'!C:D,2,FALSE)</f>
        <v>Academy of Mathematics and Science, Inc.</v>
      </c>
      <c r="D6" s="3">
        <v>36677.050000000003</v>
      </c>
      <c r="E6" s="3">
        <v>18420.5</v>
      </c>
      <c r="F6" s="3">
        <v>18256.550000000003</v>
      </c>
    </row>
    <row r="7" spans="1:6" x14ac:dyDescent="0.25">
      <c r="A7" s="2">
        <v>92768</v>
      </c>
      <c r="B7" s="2" t="s">
        <v>27</v>
      </c>
      <c r="C7" s="2" t="str">
        <f>VLOOKUP(A7,'[1]CSF_ADMandPaymentSummaryf 1'!C:D,2,FALSE)</f>
        <v>Academy of Mathematics and Science, Inc.</v>
      </c>
      <c r="D7" s="3">
        <v>63796.37</v>
      </c>
      <c r="E7" s="3">
        <v>32034.36</v>
      </c>
      <c r="F7" s="3">
        <v>31762.010000000002</v>
      </c>
    </row>
    <row r="8" spans="1:6" x14ac:dyDescent="0.25">
      <c r="A8" s="2">
        <v>78897</v>
      </c>
      <c r="B8" s="2" t="s">
        <v>28</v>
      </c>
      <c r="C8" s="2" t="str">
        <f>VLOOKUP(A8,'[1]CSF_ADMandPaymentSummaryf 1'!C:D,2,FALSE)</f>
        <v>Academy of Tucson, Inc.</v>
      </c>
      <c r="D8" s="3">
        <v>33687.07</v>
      </c>
      <c r="E8" s="3">
        <v>17061.36</v>
      </c>
      <c r="F8" s="3">
        <v>16625.71</v>
      </c>
    </row>
    <row r="9" spans="1:6" x14ac:dyDescent="0.25">
      <c r="A9" s="2">
        <v>79213</v>
      </c>
      <c r="B9" s="2" t="s">
        <v>29</v>
      </c>
      <c r="C9" s="2" t="str">
        <f>VLOOKUP(A9,'[1]CSF_ADMandPaymentSummaryf 1'!C:D,2,FALSE)</f>
        <v>Academy with Community Partners-Arizona, Inc</v>
      </c>
      <c r="D9" s="3">
        <v>14448.39</v>
      </c>
      <c r="E9" s="3">
        <v>7478.97</v>
      </c>
      <c r="F9" s="3">
        <v>6969.4199999999992</v>
      </c>
    </row>
    <row r="10" spans="1:6" x14ac:dyDescent="0.25">
      <c r="A10" s="2">
        <v>4297</v>
      </c>
      <c r="B10" s="2" t="s">
        <v>30</v>
      </c>
      <c r="C10" s="2" t="str">
        <f>VLOOKUP(A10,'[1]CSF_ADMandPaymentSummaryf 1'!C:D,2,FALSE)</f>
        <v>Accelerated Learning Center, Inc.</v>
      </c>
      <c r="D10" s="3">
        <v>9542.02</v>
      </c>
      <c r="E10" s="3">
        <v>5883</v>
      </c>
      <c r="F10" s="3">
        <v>3659.0200000000004</v>
      </c>
    </row>
    <row r="11" spans="1:6" x14ac:dyDescent="0.25">
      <c r="A11" s="2">
        <v>4325</v>
      </c>
      <c r="B11" s="2" t="s">
        <v>31</v>
      </c>
      <c r="C11" s="2" t="str">
        <f>VLOOKUP(A11,'[1]CSF_ADMandPaymentSummaryf 1'!C:D,2,FALSE)</f>
        <v>Acclaim Charter School</v>
      </c>
      <c r="D11" s="3">
        <v>18397.97</v>
      </c>
      <c r="E11" s="3">
        <v>9249.9</v>
      </c>
      <c r="F11" s="3">
        <v>9148.0700000000015</v>
      </c>
    </row>
    <row r="12" spans="1:6" x14ac:dyDescent="0.25">
      <c r="A12" s="2">
        <v>79437</v>
      </c>
      <c r="B12" s="2" t="s">
        <v>32</v>
      </c>
      <c r="C12" s="2" t="str">
        <f>VLOOKUP(A12,'[1]CSF_ADMandPaymentSummaryf 1'!C:D,2,FALSE)</f>
        <v>Acorn Montessori Charter School</v>
      </c>
      <c r="D12" s="3">
        <v>37085.49</v>
      </c>
      <c r="E12" s="3">
        <v>18643.310000000001</v>
      </c>
      <c r="F12" s="3">
        <v>18442.179999999997</v>
      </c>
    </row>
    <row r="13" spans="1:6" x14ac:dyDescent="0.25">
      <c r="A13" s="2">
        <v>79053</v>
      </c>
      <c r="B13" s="2" t="s">
        <v>33</v>
      </c>
      <c r="C13" s="2" t="str">
        <f>VLOOKUP(A13,'[1]CSF_ADMandPaymentSummaryf 1'!C:D,2,FALSE)</f>
        <v>AIBT Non-Profit Charter High School - Phoenix</v>
      </c>
      <c r="D13" s="3">
        <v>8048.08</v>
      </c>
      <c r="E13" s="3">
        <v>4094.03</v>
      </c>
      <c r="F13" s="3">
        <v>3954.0499999999997</v>
      </c>
    </row>
    <row r="14" spans="1:6" x14ac:dyDescent="0.25">
      <c r="A14" s="2">
        <v>449790</v>
      </c>
      <c r="B14" s="2" t="s">
        <v>34</v>
      </c>
      <c r="C14" s="2" t="str">
        <f>VLOOKUP(A14,'[1]CSF_ADMandPaymentSummaryf 1'!C:D,2,FALSE)</f>
        <v>AIBT Non-Profit Charter High School, Inc.</v>
      </c>
      <c r="D14" s="3">
        <v>1045.7</v>
      </c>
      <c r="E14" s="3">
        <v>529.13</v>
      </c>
      <c r="F14" s="3">
        <v>516.57000000000005</v>
      </c>
    </row>
    <row r="15" spans="1:6" x14ac:dyDescent="0.25">
      <c r="A15" s="2">
        <v>5978</v>
      </c>
      <c r="B15" s="2" t="s">
        <v>35</v>
      </c>
      <c r="C15" s="2" t="str">
        <f>VLOOKUP(A15,'[1]CSF_ADMandPaymentSummaryf 1'!C:D,2,FALSE)</f>
        <v>Akimel O Otham Pee Posh Charter School, Inc.</v>
      </c>
      <c r="D15" s="3">
        <v>1319.84</v>
      </c>
      <c r="E15" s="3">
        <v>641.16</v>
      </c>
      <c r="F15" s="3">
        <v>678.68</v>
      </c>
    </row>
    <row r="16" spans="1:6" x14ac:dyDescent="0.25">
      <c r="A16" s="2">
        <v>78966</v>
      </c>
      <c r="B16" s="2" t="s">
        <v>36</v>
      </c>
      <c r="C16" s="2" t="str">
        <f>VLOOKUP(A16,'[1]CSF_ADMandPaymentSummaryf 1'!C:D,2,FALSE)</f>
        <v>Akimel O'Otham Pee Posh Charter School, Inc.</v>
      </c>
      <c r="D16" s="3">
        <v>783.94</v>
      </c>
      <c r="E16" s="3">
        <v>392.49</v>
      </c>
      <c r="F16" s="3">
        <v>391.45000000000005</v>
      </c>
    </row>
    <row r="17" spans="1:6" x14ac:dyDescent="0.25">
      <c r="A17" s="2">
        <v>4347</v>
      </c>
      <c r="B17" s="2" t="s">
        <v>37</v>
      </c>
      <c r="C17" s="2" t="str">
        <f>VLOOKUP(A17,'[1]CSF_ADMandPaymentSummaryf 1'!C:D,2,FALSE)</f>
        <v>Allen-Cochran Enterprises, Inc.</v>
      </c>
      <c r="D17" s="3">
        <v>23652.880000000001</v>
      </c>
      <c r="E17" s="3">
        <v>11922.49</v>
      </c>
      <c r="F17" s="3">
        <v>11730.390000000001</v>
      </c>
    </row>
    <row r="18" spans="1:6" x14ac:dyDescent="0.25">
      <c r="A18" s="2">
        <v>79215</v>
      </c>
      <c r="B18" s="2" t="s">
        <v>38</v>
      </c>
      <c r="C18" s="2" t="str">
        <f>VLOOKUP(A18,'[1]CSF_ADMandPaymentSummaryf 1'!C:D,2,FALSE)</f>
        <v>American Basic Schools LLC</v>
      </c>
      <c r="D18" s="3">
        <v>38269.9</v>
      </c>
      <c r="E18" s="3">
        <v>19612.73</v>
      </c>
      <c r="F18" s="3">
        <v>18657.170000000002</v>
      </c>
    </row>
    <row r="19" spans="1:6" x14ac:dyDescent="0.25">
      <c r="A19" s="2">
        <v>80995</v>
      </c>
      <c r="B19" s="2" t="s">
        <v>39</v>
      </c>
      <c r="C19" s="2" t="str">
        <f>VLOOKUP(A19,'[1]CSF_ADMandPaymentSummaryf 1'!C:D,2,FALSE)</f>
        <v>American Charter Schools Foundation d.b.a. Alta Vista High School</v>
      </c>
      <c r="D19" s="3">
        <v>35241.949999999997</v>
      </c>
      <c r="E19" s="3">
        <v>18015.419999999998</v>
      </c>
      <c r="F19" s="3">
        <v>17226.53</v>
      </c>
    </row>
    <row r="20" spans="1:6" x14ac:dyDescent="0.25">
      <c r="A20" s="2">
        <v>79883</v>
      </c>
      <c r="B20" s="2" t="s">
        <v>40</v>
      </c>
      <c r="C20" s="2" t="str">
        <f>VLOOKUP(A20,'[1]CSF_ADMandPaymentSummaryf 1'!C:D,2,FALSE)</f>
        <v>American Charter Schools Foundation d.b.a. Apache Trail High School</v>
      </c>
      <c r="D20" s="3">
        <v>12638</v>
      </c>
      <c r="E20" s="3">
        <v>6653.48</v>
      </c>
      <c r="F20" s="3">
        <v>5984.52</v>
      </c>
    </row>
    <row r="21" spans="1:6" x14ac:dyDescent="0.25">
      <c r="A21" s="2">
        <v>79874</v>
      </c>
      <c r="B21" s="2" t="s">
        <v>41</v>
      </c>
      <c r="C21" s="2" t="str">
        <f>VLOOKUP(A21,'[1]CSF_ADMandPaymentSummaryf 1'!C:D,2,FALSE)</f>
        <v>American Charter Schools Foundation d.b.a. Crestview College Preparatory High Sc</v>
      </c>
      <c r="D21" s="3">
        <v>18155.490000000002</v>
      </c>
      <c r="E21" s="3">
        <v>9259.82</v>
      </c>
      <c r="F21" s="3">
        <v>8895.6700000000019</v>
      </c>
    </row>
    <row r="22" spans="1:6" x14ac:dyDescent="0.25">
      <c r="A22" s="2">
        <v>79872</v>
      </c>
      <c r="B22" s="2" t="s">
        <v>42</v>
      </c>
      <c r="C22" s="2" t="str">
        <f>VLOOKUP(A22,'[1]CSF_ADMandPaymentSummaryf 1'!C:D,2,FALSE)</f>
        <v>American Charter Schools Foundation d.b.a. Desert Hills High School</v>
      </c>
      <c r="D22" s="3">
        <v>17060.61</v>
      </c>
      <c r="E22" s="3">
        <v>8976.33</v>
      </c>
      <c r="F22" s="3">
        <v>8084.2800000000007</v>
      </c>
    </row>
    <row r="23" spans="1:6" x14ac:dyDescent="0.25">
      <c r="A23" s="2">
        <v>79873</v>
      </c>
      <c r="B23" s="2" t="s">
        <v>43</v>
      </c>
      <c r="C23" s="2" t="str">
        <f>VLOOKUP(A23,'[1]CSF_ADMandPaymentSummaryf 1'!C:D,2,FALSE)</f>
        <v>American Charter Schools Foundation d.b.a. Estrella High School</v>
      </c>
      <c r="D23" s="3">
        <v>9821.36</v>
      </c>
      <c r="E23" s="3">
        <v>5208.72</v>
      </c>
      <c r="F23" s="3">
        <v>4612.6400000000003</v>
      </c>
    </row>
    <row r="24" spans="1:6" x14ac:dyDescent="0.25">
      <c r="A24" s="2">
        <v>79875</v>
      </c>
      <c r="B24" s="2" t="s">
        <v>44</v>
      </c>
      <c r="C24" s="2" t="str">
        <f>VLOOKUP(A24,'[1]CSF_ADMandPaymentSummaryf 1'!C:D,2,FALSE)</f>
        <v>American Charter Schools Foundation d.b.a. Peoria Accelerated High School</v>
      </c>
      <c r="D24" s="3">
        <v>34586.75</v>
      </c>
      <c r="E24" s="3">
        <v>18131.87</v>
      </c>
      <c r="F24" s="3">
        <v>16454.88</v>
      </c>
    </row>
    <row r="25" spans="1:6" x14ac:dyDescent="0.25">
      <c r="A25" s="2">
        <v>80989</v>
      </c>
      <c r="B25" s="2" t="s">
        <v>45</v>
      </c>
      <c r="C25" s="2" t="str">
        <f>VLOOKUP(A25,'[1]CSF_ADMandPaymentSummaryf 1'!C:D,2,FALSE)</f>
        <v>American Charter Schools Foundation d.b.a. South Pointe High School</v>
      </c>
      <c r="D25" s="3">
        <v>44963.69</v>
      </c>
      <c r="E25" s="3">
        <v>23277.48</v>
      </c>
      <c r="F25" s="3">
        <v>21686.210000000003</v>
      </c>
    </row>
    <row r="26" spans="1:6" x14ac:dyDescent="0.25">
      <c r="A26" s="2">
        <v>88334</v>
      </c>
      <c r="B26" s="2" t="s">
        <v>46</v>
      </c>
      <c r="C26" s="2" t="str">
        <f>VLOOKUP(A26,'[1]CSF_ADMandPaymentSummaryf 1'!C:D,2,FALSE)</f>
        <v>American Charter Schools Foundation d.b.a. South Ridge High School</v>
      </c>
      <c r="D26" s="3">
        <v>25436.26</v>
      </c>
      <c r="E26" s="3">
        <v>12961.09</v>
      </c>
      <c r="F26" s="3">
        <v>12475.169999999998</v>
      </c>
    </row>
    <row r="27" spans="1:6" x14ac:dyDescent="0.25">
      <c r="A27" s="2">
        <v>79877</v>
      </c>
      <c r="B27" s="2" t="s">
        <v>47</v>
      </c>
      <c r="C27" s="2" t="str">
        <f>VLOOKUP(A27,'[1]CSF_ADMandPaymentSummaryf 1'!C:D,2,FALSE)</f>
        <v>American Charter Schools Foundation d.b.a. Sun Valley High School</v>
      </c>
      <c r="D27" s="3">
        <v>25055.11</v>
      </c>
      <c r="E27" s="3">
        <v>13471.33</v>
      </c>
      <c r="F27" s="3">
        <v>11583.78</v>
      </c>
    </row>
    <row r="28" spans="1:6" x14ac:dyDescent="0.25">
      <c r="A28" s="2">
        <v>79879</v>
      </c>
      <c r="B28" s="2" t="s">
        <v>48</v>
      </c>
      <c r="C28" s="2" t="str">
        <f>VLOOKUP(A28,'[1]CSF_ADMandPaymentSummaryf 1'!C:D,2,FALSE)</f>
        <v>American Charter Schools Foundation d.b.a. West Phoenix High School</v>
      </c>
      <c r="D28" s="3">
        <v>28449.88</v>
      </c>
      <c r="E28" s="3">
        <v>15049.98</v>
      </c>
      <c r="F28" s="3">
        <v>13399.900000000001</v>
      </c>
    </row>
    <row r="29" spans="1:6" ht="15" customHeight="1" x14ac:dyDescent="0.25">
      <c r="A29" s="2">
        <v>1001346</v>
      </c>
      <c r="B29" s="2" t="s">
        <v>49</v>
      </c>
      <c r="C29" s="2" t="str">
        <f>VLOOKUP(A29,'[1]CSF_ADMandPaymentSummaryf 1'!C:D,2,FALSE)</f>
        <v>American Charter Schools Foundation dba Ridgeview College Preparatory High School</v>
      </c>
      <c r="D29" s="3">
        <v>16438.349999999999</v>
      </c>
      <c r="E29" s="3">
        <v>8355.57</v>
      </c>
      <c r="F29" s="3">
        <v>8082.7799999999988</v>
      </c>
    </row>
    <row r="30" spans="1:6" x14ac:dyDescent="0.25">
      <c r="A30" s="2">
        <v>4348</v>
      </c>
      <c r="B30" s="2" t="s">
        <v>50</v>
      </c>
      <c r="C30" s="2" t="str">
        <f>VLOOKUP(A30,'[1]CSF_ADMandPaymentSummaryf 1'!C:D,2,FALSE)</f>
        <v>American Leadership Academy, Inc.</v>
      </c>
      <c r="D30" s="3">
        <v>1014304.83</v>
      </c>
      <c r="E30" s="3">
        <v>507878.35</v>
      </c>
      <c r="F30" s="3">
        <v>506426.48</v>
      </c>
    </row>
    <row r="31" spans="1:6" x14ac:dyDescent="0.25">
      <c r="A31" s="2">
        <v>79461</v>
      </c>
      <c r="B31" s="2" t="s">
        <v>51</v>
      </c>
      <c r="C31" s="2" t="str">
        <f>VLOOKUP(A31,'[1]CSF_ADMandPaymentSummaryf 1'!C:D,2,FALSE)</f>
        <v>American Virtual Academy</v>
      </c>
      <c r="D31" s="3">
        <v>517650.31</v>
      </c>
      <c r="E31" s="3">
        <v>234123.13</v>
      </c>
      <c r="F31" s="3">
        <v>283527.18</v>
      </c>
    </row>
    <row r="32" spans="1:6" x14ac:dyDescent="0.25">
      <c r="A32" s="2">
        <v>90532</v>
      </c>
      <c r="B32" s="2" t="s">
        <v>52</v>
      </c>
      <c r="C32" s="2" t="str">
        <f>VLOOKUP(A32,'[1]CSF_ADMandPaymentSummaryf 1'!C:D,2,FALSE)</f>
        <v>Anthem Preparatory Academy</v>
      </c>
      <c r="D32" s="3">
        <v>66631.929999999993</v>
      </c>
      <c r="E32" s="3">
        <v>33388.25</v>
      </c>
      <c r="F32" s="3">
        <v>33243.679999999993</v>
      </c>
    </row>
    <row r="33" spans="1:6" x14ac:dyDescent="0.25">
      <c r="A33" s="2">
        <v>79426</v>
      </c>
      <c r="B33" s="2" t="s">
        <v>53</v>
      </c>
      <c r="C33" s="2" t="str">
        <f>VLOOKUP(A33,'[1]CSF_ADMandPaymentSummaryf 1'!C:D,2,FALSE)</f>
        <v>Aprender Tucson</v>
      </c>
      <c r="D33" s="3">
        <v>16874.330000000002</v>
      </c>
      <c r="E33" s="3">
        <v>8536.01</v>
      </c>
      <c r="F33" s="3">
        <v>8338.3200000000015</v>
      </c>
    </row>
    <row r="34" spans="1:6" x14ac:dyDescent="0.25">
      <c r="A34" s="2">
        <v>92312</v>
      </c>
      <c r="B34" s="2" t="s">
        <v>54</v>
      </c>
      <c r="C34" s="2" t="str">
        <f>VLOOKUP(A34,'[1]CSF_ADMandPaymentSummaryf 1'!C:D,2,FALSE)</f>
        <v>Archway Classical Academy Arete</v>
      </c>
      <c r="D34" s="3">
        <v>31999.06</v>
      </c>
      <c r="E34" s="3">
        <v>16060.75</v>
      </c>
      <c r="F34" s="3">
        <v>15938.310000000001</v>
      </c>
    </row>
    <row r="35" spans="1:6" x14ac:dyDescent="0.25">
      <c r="A35" s="2">
        <v>90917</v>
      </c>
      <c r="B35" s="2" t="s">
        <v>55</v>
      </c>
      <c r="C35" s="2" t="str">
        <f>VLOOKUP(A35,'[1]CSF_ADMandPaymentSummaryf 1'!C:D,2,FALSE)</f>
        <v>Archway Classical Academy Chandler</v>
      </c>
      <c r="D35" s="3">
        <v>32226.58</v>
      </c>
      <c r="E35" s="3">
        <v>16098.67</v>
      </c>
      <c r="F35" s="3">
        <v>16127.910000000002</v>
      </c>
    </row>
    <row r="36" spans="1:6" x14ac:dyDescent="0.25">
      <c r="A36" s="2">
        <v>92314</v>
      </c>
      <c r="B36" s="2" t="s">
        <v>56</v>
      </c>
      <c r="C36" s="2" t="str">
        <f>VLOOKUP(A36,'[1]CSF_ADMandPaymentSummaryf 1'!C:D,2,FALSE)</f>
        <v>Archway Classical Academy Cicero</v>
      </c>
      <c r="D36" s="3">
        <v>27732.42</v>
      </c>
      <c r="E36" s="3">
        <v>13891.33</v>
      </c>
      <c r="F36" s="3">
        <v>13841.089999999998</v>
      </c>
    </row>
    <row r="37" spans="1:6" x14ac:dyDescent="0.25">
      <c r="A37" s="2">
        <v>91878</v>
      </c>
      <c r="B37" s="2" t="s">
        <v>57</v>
      </c>
      <c r="C37" s="2" t="str">
        <f>VLOOKUP(A37,'[1]CSF_ADMandPaymentSummaryf 1'!C:D,2,FALSE)</f>
        <v>Archway Classical Academy Glendale</v>
      </c>
      <c r="D37" s="3">
        <v>34093.97</v>
      </c>
      <c r="E37" s="3">
        <v>17036.3</v>
      </c>
      <c r="F37" s="3">
        <v>17057.670000000002</v>
      </c>
    </row>
    <row r="38" spans="1:6" x14ac:dyDescent="0.25">
      <c r="A38" s="2">
        <v>92656</v>
      </c>
      <c r="B38" s="2" t="s">
        <v>58</v>
      </c>
      <c r="C38" s="2" t="str">
        <f>VLOOKUP(A38,'[1]CSF_ADMandPaymentSummaryf 1'!C:D,2,FALSE)</f>
        <v>Archway Classical Academy Lincoln</v>
      </c>
      <c r="D38" s="3">
        <v>42859.360000000001</v>
      </c>
      <c r="E38" s="3">
        <v>21445.39</v>
      </c>
      <c r="F38" s="3">
        <v>21413.97</v>
      </c>
    </row>
    <row r="39" spans="1:6" x14ac:dyDescent="0.25">
      <c r="A39" s="2">
        <v>91758</v>
      </c>
      <c r="B39" s="2" t="s">
        <v>59</v>
      </c>
      <c r="C39" s="2" t="str">
        <f>VLOOKUP(A39,'[1]CSF_ADMandPaymentSummaryf 1'!C:D,2,FALSE)</f>
        <v>Archway Classical Academy North Phoenix</v>
      </c>
      <c r="D39" s="3">
        <v>43372.85</v>
      </c>
      <c r="E39" s="3">
        <v>21665.95</v>
      </c>
      <c r="F39" s="3">
        <v>21706.899999999998</v>
      </c>
    </row>
    <row r="40" spans="1:6" x14ac:dyDescent="0.25">
      <c r="A40" s="2">
        <v>90857</v>
      </c>
      <c r="B40" s="2" t="s">
        <v>60</v>
      </c>
      <c r="C40" s="2" t="str">
        <f>VLOOKUP(A40,'[1]CSF_ADMandPaymentSummaryf 1'!C:D,2,FALSE)</f>
        <v>Archway Classical Academy Scottsdale</v>
      </c>
      <c r="D40" s="3">
        <v>64947.64</v>
      </c>
      <c r="E40" s="3">
        <v>32544.93</v>
      </c>
      <c r="F40" s="3">
        <v>32402.71</v>
      </c>
    </row>
    <row r="41" spans="1:6" x14ac:dyDescent="0.25">
      <c r="A41" s="2">
        <v>90915</v>
      </c>
      <c r="B41" s="2" t="s">
        <v>61</v>
      </c>
      <c r="C41" s="2" t="str">
        <f>VLOOKUP(A41,'[1]CSF_ADMandPaymentSummaryf 1'!C:D,2,FALSE)</f>
        <v>Archway Classical Academy Trivium West</v>
      </c>
      <c r="D41" s="3">
        <v>54189.38</v>
      </c>
      <c r="E41" s="3">
        <v>27199.07</v>
      </c>
      <c r="F41" s="3">
        <v>26990.309999999998</v>
      </c>
    </row>
    <row r="42" spans="1:6" x14ac:dyDescent="0.25">
      <c r="A42" s="2">
        <v>1001937</v>
      </c>
      <c r="B42" s="2" t="s">
        <v>62</v>
      </c>
      <c r="C42" s="2" t="str">
        <f>VLOOKUP(A42,'[1]CSF_ADMandPaymentSummaryf 1'!C:D,2,FALSE)</f>
        <v>Archway Classical Academy Trivium West</v>
      </c>
      <c r="D42" s="3">
        <v>16420.91</v>
      </c>
      <c r="E42" s="3">
        <v>7687.18</v>
      </c>
      <c r="F42" s="3">
        <v>8733.73</v>
      </c>
    </row>
    <row r="43" spans="1:6" x14ac:dyDescent="0.25">
      <c r="A43" s="2">
        <v>90916</v>
      </c>
      <c r="B43" s="2" t="s">
        <v>63</v>
      </c>
      <c r="C43" s="2" t="str">
        <f>VLOOKUP(A43,'[1]CSF_ADMandPaymentSummaryf 1'!C:D,2,FALSE)</f>
        <v>Archway Classical Academy Veritas</v>
      </c>
      <c r="D43" s="3">
        <v>43184.58</v>
      </c>
      <c r="E43" s="3">
        <v>21657.41</v>
      </c>
      <c r="F43" s="3">
        <v>21527.170000000002</v>
      </c>
    </row>
    <row r="44" spans="1:6" x14ac:dyDescent="0.25">
      <c r="A44" s="2">
        <v>89486</v>
      </c>
      <c r="B44" s="2" t="s">
        <v>64</v>
      </c>
      <c r="C44" s="2" t="str">
        <f>VLOOKUP(A44,'[1]CSF_ADMandPaymentSummaryf 1'!C:D,2,FALSE)</f>
        <v>Arete Preparatory Academy</v>
      </c>
      <c r="D44" s="3">
        <v>36838.730000000003</v>
      </c>
      <c r="E44" s="3">
        <v>18591.150000000001</v>
      </c>
      <c r="F44" s="3">
        <v>18247.580000000002</v>
      </c>
    </row>
    <row r="45" spans="1:6" x14ac:dyDescent="0.25">
      <c r="A45" s="2">
        <v>134379</v>
      </c>
      <c r="B45" s="2" t="s">
        <v>65</v>
      </c>
      <c r="C45" s="2" t="str">
        <f>VLOOKUP(A45,'[1]CSF_ADMandPaymentSummaryf 1'!C:D,2,FALSE)</f>
        <v>Arizona Agribusiness &amp; Equine Center INC.</v>
      </c>
      <c r="D45" s="3">
        <v>10937.24</v>
      </c>
      <c r="E45" s="3">
        <v>5244.37</v>
      </c>
      <c r="F45" s="3">
        <v>5692.87</v>
      </c>
    </row>
    <row r="46" spans="1:6" x14ac:dyDescent="0.25">
      <c r="A46" s="2">
        <v>4331</v>
      </c>
      <c r="B46" s="2" t="s">
        <v>66</v>
      </c>
      <c r="C46" s="2" t="str">
        <f>VLOOKUP(A46,'[1]CSF_ADMandPaymentSummaryf 1'!C:D,2,FALSE)</f>
        <v>Arizona Agribusiness &amp; Equine Center, Inc.</v>
      </c>
      <c r="D46" s="3">
        <v>19003.14</v>
      </c>
      <c r="E46" s="3">
        <v>9746.7900000000009</v>
      </c>
      <c r="F46" s="3">
        <v>9256.3499999999985</v>
      </c>
    </row>
    <row r="47" spans="1:6" x14ac:dyDescent="0.25">
      <c r="A47" s="2">
        <v>85816</v>
      </c>
      <c r="B47" s="2" t="s">
        <v>67</v>
      </c>
      <c r="C47" s="2" t="str">
        <f>VLOOKUP(A47,'[1]CSF_ADMandPaymentSummaryf 1'!C:D,2,FALSE)</f>
        <v>Arizona Agribusiness &amp; Equine Center, Inc.</v>
      </c>
      <c r="D47" s="3">
        <v>30554.12</v>
      </c>
      <c r="E47" s="3">
        <v>15460.91</v>
      </c>
      <c r="F47" s="3">
        <v>15093.21</v>
      </c>
    </row>
    <row r="48" spans="1:6" x14ac:dyDescent="0.25">
      <c r="A48" s="2">
        <v>90779</v>
      </c>
      <c r="B48" s="2" t="s">
        <v>68</v>
      </c>
      <c r="C48" s="2" t="str">
        <f>VLOOKUP(A48,'[1]CSF_ADMandPaymentSummaryf 1'!C:D,2,FALSE)</f>
        <v>Arizona Agribusiness &amp; Equine Center, Inc.</v>
      </c>
      <c r="D48" s="3">
        <v>23582.22</v>
      </c>
      <c r="E48" s="3">
        <v>12088.48</v>
      </c>
      <c r="F48" s="3">
        <v>11493.740000000002</v>
      </c>
    </row>
    <row r="49" spans="1:6" x14ac:dyDescent="0.25">
      <c r="A49" s="2">
        <v>91131</v>
      </c>
      <c r="B49" s="2" t="s">
        <v>69</v>
      </c>
      <c r="C49" s="2" t="str">
        <f>VLOOKUP(A49,'[1]CSF_ADMandPaymentSummaryf 1'!C:D,2,FALSE)</f>
        <v>Arizona Agribusiness &amp; Equine Center, Inc.</v>
      </c>
      <c r="D49" s="3">
        <v>23072.86</v>
      </c>
      <c r="E49" s="3">
        <v>11812.75</v>
      </c>
      <c r="F49" s="3">
        <v>11260.11</v>
      </c>
    </row>
    <row r="50" spans="1:6" x14ac:dyDescent="0.25">
      <c r="A50" s="2">
        <v>91958</v>
      </c>
      <c r="B50" s="2" t="s">
        <v>70</v>
      </c>
      <c r="C50" s="2" t="str">
        <f>VLOOKUP(A50,'[1]CSF_ADMandPaymentSummaryf 1'!C:D,2,FALSE)</f>
        <v>Arizona Autism Charter Schools, Inc.</v>
      </c>
      <c r="D50" s="3">
        <v>66954.960000000006</v>
      </c>
      <c r="E50" s="3">
        <v>33133.56</v>
      </c>
      <c r="F50" s="3">
        <v>33821.400000000009</v>
      </c>
    </row>
    <row r="51" spans="1:6" x14ac:dyDescent="0.25">
      <c r="A51" s="2">
        <v>4346</v>
      </c>
      <c r="B51" s="2" t="s">
        <v>71</v>
      </c>
      <c r="C51" s="2" t="str">
        <f>VLOOKUP(A51,'[1]CSF_ADMandPaymentSummaryf 1'!C:D,2,FALSE)</f>
        <v>Arizona Center for Youth Resources</v>
      </c>
      <c r="D51" s="3">
        <v>6024.05</v>
      </c>
      <c r="E51" s="3">
        <v>3135.85</v>
      </c>
      <c r="F51" s="3">
        <v>2888.2000000000003</v>
      </c>
    </row>
    <row r="52" spans="1:6" x14ac:dyDescent="0.25">
      <c r="A52" s="2">
        <v>1002079</v>
      </c>
      <c r="B52" s="2" t="s">
        <v>72</v>
      </c>
      <c r="C52" s="2" t="str">
        <f>VLOOKUP(A52,'[1]CSF_ADMandPaymentSummaryf 1'!C:D,2,FALSE)</f>
        <v>Arizona Collaborative Learning Partners, Inc.</v>
      </c>
      <c r="D52" s="3">
        <v>5994.26</v>
      </c>
      <c r="E52" s="3">
        <v>2736.47</v>
      </c>
      <c r="F52" s="3">
        <v>3257.7900000000004</v>
      </c>
    </row>
    <row r="53" spans="1:6" x14ac:dyDescent="0.25">
      <c r="A53" s="2">
        <v>79947</v>
      </c>
      <c r="B53" s="2" t="s">
        <v>73</v>
      </c>
      <c r="C53" s="2" t="str">
        <f>VLOOKUP(A53,'[1]CSF_ADMandPaymentSummaryf 1'!C:D,2,FALSE)</f>
        <v>Arizona Community Development Corporation</v>
      </c>
      <c r="D53" s="3">
        <v>123247.2</v>
      </c>
      <c r="E53" s="3">
        <v>62072.94</v>
      </c>
      <c r="F53" s="3">
        <v>61174.259999999995</v>
      </c>
    </row>
    <row r="54" spans="1:6" x14ac:dyDescent="0.25">
      <c r="A54" s="2">
        <v>87407</v>
      </c>
      <c r="B54" s="2" t="s">
        <v>74</v>
      </c>
      <c r="C54" s="2" t="str">
        <f>VLOOKUP(A54,'[1]CSF_ADMandPaymentSummaryf 1'!C:D,2,FALSE)</f>
        <v>Arizona Connections Academy Charter School, Inc.</v>
      </c>
      <c r="D54" s="3">
        <v>127024.02</v>
      </c>
      <c r="E54" s="3">
        <v>61256.6</v>
      </c>
      <c r="F54" s="3">
        <v>65767.420000000013</v>
      </c>
    </row>
    <row r="55" spans="1:6" x14ac:dyDescent="0.25">
      <c r="A55" s="2">
        <v>90758</v>
      </c>
      <c r="B55" s="2" t="s">
        <v>75</v>
      </c>
      <c r="C55" s="2" t="str">
        <f>VLOOKUP(A55,'[1]CSF_ADMandPaymentSummaryf 1'!C:D,2,FALSE)</f>
        <v>Arizona Education Solutions</v>
      </c>
      <c r="D55" s="3">
        <v>145274.26999999999</v>
      </c>
      <c r="E55" s="3">
        <v>56770.41</v>
      </c>
      <c r="F55" s="3">
        <v>88503.859999999986</v>
      </c>
    </row>
    <row r="56" spans="1:6" x14ac:dyDescent="0.25">
      <c r="A56" s="2">
        <v>1001949</v>
      </c>
      <c r="B56" s="2" t="s">
        <v>76</v>
      </c>
      <c r="C56" s="2" t="str">
        <f>VLOOKUP(A56,'[1]CSF_ADMandPaymentSummaryf 1'!C:D,2,FALSE)</f>
        <v>Arizona Goodwill Education Services</v>
      </c>
      <c r="D56" s="3">
        <v>1576.2</v>
      </c>
      <c r="E56" s="3">
        <v>547.5</v>
      </c>
      <c r="F56" s="3">
        <v>1028.7</v>
      </c>
    </row>
    <row r="57" spans="1:6" x14ac:dyDescent="0.25">
      <c r="A57" s="2">
        <v>92566</v>
      </c>
      <c r="B57" s="2" t="s">
        <v>77</v>
      </c>
      <c r="C57" s="2" t="str">
        <f>VLOOKUP(A57,'[1]CSF_ADMandPaymentSummaryf 1'!C:D,2,FALSE)</f>
        <v>Arizona Language Preparatory</v>
      </c>
      <c r="D57" s="3">
        <v>5459.96</v>
      </c>
      <c r="E57" s="3">
        <v>2838.4</v>
      </c>
      <c r="F57" s="3">
        <v>2621.56</v>
      </c>
    </row>
    <row r="58" spans="1:6" x14ac:dyDescent="0.25">
      <c r="A58" s="2">
        <v>4345</v>
      </c>
      <c r="B58" s="2" t="s">
        <v>78</v>
      </c>
      <c r="C58" s="2" t="str">
        <f>VLOOKUP(A58,'[1]CSF_ADMandPaymentSummaryf 1'!C:D,2,FALSE)</f>
        <v>Arizona School For The Arts</v>
      </c>
      <c r="D58" s="3">
        <v>52854.16</v>
      </c>
      <c r="E58" s="3">
        <v>26831.919999999998</v>
      </c>
      <c r="F58" s="3">
        <v>26022.240000000005</v>
      </c>
    </row>
    <row r="59" spans="1:6" x14ac:dyDescent="0.25">
      <c r="A59" s="2">
        <v>89949</v>
      </c>
      <c r="B59" s="2" t="s">
        <v>79</v>
      </c>
      <c r="C59" s="2" t="str">
        <f>VLOOKUP(A59,'[1]CSF_ADMandPaymentSummaryf 1'!C:D,2,FALSE)</f>
        <v>ASU Preparatory Academy</v>
      </c>
      <c r="D59" s="3">
        <v>34555.360000000001</v>
      </c>
      <c r="E59" s="3">
        <v>17530.22</v>
      </c>
      <c r="F59" s="3">
        <v>17025.14</v>
      </c>
    </row>
    <row r="60" spans="1:6" x14ac:dyDescent="0.25">
      <c r="A60" s="2">
        <v>90273</v>
      </c>
      <c r="B60" s="2" t="s">
        <v>80</v>
      </c>
      <c r="C60" s="2" t="str">
        <f>VLOOKUP(A60,'[1]CSF_ADMandPaymentSummaryf 1'!C:D,2,FALSE)</f>
        <v>ASU Preparatory Academy</v>
      </c>
      <c r="D60" s="3">
        <v>6480.62</v>
      </c>
      <c r="E60" s="3">
        <v>3258.91</v>
      </c>
      <c r="F60" s="3">
        <v>3221.71</v>
      </c>
    </row>
    <row r="61" spans="1:6" x14ac:dyDescent="0.25">
      <c r="A61" s="2">
        <v>91303</v>
      </c>
      <c r="B61" s="2" t="s">
        <v>81</v>
      </c>
      <c r="C61" s="2" t="str">
        <f>VLOOKUP(A61,'[1]CSF_ADMandPaymentSummaryf 1'!C:D,2,FALSE)</f>
        <v>ASU Preparatory Academy</v>
      </c>
      <c r="D61" s="3">
        <v>25587.75</v>
      </c>
      <c r="E61" s="3">
        <v>13032.22</v>
      </c>
      <c r="F61" s="3">
        <v>12555.53</v>
      </c>
    </row>
    <row r="62" spans="1:6" x14ac:dyDescent="0.25">
      <c r="A62" s="2">
        <v>91305</v>
      </c>
      <c r="B62" s="2" t="s">
        <v>82</v>
      </c>
      <c r="C62" s="2" t="str">
        <f>VLOOKUP(A62,'[1]CSF_ADMandPaymentSummaryf 1'!C:D,2,FALSE)</f>
        <v>ASU Preparatory Academy</v>
      </c>
      <c r="D62" s="3">
        <v>33880.57</v>
      </c>
      <c r="E62" s="3">
        <v>17175.78</v>
      </c>
      <c r="F62" s="3">
        <v>16704.79</v>
      </c>
    </row>
    <row r="63" spans="1:6" x14ac:dyDescent="0.25">
      <c r="A63" s="2">
        <v>91307</v>
      </c>
      <c r="B63" s="2" t="s">
        <v>83</v>
      </c>
      <c r="C63" s="2" t="str">
        <f>VLOOKUP(A63,'[1]CSF_ADMandPaymentSummaryf 1'!C:D,2,FALSE)</f>
        <v>ASU Preparatory Academy</v>
      </c>
      <c r="D63" s="3">
        <v>29670.959999999999</v>
      </c>
      <c r="E63" s="3">
        <v>14938</v>
      </c>
      <c r="F63" s="3">
        <v>14732.96</v>
      </c>
    </row>
    <row r="64" spans="1:6" x14ac:dyDescent="0.25">
      <c r="A64" s="2">
        <v>92325</v>
      </c>
      <c r="B64" s="2" t="s">
        <v>84</v>
      </c>
      <c r="C64" s="2" t="str">
        <f>VLOOKUP(A64,'[1]CSF_ADMandPaymentSummaryf 1'!C:D,2,FALSE)</f>
        <v>ASU Preparatory Academy</v>
      </c>
      <c r="D64" s="3">
        <v>29244.080000000002</v>
      </c>
      <c r="E64" s="3">
        <v>14938.27</v>
      </c>
      <c r="F64" s="3">
        <v>14305.810000000001</v>
      </c>
    </row>
    <row r="65" spans="1:6" x14ac:dyDescent="0.25">
      <c r="A65" s="2">
        <v>92327</v>
      </c>
      <c r="B65" s="2" t="s">
        <v>85</v>
      </c>
      <c r="C65" s="2" t="str">
        <f>VLOOKUP(A65,'[1]CSF_ADMandPaymentSummaryf 1'!C:D,2,FALSE)</f>
        <v>ASU Preparatory Academy</v>
      </c>
      <c r="D65" s="3">
        <v>21598.66</v>
      </c>
      <c r="E65" s="3">
        <v>10835.4</v>
      </c>
      <c r="F65" s="3">
        <v>10763.26</v>
      </c>
    </row>
    <row r="66" spans="1:6" x14ac:dyDescent="0.25">
      <c r="A66" s="2">
        <v>92716</v>
      </c>
      <c r="B66" s="2" t="s">
        <v>86</v>
      </c>
      <c r="C66" s="2" t="str">
        <f>VLOOKUP(A66,'[1]CSF_ADMandPaymentSummaryf 1'!C:D,2,FALSE)</f>
        <v>ASU Preparatory Academy</v>
      </c>
      <c r="D66" s="3">
        <v>3610.39</v>
      </c>
      <c r="E66" s="3">
        <v>1798.69</v>
      </c>
      <c r="F66" s="3">
        <v>1811.6999999999998</v>
      </c>
    </row>
    <row r="67" spans="1:6" x14ac:dyDescent="0.25">
      <c r="A67" s="2">
        <v>346763</v>
      </c>
      <c r="B67" s="2" t="s">
        <v>87</v>
      </c>
      <c r="C67" s="2" t="str">
        <f>VLOOKUP(A67,'[1]CSF_ADMandPaymentSummaryf 1'!C:D,2,FALSE)</f>
        <v>ASU Preparatory Academy</v>
      </c>
      <c r="D67" s="3">
        <v>17424.87</v>
      </c>
      <c r="E67" s="3">
        <v>8713.36</v>
      </c>
      <c r="F67" s="3">
        <v>8711.5099999999984</v>
      </c>
    </row>
    <row r="68" spans="1:6" x14ac:dyDescent="0.25">
      <c r="A68" s="2">
        <v>92987</v>
      </c>
      <c r="B68" s="2" t="s">
        <v>88</v>
      </c>
      <c r="C68" s="2" t="str">
        <f>VLOOKUP(A68,'[1]CSF_ADMandPaymentSummaryf 1'!C:D,2,FALSE)</f>
        <v>ASU Preparatory Academy - Casa Grande</v>
      </c>
      <c r="D68" s="3">
        <v>19829.169999999998</v>
      </c>
      <c r="E68" s="3">
        <v>10294.08</v>
      </c>
      <c r="F68" s="3">
        <v>9535.0899999999983</v>
      </c>
    </row>
    <row r="69" spans="1:6" x14ac:dyDescent="0.25">
      <c r="A69" s="2">
        <v>522074</v>
      </c>
      <c r="B69" s="2" t="s">
        <v>89</v>
      </c>
      <c r="C69" s="2" t="str">
        <f>VLOOKUP(A69,'[1]CSF_ADMandPaymentSummaryf 1'!C:D,2,FALSE)</f>
        <v>ASU Preparatory Academy Digital</v>
      </c>
      <c r="D69" s="3">
        <v>278923.83</v>
      </c>
      <c r="E69" s="3">
        <v>130057.47</v>
      </c>
      <c r="F69" s="3">
        <v>148866.36000000002</v>
      </c>
    </row>
    <row r="70" spans="1:6" x14ac:dyDescent="0.25">
      <c r="A70" s="2">
        <v>79929</v>
      </c>
      <c r="B70" s="2" t="s">
        <v>90</v>
      </c>
      <c r="C70" s="2" t="str">
        <f>VLOOKUP(A70,'[1]CSF_ADMandPaymentSummaryf 1'!C:D,2,FALSE)</f>
        <v>Avondale Learning dba Precision Academy</v>
      </c>
      <c r="D70" s="3">
        <v>7680.9</v>
      </c>
      <c r="E70" s="3">
        <v>3917.29</v>
      </c>
      <c r="F70" s="3">
        <v>3763.6099999999997</v>
      </c>
    </row>
    <row r="71" spans="1:6" x14ac:dyDescent="0.25">
      <c r="A71" s="2">
        <v>89869</v>
      </c>
      <c r="B71" s="2" t="s">
        <v>91</v>
      </c>
      <c r="C71" s="2" t="str">
        <f>VLOOKUP(A71,'[1]CSF_ADMandPaymentSummaryf 1'!C:D,2,FALSE)</f>
        <v>AZ Compass Schools, Inc.</v>
      </c>
      <c r="D71" s="3">
        <v>19703.88</v>
      </c>
      <c r="E71" s="3">
        <v>9994</v>
      </c>
      <c r="F71" s="3">
        <v>9709.880000000001</v>
      </c>
    </row>
    <row r="72" spans="1:6" x14ac:dyDescent="0.25">
      <c r="A72" s="2">
        <v>79204</v>
      </c>
      <c r="B72" s="2" t="s">
        <v>92</v>
      </c>
      <c r="C72" s="2" t="str">
        <f>VLOOKUP(A72,'[1]CSF_ADMandPaymentSummaryf 1'!C:D,2,FALSE)</f>
        <v>Ball Charter Schools (Dobson)</v>
      </c>
      <c r="D72" s="3">
        <v>26885.25</v>
      </c>
      <c r="E72" s="3">
        <v>13654.41</v>
      </c>
      <c r="F72" s="3">
        <v>13230.84</v>
      </c>
    </row>
    <row r="73" spans="1:6" x14ac:dyDescent="0.25">
      <c r="A73" s="2">
        <v>4294</v>
      </c>
      <c r="B73" s="2" t="s">
        <v>93</v>
      </c>
      <c r="C73" s="2" t="str">
        <f>VLOOKUP(A73,'[1]CSF_ADMandPaymentSummaryf 1'!C:D,2,FALSE)</f>
        <v>Ball Charter Schools (Hearn)</v>
      </c>
      <c r="D73" s="3">
        <v>42061.78</v>
      </c>
      <c r="E73" s="3">
        <v>21140.38</v>
      </c>
      <c r="F73" s="3">
        <v>20921.399999999998</v>
      </c>
    </row>
    <row r="74" spans="1:6" x14ac:dyDescent="0.25">
      <c r="A74" s="2">
        <v>90885</v>
      </c>
      <c r="B74" s="2" t="s">
        <v>94</v>
      </c>
      <c r="C74" s="2" t="str">
        <f>VLOOKUP(A74,'[1]CSF_ADMandPaymentSummaryf 1'!C:D,2,FALSE)</f>
        <v>Ball Charter Schools (Val Vista)</v>
      </c>
      <c r="D74" s="3">
        <v>28907.55</v>
      </c>
      <c r="E74" s="3">
        <v>14550.08</v>
      </c>
      <c r="F74" s="3">
        <v>14357.47</v>
      </c>
    </row>
    <row r="75" spans="1:6" x14ac:dyDescent="0.25">
      <c r="A75" s="2">
        <v>6361</v>
      </c>
      <c r="B75" s="2" t="s">
        <v>95</v>
      </c>
      <c r="C75" s="2" t="str">
        <f>VLOOKUP(A75,'[1]CSF_ADMandPaymentSummaryf 1'!C:D,2,FALSE)</f>
        <v>BASIS Charter Schools, Inc.</v>
      </c>
      <c r="D75" s="3">
        <v>46500.42</v>
      </c>
      <c r="E75" s="3">
        <v>23296.42</v>
      </c>
      <c r="F75" s="3">
        <v>23204</v>
      </c>
    </row>
    <row r="76" spans="1:6" x14ac:dyDescent="0.25">
      <c r="A76" s="2">
        <v>81078</v>
      </c>
      <c r="B76" s="2" t="s">
        <v>96</v>
      </c>
      <c r="C76" s="2" t="str">
        <f>VLOOKUP(A76,'[1]CSF_ADMandPaymentSummaryf 1'!C:D,2,FALSE)</f>
        <v>BASIS Charter Schools, Inc.</v>
      </c>
      <c r="D76" s="3">
        <v>69028.39</v>
      </c>
      <c r="E76" s="3">
        <v>34692.17</v>
      </c>
      <c r="F76" s="3">
        <v>34336.22</v>
      </c>
    </row>
    <row r="77" spans="1:6" x14ac:dyDescent="0.25">
      <c r="A77" s="2">
        <v>90508</v>
      </c>
      <c r="B77" s="2" t="s">
        <v>97</v>
      </c>
      <c r="C77" s="2" t="str">
        <f>VLOOKUP(A77,'[1]CSF_ADMandPaymentSummaryf 1'!C:D,2,FALSE)</f>
        <v>BASIS Charter Schools, Inc.</v>
      </c>
      <c r="D77" s="3">
        <v>36823.96</v>
      </c>
      <c r="E77" s="3">
        <v>18506.77</v>
      </c>
      <c r="F77" s="3">
        <v>18317.189999999999</v>
      </c>
    </row>
    <row r="78" spans="1:6" x14ac:dyDescent="0.25">
      <c r="A78" s="2">
        <v>90841</v>
      </c>
      <c r="B78" s="2" t="s">
        <v>98</v>
      </c>
      <c r="C78" s="2" t="str">
        <f>VLOOKUP(A78,'[1]CSF_ADMandPaymentSummaryf 1'!C:D,2,FALSE)</f>
        <v>BASIS Charter Schools, Inc.</v>
      </c>
      <c r="D78" s="3">
        <v>68625.08</v>
      </c>
      <c r="E78" s="3">
        <v>34517.83</v>
      </c>
      <c r="F78" s="3">
        <v>34107.25</v>
      </c>
    </row>
    <row r="79" spans="1:6" x14ac:dyDescent="0.25">
      <c r="A79" s="2">
        <v>90842</v>
      </c>
      <c r="B79" s="2" t="s">
        <v>99</v>
      </c>
      <c r="C79" s="2" t="str">
        <f>VLOOKUP(A79,'[1]CSF_ADMandPaymentSummaryf 1'!C:D,2,FALSE)</f>
        <v>BASIS Charter Schools, Inc.</v>
      </c>
      <c r="D79" s="3">
        <v>79960.240000000005</v>
      </c>
      <c r="E79" s="3">
        <v>40081.65</v>
      </c>
      <c r="F79" s="3">
        <v>39878.590000000004</v>
      </c>
    </row>
    <row r="80" spans="1:6" x14ac:dyDescent="0.25">
      <c r="A80" s="2">
        <v>90862</v>
      </c>
      <c r="B80" s="2" t="s">
        <v>100</v>
      </c>
      <c r="C80" s="2" t="str">
        <f>VLOOKUP(A80,'[1]CSF_ADMandPaymentSummaryf 1'!C:D,2,FALSE)</f>
        <v>BASIS Charter Schools, Inc.</v>
      </c>
      <c r="D80" s="3">
        <v>42559.4</v>
      </c>
      <c r="E80" s="3">
        <v>21463.01</v>
      </c>
      <c r="F80" s="3">
        <v>21096.390000000003</v>
      </c>
    </row>
    <row r="81" spans="1:6" x14ac:dyDescent="0.25">
      <c r="A81" s="2">
        <v>91280</v>
      </c>
      <c r="B81" s="2" t="s">
        <v>101</v>
      </c>
      <c r="C81" s="2" t="str">
        <f>VLOOKUP(A81,'[1]CSF_ADMandPaymentSummaryf 1'!C:D,2,FALSE)</f>
        <v>BASIS Charter Schools, Inc.</v>
      </c>
      <c r="D81" s="3">
        <v>53184.76</v>
      </c>
      <c r="E81" s="3">
        <v>26675.74</v>
      </c>
      <c r="F81" s="3">
        <v>26509.02</v>
      </c>
    </row>
    <row r="82" spans="1:6" x14ac:dyDescent="0.25">
      <c r="A82" s="2">
        <v>91309</v>
      </c>
      <c r="B82" s="2" t="s">
        <v>102</v>
      </c>
      <c r="C82" s="2" t="str">
        <f>VLOOKUP(A82,'[1]CSF_ADMandPaymentSummaryf 1'!C:D,2,FALSE)</f>
        <v>BASIS Charter Schools, Inc.</v>
      </c>
      <c r="D82" s="3">
        <v>50515.65</v>
      </c>
      <c r="E82" s="3">
        <v>25461.77</v>
      </c>
      <c r="F82" s="3">
        <v>25053.88</v>
      </c>
    </row>
    <row r="83" spans="1:6" x14ac:dyDescent="0.25">
      <c r="A83" s="2">
        <v>91339</v>
      </c>
      <c r="B83" s="2" t="s">
        <v>103</v>
      </c>
      <c r="C83" s="2" t="str">
        <f>VLOOKUP(A83,'[1]CSF_ADMandPaymentSummaryf 1'!C:D,2,FALSE)</f>
        <v>BASIS Charter Schools, Inc.</v>
      </c>
      <c r="D83" s="3">
        <v>44727.81</v>
      </c>
      <c r="E83" s="3">
        <v>22403.360000000001</v>
      </c>
      <c r="F83" s="3">
        <v>22324.449999999997</v>
      </c>
    </row>
    <row r="84" spans="1:6" x14ac:dyDescent="0.25">
      <c r="A84" s="2">
        <v>91949</v>
      </c>
      <c r="B84" s="2" t="s">
        <v>104</v>
      </c>
      <c r="C84" s="2" t="str">
        <f>VLOOKUP(A84,'[1]CSF_ADMandPaymentSummaryf 1'!C:D,2,FALSE)</f>
        <v>BASIS Charter Schools, Inc.</v>
      </c>
      <c r="D84" s="3">
        <v>57260.49</v>
      </c>
      <c r="E84" s="3">
        <v>28832.71</v>
      </c>
      <c r="F84" s="3">
        <v>28427.78</v>
      </c>
    </row>
    <row r="85" spans="1:6" x14ac:dyDescent="0.25">
      <c r="A85" s="2">
        <v>92318</v>
      </c>
      <c r="B85" s="2" t="s">
        <v>105</v>
      </c>
      <c r="C85" s="2" t="str">
        <f>VLOOKUP(A85,'[1]CSF_ADMandPaymentSummaryf 1'!C:D,2,FALSE)</f>
        <v>BASIS Charter Schools, Inc.</v>
      </c>
      <c r="D85" s="3">
        <v>37146.980000000003</v>
      </c>
      <c r="E85" s="3">
        <v>18583.759999999998</v>
      </c>
      <c r="F85" s="3">
        <v>18563.220000000005</v>
      </c>
    </row>
    <row r="86" spans="1:6" x14ac:dyDescent="0.25">
      <c r="A86" s="2">
        <v>92320</v>
      </c>
      <c r="B86" s="2" t="s">
        <v>106</v>
      </c>
      <c r="C86" s="2" t="str">
        <f>VLOOKUP(A86,'[1]CSF_ADMandPaymentSummaryf 1'!C:D,2,FALSE)</f>
        <v>BASIS Charter Schools, Inc.</v>
      </c>
      <c r="D86" s="3">
        <v>38301.56</v>
      </c>
      <c r="E86" s="3">
        <v>19304.75</v>
      </c>
      <c r="F86" s="3">
        <v>18996.809999999998</v>
      </c>
    </row>
    <row r="87" spans="1:6" x14ac:dyDescent="0.25">
      <c r="A87" s="2">
        <v>92349</v>
      </c>
      <c r="B87" s="2" t="s">
        <v>107</v>
      </c>
      <c r="C87" s="2" t="str">
        <f>VLOOKUP(A87,'[1]CSF_ADMandPaymentSummaryf 1'!C:D,2,FALSE)</f>
        <v>BASIS Charter Schools, Inc.</v>
      </c>
      <c r="D87" s="3">
        <v>14704.73</v>
      </c>
      <c r="E87" s="3">
        <v>7423.32</v>
      </c>
      <c r="F87" s="3">
        <v>7281.41</v>
      </c>
    </row>
    <row r="88" spans="1:6" x14ac:dyDescent="0.25">
      <c r="A88" s="2">
        <v>92734</v>
      </c>
      <c r="B88" s="2" t="s">
        <v>108</v>
      </c>
      <c r="C88" s="2" t="str">
        <f>VLOOKUP(A88,'[1]CSF_ADMandPaymentSummaryf 1'!C:D,2,FALSE)</f>
        <v>BASIS Charter Schools, Inc.</v>
      </c>
      <c r="D88" s="3">
        <v>21142.29</v>
      </c>
      <c r="E88" s="3">
        <v>10680.78</v>
      </c>
      <c r="F88" s="3">
        <v>10461.51</v>
      </c>
    </row>
    <row r="89" spans="1:6" x14ac:dyDescent="0.25">
      <c r="A89" s="2">
        <v>92736</v>
      </c>
      <c r="B89" s="2" t="s">
        <v>109</v>
      </c>
      <c r="C89" s="2" t="str">
        <f>VLOOKUP(A89,'[1]CSF_ADMandPaymentSummaryf 1'!C:D,2,FALSE)</f>
        <v>BASIS Charter Schools, Inc.</v>
      </c>
      <c r="D89" s="3">
        <v>39470.97</v>
      </c>
      <c r="E89" s="3">
        <v>20102.62</v>
      </c>
      <c r="F89" s="3">
        <v>19368.350000000002</v>
      </c>
    </row>
    <row r="90" spans="1:6" x14ac:dyDescent="0.25">
      <c r="A90" s="2">
        <v>92863</v>
      </c>
      <c r="B90" s="2" t="s">
        <v>110</v>
      </c>
      <c r="C90" s="2" t="str">
        <f>VLOOKUP(A90,'[1]CSF_ADMandPaymentSummaryf 1'!C:D,2,FALSE)</f>
        <v>BASIS Charter Schools, Inc.</v>
      </c>
      <c r="D90" s="3">
        <v>29921.48</v>
      </c>
      <c r="E90" s="3">
        <v>15092.58</v>
      </c>
      <c r="F90" s="3">
        <v>14828.9</v>
      </c>
    </row>
    <row r="91" spans="1:6" x14ac:dyDescent="0.25">
      <c r="A91" s="2">
        <v>92865</v>
      </c>
      <c r="B91" s="2" t="s">
        <v>111</v>
      </c>
      <c r="C91" s="2" t="str">
        <f>VLOOKUP(A91,'[1]CSF_ADMandPaymentSummaryf 1'!C:D,2,FALSE)</f>
        <v>BASIS Charter Schools, Inc.</v>
      </c>
      <c r="D91" s="3">
        <v>28949.78</v>
      </c>
      <c r="E91" s="3">
        <v>14499.32</v>
      </c>
      <c r="F91" s="3">
        <v>14450.46</v>
      </c>
    </row>
    <row r="92" spans="1:6" x14ac:dyDescent="0.25">
      <c r="A92" s="2">
        <v>92997</v>
      </c>
      <c r="B92" s="2" t="s">
        <v>112</v>
      </c>
      <c r="C92" s="2" t="str">
        <f>VLOOKUP(A92,'[1]CSF_ADMandPaymentSummaryf 1'!C:D,2,FALSE)</f>
        <v>BASIS Charter Schools, Inc.</v>
      </c>
      <c r="D92" s="3">
        <v>37296.720000000001</v>
      </c>
      <c r="E92" s="3">
        <v>18682.39</v>
      </c>
      <c r="F92" s="3">
        <v>18614.330000000002</v>
      </c>
    </row>
    <row r="93" spans="1:6" x14ac:dyDescent="0.25">
      <c r="A93" s="2">
        <v>273398</v>
      </c>
      <c r="B93" s="2" t="s">
        <v>113</v>
      </c>
      <c r="C93" s="2" t="str">
        <f>VLOOKUP(A93,'[1]CSF_ADMandPaymentSummaryf 1'!C:D,2,FALSE)</f>
        <v>BASIS Charter Schools, Inc.</v>
      </c>
      <c r="D93" s="3">
        <v>41276.54</v>
      </c>
      <c r="E93" s="3">
        <v>20713.310000000001</v>
      </c>
      <c r="F93" s="3">
        <v>20563.23</v>
      </c>
    </row>
    <row r="94" spans="1:6" x14ac:dyDescent="0.25">
      <c r="A94" s="2">
        <v>549803</v>
      </c>
      <c r="B94" s="2" t="s">
        <v>114</v>
      </c>
      <c r="C94" s="2" t="str">
        <f>VLOOKUP(A94,'[1]CSF_ADMandPaymentSummaryf 1'!C:D,2,FALSE)</f>
        <v>BASIS Charter Schools, Inc.</v>
      </c>
      <c r="D94" s="3">
        <v>32915.82</v>
      </c>
      <c r="E94" s="3">
        <v>16325.98</v>
      </c>
      <c r="F94" s="3">
        <v>16589.84</v>
      </c>
    </row>
    <row r="95" spans="1:6" x14ac:dyDescent="0.25">
      <c r="A95" s="2">
        <v>783027</v>
      </c>
      <c r="B95" s="2" t="s">
        <v>115</v>
      </c>
      <c r="C95" s="2" t="str">
        <f>VLOOKUP(A95,'[1]CSF_ADMandPaymentSummaryf 1'!C:D,2,FALSE)</f>
        <v>BASIS Charter Schools, Inc.</v>
      </c>
      <c r="D95" s="3">
        <v>27584.76</v>
      </c>
      <c r="E95" s="3">
        <v>13830.55</v>
      </c>
      <c r="F95" s="3">
        <v>13754.21</v>
      </c>
    </row>
    <row r="96" spans="1:6" x14ac:dyDescent="0.25">
      <c r="A96" s="2">
        <v>934316</v>
      </c>
      <c r="B96" s="2" t="s">
        <v>116</v>
      </c>
      <c r="C96" s="2" t="str">
        <f>VLOOKUP(A96,'[1]CSF_ADMandPaymentSummaryf 1'!C:D,2,FALSE)</f>
        <v>BASIS Charter Schools, Inc.</v>
      </c>
      <c r="D96" s="3">
        <v>48452.13</v>
      </c>
      <c r="E96" s="3">
        <v>24292.99</v>
      </c>
      <c r="F96" s="3">
        <v>24159.139999999996</v>
      </c>
    </row>
    <row r="97" spans="1:6" x14ac:dyDescent="0.25">
      <c r="A97" s="2">
        <v>1002012</v>
      </c>
      <c r="B97" s="2" t="s">
        <v>117</v>
      </c>
      <c r="C97" s="2" t="str">
        <f>VLOOKUP(A97,'[1]CSF_ADMandPaymentSummaryf 1'!C:D,2,FALSE)</f>
        <v>BASIS Charter Schools, Inc.</v>
      </c>
      <c r="D97" s="3">
        <v>8811.92</v>
      </c>
      <c r="E97" s="3">
        <v>4357.05</v>
      </c>
      <c r="F97" s="3">
        <v>4454.87</v>
      </c>
    </row>
    <row r="98" spans="1:6" x14ac:dyDescent="0.25">
      <c r="A98" s="2">
        <v>79983</v>
      </c>
      <c r="B98" s="2" t="s">
        <v>118</v>
      </c>
      <c r="C98" s="2" t="str">
        <f>VLOOKUP(A98,'[1]CSF_ADMandPaymentSummaryf 1'!C:D,2,FALSE)</f>
        <v>Bell Canyon Charter School, Inc</v>
      </c>
      <c r="D98" s="3">
        <v>15935.1</v>
      </c>
      <c r="E98" s="3">
        <v>7986.6</v>
      </c>
      <c r="F98" s="3">
        <v>7948.5</v>
      </c>
    </row>
    <row r="99" spans="1:6" x14ac:dyDescent="0.25">
      <c r="A99" s="2">
        <v>10972</v>
      </c>
      <c r="B99" s="2" t="s">
        <v>119</v>
      </c>
      <c r="C99" s="2" t="str">
        <f>VLOOKUP(A99,'[1]CSF_ADMandPaymentSummaryf 1'!C:D,2,FALSE)</f>
        <v>Benchmark School, Inc.</v>
      </c>
      <c r="D99" s="3">
        <v>23640.27</v>
      </c>
      <c r="E99" s="3">
        <v>11753.17</v>
      </c>
      <c r="F99" s="3">
        <v>11887.1</v>
      </c>
    </row>
    <row r="100" spans="1:6" x14ac:dyDescent="0.25">
      <c r="A100" s="2">
        <v>4355</v>
      </c>
      <c r="B100" s="2" t="s">
        <v>120</v>
      </c>
      <c r="C100" s="2" t="str">
        <f>VLOOKUP(A100,'[1]CSF_ADMandPaymentSummaryf 1'!C:D,2,FALSE)</f>
        <v>Benjamin Franklin Charter School - Queen Creek</v>
      </c>
      <c r="D100" s="3">
        <v>213827.05</v>
      </c>
      <c r="E100" s="3">
        <v>107421.48</v>
      </c>
      <c r="F100" s="3">
        <v>106405.56999999999</v>
      </c>
    </row>
    <row r="101" spans="1:6" x14ac:dyDescent="0.25">
      <c r="A101" s="2">
        <v>89871</v>
      </c>
      <c r="B101" s="2" t="s">
        <v>121</v>
      </c>
      <c r="C101" s="2" t="str">
        <f>VLOOKUP(A101,'[1]CSF_ADMandPaymentSummaryf 1'!C:D,2,FALSE)</f>
        <v>Blue Adobe Project</v>
      </c>
      <c r="D101" s="3">
        <v>5198.7</v>
      </c>
      <c r="E101" s="3">
        <v>2689.44</v>
      </c>
      <c r="F101" s="3">
        <v>2509.2599999999998</v>
      </c>
    </row>
    <row r="102" spans="1:6" x14ac:dyDescent="0.25">
      <c r="A102" s="2">
        <v>81041</v>
      </c>
      <c r="B102" s="2" t="s">
        <v>122</v>
      </c>
      <c r="C102" s="2" t="str">
        <f>VLOOKUP(A102,'[1]CSF_ADMandPaymentSummaryf 1'!C:D,2,FALSE)</f>
        <v>Blueprint Education</v>
      </c>
      <c r="D102" s="3">
        <v>42191.49</v>
      </c>
      <c r="E102" s="3">
        <v>19214.54</v>
      </c>
      <c r="F102" s="3">
        <v>22976.949999999997</v>
      </c>
    </row>
    <row r="103" spans="1:6" x14ac:dyDescent="0.25">
      <c r="A103" s="2">
        <v>4362</v>
      </c>
      <c r="B103" s="2" t="s">
        <v>123</v>
      </c>
      <c r="C103" s="2" t="str">
        <f>VLOOKUP(A103,'[1]CSF_ADMandPaymentSummaryf 1'!C:D,2,FALSE)</f>
        <v>Bright Beginnings School, Inc.</v>
      </c>
      <c r="D103" s="3">
        <v>14747.47</v>
      </c>
      <c r="E103" s="3">
        <v>7405.59</v>
      </c>
      <c r="F103" s="3">
        <v>7341.8799999999992</v>
      </c>
    </row>
    <row r="104" spans="1:6" x14ac:dyDescent="0.25">
      <c r="A104" s="2">
        <v>90327</v>
      </c>
      <c r="B104" s="2" t="s">
        <v>124</v>
      </c>
      <c r="C104" s="2" t="str">
        <f>VLOOKUP(A104,'[1]CSF_ADMandPaymentSummaryf 1'!C:D,2,FALSE)</f>
        <v>CAFA, Inc. dba Learning Foundation and Performing Arts Gilbert</v>
      </c>
      <c r="D104" s="3">
        <v>40557.370000000003</v>
      </c>
      <c r="E104" s="3">
        <v>20416.400000000001</v>
      </c>
      <c r="F104" s="3">
        <v>20140.97</v>
      </c>
    </row>
    <row r="105" spans="1:6" x14ac:dyDescent="0.25">
      <c r="A105" s="2">
        <v>79971</v>
      </c>
      <c r="B105" s="2" t="s">
        <v>125</v>
      </c>
      <c r="C105" s="2" t="str">
        <f>VLOOKUP(A105,'[1]CSF_ADMandPaymentSummaryf 1'!C:D,2,FALSE)</f>
        <v>CAFA, Inc. dba Learning Foundation Performing Arts School</v>
      </c>
      <c r="D105" s="3">
        <v>9936.41</v>
      </c>
      <c r="E105" s="3">
        <v>4859.6000000000004</v>
      </c>
      <c r="F105" s="3">
        <v>5076.8099999999995</v>
      </c>
    </row>
    <row r="106" spans="1:6" x14ac:dyDescent="0.25">
      <c r="A106" s="2">
        <v>79055</v>
      </c>
      <c r="B106" s="2" t="s">
        <v>126</v>
      </c>
      <c r="C106" s="2" t="str">
        <f>VLOOKUP(A106,'[1]CSF_ADMandPaymentSummaryf 1'!C:D,2,FALSE)</f>
        <v>Calibre Academy</v>
      </c>
      <c r="D106" s="3">
        <v>36241.65</v>
      </c>
      <c r="E106" s="3">
        <v>18155.240000000002</v>
      </c>
      <c r="F106" s="3">
        <v>18086.41</v>
      </c>
    </row>
    <row r="107" spans="1:6" x14ac:dyDescent="0.25">
      <c r="A107" s="2">
        <v>78888</v>
      </c>
      <c r="B107" s="2" t="s">
        <v>127</v>
      </c>
      <c r="C107" s="2" t="str">
        <f>VLOOKUP(A107,'[1]CSF_ADMandPaymentSummaryf 1'!C:D,2,FALSE)</f>
        <v>Cambridge Academy  East,  Inc</v>
      </c>
      <c r="D107" s="3">
        <v>17166.939999999999</v>
      </c>
      <c r="E107" s="3">
        <v>8590.67</v>
      </c>
      <c r="F107" s="3">
        <v>8576.2699999999986</v>
      </c>
    </row>
    <row r="108" spans="1:6" x14ac:dyDescent="0.25">
      <c r="A108" s="2">
        <v>79905</v>
      </c>
      <c r="B108" s="2" t="s">
        <v>128</v>
      </c>
      <c r="C108" s="2" t="str">
        <f>VLOOKUP(A108,'[1]CSF_ADMandPaymentSummaryf 1'!C:D,2,FALSE)</f>
        <v>Camelback Education, Inc</v>
      </c>
      <c r="D108" s="3">
        <v>38709.1</v>
      </c>
      <c r="E108" s="3">
        <v>19443.72</v>
      </c>
      <c r="F108" s="3">
        <v>19265.379999999997</v>
      </c>
    </row>
    <row r="109" spans="1:6" x14ac:dyDescent="0.25">
      <c r="A109" s="2">
        <v>89758</v>
      </c>
      <c r="B109" s="2" t="s">
        <v>129</v>
      </c>
      <c r="C109" s="2" t="str">
        <f>VLOOKUP(A109,'[1]CSF_ADMandPaymentSummaryf 1'!C:D,2,FALSE)</f>
        <v>Candeo Schools, Inc.</v>
      </c>
      <c r="D109" s="3">
        <v>36719.19</v>
      </c>
      <c r="E109" s="3">
        <v>18549.849999999999</v>
      </c>
      <c r="F109" s="3">
        <v>18169.340000000004</v>
      </c>
    </row>
    <row r="110" spans="1:6" x14ac:dyDescent="0.25">
      <c r="A110" s="2">
        <v>1001161</v>
      </c>
      <c r="B110" s="2" t="s">
        <v>130</v>
      </c>
      <c r="C110" s="2" t="str">
        <f>VLOOKUP(A110,'[1]CSF_ADMandPaymentSummaryf 1'!C:D,2,FALSE)</f>
        <v>Candeo Schools, Inc.</v>
      </c>
      <c r="D110" s="3">
        <v>4343.42</v>
      </c>
      <c r="E110" s="3">
        <v>2194.36</v>
      </c>
      <c r="F110" s="3">
        <v>2149.06</v>
      </c>
    </row>
    <row r="111" spans="1:6" x14ac:dyDescent="0.25">
      <c r="A111" s="2">
        <v>81029</v>
      </c>
      <c r="B111" s="2" t="s">
        <v>131</v>
      </c>
      <c r="C111" s="2" t="str">
        <f>VLOOKUP(A111,'[1]CSF_ADMandPaymentSummaryf 1'!C:D,2,FALSE)</f>
        <v>Canyon Rose Academy, Inc.</v>
      </c>
      <c r="D111" s="3">
        <v>24878.37</v>
      </c>
      <c r="E111" s="3">
        <v>12813.5</v>
      </c>
      <c r="F111" s="3">
        <v>12064.869999999999</v>
      </c>
    </row>
    <row r="112" spans="1:6" x14ac:dyDescent="0.25">
      <c r="A112" s="2">
        <v>78858</v>
      </c>
      <c r="B112" s="2" t="s">
        <v>132</v>
      </c>
      <c r="C112" s="2" t="str">
        <f>VLOOKUP(A112,'[1]CSF_ADMandPaymentSummaryf 1'!C:D,2,FALSE)</f>
        <v>Carden of Tucson, Inc.</v>
      </c>
      <c r="D112" s="3">
        <v>4469.1099999999997</v>
      </c>
      <c r="E112" s="3">
        <v>2213.63</v>
      </c>
      <c r="F112" s="3">
        <v>2255.4799999999996</v>
      </c>
    </row>
    <row r="113" spans="1:6" x14ac:dyDescent="0.25">
      <c r="A113" s="2">
        <v>4400</v>
      </c>
      <c r="B113" s="2" t="s">
        <v>133</v>
      </c>
      <c r="C113" s="2" t="str">
        <f>VLOOKUP(A113,'[1]CSF_ADMandPaymentSummaryf 1'!C:D,2,FALSE)</f>
        <v>Career Development, Inc.</v>
      </c>
      <c r="D113" s="3">
        <v>5210.6499999999996</v>
      </c>
      <c r="E113" s="3">
        <v>2643.74</v>
      </c>
      <c r="F113" s="3">
        <v>2566.91</v>
      </c>
    </row>
    <row r="114" spans="1:6" x14ac:dyDescent="0.25">
      <c r="A114" s="2">
        <v>79047</v>
      </c>
      <c r="B114" s="2" t="s">
        <v>134</v>
      </c>
      <c r="C114" s="2" t="str">
        <f>VLOOKUP(A114,'[1]CSF_ADMandPaymentSummaryf 1'!C:D,2,FALSE)</f>
        <v>Career Success Schools</v>
      </c>
      <c r="D114" s="3">
        <v>90290.82</v>
      </c>
      <c r="E114" s="3">
        <v>42245.97</v>
      </c>
      <c r="F114" s="3">
        <v>48044.850000000006</v>
      </c>
    </row>
    <row r="115" spans="1:6" x14ac:dyDescent="0.25">
      <c r="A115" s="2">
        <v>80001</v>
      </c>
      <c r="B115" s="2" t="s">
        <v>135</v>
      </c>
      <c r="C115" s="2" t="str">
        <f>VLOOKUP(A115,'[1]CSF_ADMandPaymentSummaryf 1'!C:D,2,FALSE)</f>
        <v>Carpe Diem Collegiate High School</v>
      </c>
      <c r="D115" s="3">
        <v>17730.02</v>
      </c>
      <c r="E115" s="3">
        <v>8891.15</v>
      </c>
      <c r="F115" s="3">
        <v>8838.8700000000008</v>
      </c>
    </row>
    <row r="116" spans="1:6" x14ac:dyDescent="0.25">
      <c r="A116" s="2">
        <v>91934</v>
      </c>
      <c r="B116" s="2" t="s">
        <v>136</v>
      </c>
      <c r="C116" s="2" t="str">
        <f>VLOOKUP(A116,'[1]CSF_ADMandPaymentSummaryf 1'!C:D,2,FALSE)</f>
        <v>CASA Academy</v>
      </c>
      <c r="D116" s="3">
        <v>27051.17</v>
      </c>
      <c r="E116" s="3">
        <v>13542.23</v>
      </c>
      <c r="F116" s="3">
        <v>13508.939999999999</v>
      </c>
    </row>
    <row r="117" spans="1:6" x14ac:dyDescent="0.25">
      <c r="A117" s="2">
        <v>4191</v>
      </c>
      <c r="B117" s="2" t="s">
        <v>137</v>
      </c>
      <c r="C117" s="2" t="str">
        <f>VLOOKUP(A117,'[1]CSF_ADMandPaymentSummaryf 1'!C:D,2,FALSE)</f>
        <v>Center for Academic Success, Inc.</v>
      </c>
      <c r="D117" s="3">
        <v>77122.91</v>
      </c>
      <c r="E117" s="3">
        <v>38837.94</v>
      </c>
      <c r="F117" s="3">
        <v>38284.97</v>
      </c>
    </row>
    <row r="118" spans="1:6" x14ac:dyDescent="0.25">
      <c r="A118" s="2">
        <v>6362</v>
      </c>
      <c r="B118" s="2" t="s">
        <v>138</v>
      </c>
      <c r="C118" s="2" t="str">
        <f>VLOOKUP(A118,'[1]CSF_ADMandPaymentSummaryf 1'!C:D,2,FALSE)</f>
        <v>Challenge School, Inc.</v>
      </c>
      <c r="D118" s="3">
        <v>25237.16</v>
      </c>
      <c r="E118" s="3">
        <v>12683.77</v>
      </c>
      <c r="F118" s="3">
        <v>12553.39</v>
      </c>
    </row>
    <row r="119" spans="1:6" x14ac:dyDescent="0.25">
      <c r="A119" s="2">
        <v>79886</v>
      </c>
      <c r="B119" s="2" t="s">
        <v>139</v>
      </c>
      <c r="C119" s="2" t="str">
        <f>VLOOKUP(A119,'[1]CSF_ADMandPaymentSummaryf 1'!C:D,2,FALSE)</f>
        <v>Challenger Basic School, Inc.</v>
      </c>
      <c r="D119" s="3">
        <v>19573.14</v>
      </c>
      <c r="E119" s="3">
        <v>9808.33</v>
      </c>
      <c r="F119" s="3">
        <v>9764.81</v>
      </c>
    </row>
    <row r="120" spans="1:6" x14ac:dyDescent="0.25">
      <c r="A120" s="2">
        <v>88299</v>
      </c>
      <c r="B120" s="2" t="s">
        <v>140</v>
      </c>
      <c r="C120" s="2" t="str">
        <f>VLOOKUP(A120,'[1]CSF_ADMandPaymentSummaryf 1'!C:D,2,FALSE)</f>
        <v>Chandler Preparatory Academy</v>
      </c>
      <c r="D120" s="3">
        <v>49502.89</v>
      </c>
      <c r="E120" s="3">
        <v>24790.18</v>
      </c>
      <c r="F120" s="3">
        <v>24712.71</v>
      </c>
    </row>
    <row r="121" spans="1:6" x14ac:dyDescent="0.25">
      <c r="A121" s="2">
        <v>90138</v>
      </c>
      <c r="B121" s="2" t="s">
        <v>141</v>
      </c>
      <c r="C121" s="2" t="str">
        <f>VLOOKUP(A121,'[1]CSF_ADMandPaymentSummaryf 1'!C:D,2,FALSE)</f>
        <v>Choice Academies, Inc.</v>
      </c>
      <c r="D121" s="3">
        <v>39825.83</v>
      </c>
      <c r="E121" s="3">
        <v>19993.330000000002</v>
      </c>
      <c r="F121" s="3">
        <v>19832.5</v>
      </c>
    </row>
    <row r="122" spans="1:6" x14ac:dyDescent="0.25">
      <c r="A122" s="2">
        <v>5186</v>
      </c>
      <c r="B122" s="2" t="s">
        <v>142</v>
      </c>
      <c r="C122" s="2" t="str">
        <f>VLOOKUP(A122,'[1]CSF_ADMandPaymentSummaryf 1'!C:D,2,FALSE)</f>
        <v>Cholla Academy</v>
      </c>
      <c r="D122" s="3">
        <v>38772.03</v>
      </c>
      <c r="E122" s="3">
        <v>19699.84</v>
      </c>
      <c r="F122" s="3">
        <v>19072.189999999999</v>
      </c>
    </row>
    <row r="123" spans="1:6" x14ac:dyDescent="0.25">
      <c r="A123" s="2">
        <v>92316</v>
      </c>
      <c r="B123" s="2" t="s">
        <v>143</v>
      </c>
      <c r="C123" s="2" t="str">
        <f>VLOOKUP(A123,'[1]CSF_ADMandPaymentSummaryf 1'!C:D,2,FALSE)</f>
        <v>Cicero Preparatory Academy</v>
      </c>
      <c r="D123" s="3">
        <v>34594.85</v>
      </c>
      <c r="E123" s="3">
        <v>17345.09</v>
      </c>
      <c r="F123" s="3">
        <v>17249.759999999998</v>
      </c>
    </row>
    <row r="124" spans="1:6" x14ac:dyDescent="0.25">
      <c r="A124" s="2">
        <v>85448</v>
      </c>
      <c r="B124" s="2" t="s">
        <v>144</v>
      </c>
      <c r="C124" s="2" t="str">
        <f>VLOOKUP(A124,'[1]CSF_ADMandPaymentSummaryf 1'!C:D,2,FALSE)</f>
        <v>CITY Center for Collaborative Learning</v>
      </c>
      <c r="D124" s="3">
        <v>24325.07</v>
      </c>
      <c r="E124" s="3">
        <v>11917.9</v>
      </c>
      <c r="F124" s="3">
        <v>12407.17</v>
      </c>
    </row>
    <row r="125" spans="1:6" x14ac:dyDescent="0.25">
      <c r="A125" s="2">
        <v>81027</v>
      </c>
      <c r="B125" s="2" t="s">
        <v>145</v>
      </c>
      <c r="C125" s="2" t="str">
        <f>VLOOKUP(A125,'[1]CSF_ADMandPaymentSummaryf 1'!C:D,2,FALSE)</f>
        <v>Cochise Community Development Corporation</v>
      </c>
      <c r="D125" s="3">
        <v>26816.5</v>
      </c>
      <c r="E125" s="3">
        <v>13918.42</v>
      </c>
      <c r="F125" s="3">
        <v>12898.08</v>
      </c>
    </row>
    <row r="126" spans="1:6" x14ac:dyDescent="0.25">
      <c r="A126" s="2">
        <v>1001669</v>
      </c>
      <c r="B126" s="2" t="s">
        <v>146</v>
      </c>
      <c r="C126" s="2" t="str">
        <f>VLOOKUP(A126,'[1]CSF_ADMandPaymentSummaryf 1'!C:D,2,FALSE)</f>
        <v>Colearn Academy Arizona</v>
      </c>
      <c r="D126" s="3">
        <v>14560.95</v>
      </c>
      <c r="E126" s="3">
        <v>6706.11</v>
      </c>
      <c r="F126" s="3">
        <v>7854.8400000000011</v>
      </c>
    </row>
    <row r="127" spans="1:6" x14ac:dyDescent="0.25">
      <c r="A127" s="2">
        <v>79467</v>
      </c>
      <c r="B127" s="2" t="s">
        <v>147</v>
      </c>
      <c r="C127" s="2" t="str">
        <f>VLOOKUP(A127,'[1]CSF_ADMandPaymentSummaryf 1'!C:D,2,FALSE)</f>
        <v>Compass High School, Inc.</v>
      </c>
      <c r="D127" s="3">
        <v>36179.74</v>
      </c>
      <c r="E127" s="3">
        <v>18341.849999999999</v>
      </c>
      <c r="F127" s="3">
        <v>17837.89</v>
      </c>
    </row>
    <row r="128" spans="1:6" x14ac:dyDescent="0.25">
      <c r="A128" s="2">
        <v>90533</v>
      </c>
      <c r="B128" s="2" t="s">
        <v>148</v>
      </c>
      <c r="C128" s="2" t="str">
        <f>VLOOKUP(A128,'[1]CSF_ADMandPaymentSummaryf 1'!C:D,2,FALSE)</f>
        <v>Compass Points International, Inc</v>
      </c>
      <c r="D128" s="3">
        <v>11973.88</v>
      </c>
      <c r="E128" s="3">
        <v>6167.83</v>
      </c>
      <c r="F128" s="3">
        <v>5806.0499999999993</v>
      </c>
    </row>
    <row r="129" spans="1:6" x14ac:dyDescent="0.25">
      <c r="A129" s="2">
        <v>89556</v>
      </c>
      <c r="B129" s="2" t="s">
        <v>149</v>
      </c>
      <c r="C129" s="2" t="str">
        <f>VLOOKUP(A129,'[1]CSF_ADMandPaymentSummaryf 1'!C:D,2,FALSE)</f>
        <v>Concordia Charter School, Inc.</v>
      </c>
      <c r="D129" s="3">
        <v>7817.9</v>
      </c>
      <c r="E129" s="3">
        <v>3944.01</v>
      </c>
      <c r="F129" s="3">
        <v>3873.8899999999994</v>
      </c>
    </row>
    <row r="130" spans="1:6" x14ac:dyDescent="0.25">
      <c r="A130" s="2">
        <v>79077</v>
      </c>
      <c r="B130" s="2" t="s">
        <v>150</v>
      </c>
      <c r="C130" s="2" t="str">
        <f>VLOOKUP(A130,'[1]CSF_ADMandPaymentSummaryf 1'!C:D,2,FALSE)</f>
        <v>Cornerstone Charter School,Inc</v>
      </c>
      <c r="D130" s="3">
        <v>11680.4</v>
      </c>
      <c r="E130" s="3">
        <v>5963.04</v>
      </c>
      <c r="F130" s="3">
        <v>5717.36</v>
      </c>
    </row>
    <row r="131" spans="1:6" x14ac:dyDescent="0.25">
      <c r="A131" s="2">
        <v>79988</v>
      </c>
      <c r="B131" s="2" t="s">
        <v>151</v>
      </c>
      <c r="C131" s="2" t="str">
        <f>VLOOKUP(A131,'[1]CSF_ADMandPaymentSummaryf 1'!C:D,2,FALSE)</f>
        <v>Cortez Park Charter Middle School, Inc.</v>
      </c>
      <c r="D131" s="3">
        <v>16599.189999999999</v>
      </c>
      <c r="E131" s="3">
        <v>8257</v>
      </c>
      <c r="F131" s="3">
        <v>8342.1899999999987</v>
      </c>
    </row>
    <row r="132" spans="1:6" x14ac:dyDescent="0.25">
      <c r="A132" s="2">
        <v>79074</v>
      </c>
      <c r="B132" s="2" t="s">
        <v>152</v>
      </c>
      <c r="C132" s="2" t="str">
        <f>VLOOKUP(A132,'[1]CSF_ADMandPaymentSummaryf 1'!C:D,2,FALSE)</f>
        <v>Country Gardens Charter Schools</v>
      </c>
      <c r="D132" s="3">
        <v>20589.650000000001</v>
      </c>
      <c r="E132" s="3">
        <v>10516.06</v>
      </c>
      <c r="F132" s="3">
        <v>10073.590000000002</v>
      </c>
    </row>
    <row r="133" spans="1:6" x14ac:dyDescent="0.25">
      <c r="A133" s="2">
        <v>4300</v>
      </c>
      <c r="B133" s="2" t="s">
        <v>153</v>
      </c>
      <c r="C133" s="2" t="str">
        <f>VLOOKUP(A133,'[1]CSF_ADMandPaymentSummaryf 1'!C:D,2,FALSE)</f>
        <v>CPLC Community Schools</v>
      </c>
      <c r="D133" s="3">
        <v>3706.77</v>
      </c>
      <c r="E133" s="3">
        <v>2006.52</v>
      </c>
      <c r="F133" s="3">
        <v>1700.25</v>
      </c>
    </row>
    <row r="134" spans="1:6" x14ac:dyDescent="0.25">
      <c r="A134" s="2">
        <v>90331</v>
      </c>
      <c r="B134" s="2" t="s">
        <v>154</v>
      </c>
      <c r="C134" s="2" t="str">
        <f>VLOOKUP(A134,'[1]CSF_ADMandPaymentSummaryf 1'!C:D,2,FALSE)</f>
        <v>CPLC Community Schools dba Hiaki High School</v>
      </c>
      <c r="D134" s="3">
        <v>7376.51</v>
      </c>
      <c r="E134" s="3">
        <v>3780.39</v>
      </c>
      <c r="F134" s="3">
        <v>3596.1200000000003</v>
      </c>
    </row>
    <row r="135" spans="1:6" x14ac:dyDescent="0.25">
      <c r="A135" s="2">
        <v>80032</v>
      </c>
      <c r="B135" s="2" t="s">
        <v>155</v>
      </c>
      <c r="C135" s="2" t="str">
        <f>VLOOKUP(A135,'[1]CSF_ADMandPaymentSummaryf 1'!C:D,2,FALSE)</f>
        <v>CPLC Community Schools dba Toltecalli High School</v>
      </c>
      <c r="D135" s="3">
        <v>11017.34</v>
      </c>
      <c r="E135" s="3">
        <v>5415.26</v>
      </c>
      <c r="F135" s="3">
        <v>5602.08</v>
      </c>
    </row>
    <row r="136" spans="1:6" x14ac:dyDescent="0.25">
      <c r="A136" s="2">
        <v>79443</v>
      </c>
      <c r="B136" s="2" t="s">
        <v>156</v>
      </c>
      <c r="C136" s="2" t="str">
        <f>VLOOKUP(A136,'[1]CSF_ADMandPaymentSummaryf 1'!C:D,2,FALSE)</f>
        <v>Crown Charter School, Inc</v>
      </c>
      <c r="D136" s="3">
        <v>19440.7</v>
      </c>
      <c r="E136" s="3">
        <v>9741.74</v>
      </c>
      <c r="F136" s="3">
        <v>9698.9600000000009</v>
      </c>
    </row>
    <row r="137" spans="1:6" x14ac:dyDescent="0.25">
      <c r="A137" s="2">
        <v>89917</v>
      </c>
      <c r="B137" s="2" t="s">
        <v>157</v>
      </c>
      <c r="C137" s="2" t="str">
        <f>VLOOKUP(A137,'[1]CSF_ADMandPaymentSummaryf 1'!C:D,2,FALSE)</f>
        <v>Daisy Education Corporation dba Paragon Science Academy</v>
      </c>
      <c r="D137" s="3">
        <v>40026.83</v>
      </c>
      <c r="E137" s="3">
        <v>20201.400000000001</v>
      </c>
      <c r="F137" s="3">
        <v>19825.43</v>
      </c>
    </row>
    <row r="138" spans="1:6" x14ac:dyDescent="0.25">
      <c r="A138" s="2">
        <v>79049</v>
      </c>
      <c r="B138" s="2" t="s">
        <v>158</v>
      </c>
      <c r="C138" s="2" t="str">
        <f>VLOOKUP(A138,'[1]CSF_ADMandPaymentSummaryf 1'!C:D,2,FALSE)</f>
        <v>Daisy Education Corporation dba Sonoran Science Academy</v>
      </c>
      <c r="D138" s="3">
        <v>51172.34</v>
      </c>
      <c r="E138" s="3">
        <v>25637.3</v>
      </c>
      <c r="F138" s="3">
        <v>25535.039999999997</v>
      </c>
    </row>
    <row r="139" spans="1:6" x14ac:dyDescent="0.25">
      <c r="A139" s="2">
        <v>89914</v>
      </c>
      <c r="B139" s="2" t="s">
        <v>159</v>
      </c>
      <c r="C139" s="2" t="str">
        <f>VLOOKUP(A139,'[1]CSF_ADMandPaymentSummaryf 1'!C:D,2,FALSE)</f>
        <v>Daisy Education Corporation dba Sonoran Science Academy - Phoenix</v>
      </c>
      <c r="D139" s="3">
        <v>29318.85</v>
      </c>
      <c r="E139" s="3">
        <v>14791.42</v>
      </c>
      <c r="F139" s="3">
        <v>14527.429999999998</v>
      </c>
    </row>
    <row r="140" spans="1:6" x14ac:dyDescent="0.25">
      <c r="A140" s="2">
        <v>89915</v>
      </c>
      <c r="B140" s="2" t="s">
        <v>160</v>
      </c>
      <c r="C140" s="2" t="str">
        <f>VLOOKUP(A140,'[1]CSF_ADMandPaymentSummaryf 1'!C:D,2,FALSE)</f>
        <v>Daisy Education Corporation dba Sonoran Science Academy East</v>
      </c>
      <c r="D140" s="3">
        <v>29453.26</v>
      </c>
      <c r="E140" s="3">
        <v>14855.51</v>
      </c>
      <c r="F140" s="3">
        <v>14597.749999999998</v>
      </c>
    </row>
    <row r="141" spans="1:6" x14ac:dyDescent="0.25">
      <c r="A141" s="2">
        <v>79496</v>
      </c>
      <c r="B141" s="2" t="s">
        <v>161</v>
      </c>
      <c r="C141" s="2" t="str">
        <f>VLOOKUP(A141,'[1]CSF_ADMandPaymentSummaryf 1'!C:D,2,FALSE)</f>
        <v>Deer Valley Charter Schools, Inc.</v>
      </c>
      <c r="D141" s="3">
        <v>1596.59</v>
      </c>
      <c r="E141" s="3">
        <v>956.11</v>
      </c>
      <c r="F141" s="3">
        <v>640.4799999999999</v>
      </c>
    </row>
    <row r="142" spans="1:6" x14ac:dyDescent="0.25">
      <c r="A142" s="2">
        <v>81099</v>
      </c>
      <c r="B142" s="2" t="s">
        <v>162</v>
      </c>
      <c r="C142" s="2" t="str">
        <f>VLOOKUP(A142,'[1]CSF_ADMandPaymentSummaryf 1'!C:D,2,FALSE)</f>
        <v>Desert Heights Charter Schools</v>
      </c>
      <c r="D142" s="3">
        <v>59555.38</v>
      </c>
      <c r="E142" s="3">
        <v>29953.79</v>
      </c>
      <c r="F142" s="3">
        <v>29601.589999999997</v>
      </c>
    </row>
    <row r="143" spans="1:6" x14ac:dyDescent="0.25">
      <c r="A143" s="2">
        <v>79441</v>
      </c>
      <c r="B143" s="2" t="s">
        <v>163</v>
      </c>
      <c r="C143" s="2" t="str">
        <f>VLOOKUP(A143,'[1]CSF_ADMandPaymentSummaryf 1'!C:D,2,FALSE)</f>
        <v>Desert Rose Academy,Inc.</v>
      </c>
      <c r="D143" s="3">
        <v>12004.97</v>
      </c>
      <c r="E143" s="3">
        <v>6520.87</v>
      </c>
      <c r="F143" s="3">
        <v>5484.0999999999995</v>
      </c>
    </row>
    <row r="144" spans="1:6" x14ac:dyDescent="0.25">
      <c r="A144" s="2">
        <v>1001917</v>
      </c>
      <c r="B144" s="2" t="s">
        <v>164</v>
      </c>
      <c r="C144" s="2" t="str">
        <f>VLOOKUP(A144,'[1]CSF_ADMandPaymentSummaryf 1'!C:D,2,FALSE)</f>
        <v>Desert Sage School</v>
      </c>
      <c r="D144" s="3">
        <v>7991.08</v>
      </c>
      <c r="E144" s="3">
        <v>4020.67</v>
      </c>
      <c r="F144" s="3">
        <v>3970.41</v>
      </c>
    </row>
    <row r="145" spans="1:6" x14ac:dyDescent="0.25">
      <c r="A145" s="2">
        <v>88308</v>
      </c>
      <c r="B145" s="2" t="s">
        <v>165</v>
      </c>
      <c r="C145" s="2" t="str">
        <f>VLOOKUP(A145,'[1]CSF_ADMandPaymentSummaryf 1'!C:D,2,FALSE)</f>
        <v>Desert Sky Community School, Inc.</v>
      </c>
      <c r="D145" s="3">
        <v>2671.05</v>
      </c>
      <c r="E145" s="3">
        <v>1294.3</v>
      </c>
      <c r="F145" s="3">
        <v>1376.7500000000002</v>
      </c>
    </row>
    <row r="146" spans="1:6" x14ac:dyDescent="0.25">
      <c r="A146" s="2">
        <v>92302</v>
      </c>
      <c r="B146" s="2" t="s">
        <v>166</v>
      </c>
      <c r="C146" s="2" t="str">
        <f>VLOOKUP(A146,'[1]CSF_ADMandPaymentSummaryf 1'!C:D,2,FALSE)</f>
        <v>Desert Star Academy</v>
      </c>
      <c r="D146" s="3">
        <v>45936.23</v>
      </c>
      <c r="E146" s="3">
        <v>23088.65</v>
      </c>
      <c r="F146" s="3">
        <v>22847.58</v>
      </c>
    </row>
    <row r="147" spans="1:6" x14ac:dyDescent="0.25">
      <c r="A147" s="2">
        <v>88321</v>
      </c>
      <c r="B147" s="2" t="s">
        <v>167</v>
      </c>
      <c r="C147" s="2" t="str">
        <f>VLOOKUP(A147,'[1]CSF_ADMandPaymentSummaryf 1'!C:D,2,FALSE)</f>
        <v>Desert Star Community School, Inc.</v>
      </c>
      <c r="D147" s="3">
        <v>10677.18</v>
      </c>
      <c r="E147" s="3">
        <v>5344.3</v>
      </c>
      <c r="F147" s="3">
        <v>5332.88</v>
      </c>
    </row>
    <row r="148" spans="1:6" x14ac:dyDescent="0.25">
      <c r="A148" s="2">
        <v>6258</v>
      </c>
      <c r="B148" s="2" t="s">
        <v>168</v>
      </c>
      <c r="C148" s="2" t="str">
        <f>VLOOKUP(A148,'[1]CSF_ADMandPaymentSummaryf 1'!C:D,2,FALSE)</f>
        <v>Destiny School, Inc.</v>
      </c>
      <c r="D148" s="3">
        <v>26322.42</v>
      </c>
      <c r="E148" s="3">
        <v>13248.25</v>
      </c>
      <c r="F148" s="3">
        <v>13074.169999999998</v>
      </c>
    </row>
    <row r="149" spans="1:6" x14ac:dyDescent="0.25">
      <c r="A149" s="2">
        <v>6357</v>
      </c>
      <c r="B149" s="2" t="s">
        <v>169</v>
      </c>
      <c r="C149" s="2" t="str">
        <f>VLOOKUP(A149,'[1]CSF_ADMandPaymentSummaryf 1'!C:D,2,FALSE)</f>
        <v>Discovery Plus Academy</v>
      </c>
      <c r="D149" s="3">
        <v>8596.64</v>
      </c>
      <c r="E149" s="3">
        <v>4329.3999999999996</v>
      </c>
      <c r="F149" s="3">
        <v>4267.24</v>
      </c>
    </row>
    <row r="150" spans="1:6" x14ac:dyDescent="0.25">
      <c r="A150" s="2">
        <v>91938</v>
      </c>
      <c r="B150" s="2" t="s">
        <v>170</v>
      </c>
      <c r="C150" s="2" t="str">
        <f>VLOOKUP(A150,'[1]CSF_ADMandPaymentSummaryf 1'!C:D,2,FALSE)</f>
        <v>EAGLE College Prep Maryvale, LLC</v>
      </c>
      <c r="D150" s="3">
        <v>18562.28</v>
      </c>
      <c r="E150" s="3">
        <v>9422.33</v>
      </c>
      <c r="F150" s="3">
        <v>9139.9499999999989</v>
      </c>
    </row>
    <row r="151" spans="1:6" x14ac:dyDescent="0.25">
      <c r="A151" s="2">
        <v>91939</v>
      </c>
      <c r="B151" s="2" t="s">
        <v>171</v>
      </c>
      <c r="C151" s="2" t="str">
        <f>VLOOKUP(A151,'[1]CSF_ADMandPaymentSummaryf 1'!C:D,2,FALSE)</f>
        <v>EAGLE College Prep Mesa, LLC.</v>
      </c>
      <c r="D151" s="3">
        <v>9911.7800000000007</v>
      </c>
      <c r="E151" s="3">
        <v>4958.5</v>
      </c>
      <c r="F151" s="3">
        <v>4953.2800000000007</v>
      </c>
    </row>
    <row r="152" spans="1:6" x14ac:dyDescent="0.25">
      <c r="A152" s="2">
        <v>89850</v>
      </c>
      <c r="B152" s="2" t="s">
        <v>172</v>
      </c>
      <c r="C152" s="2" t="str">
        <f>VLOOKUP(A152,'[1]CSF_ADMandPaymentSummaryf 1'!C:D,2,FALSE)</f>
        <v>EAGLE South Mountain Charter, Inc.</v>
      </c>
      <c r="D152" s="3">
        <v>27740.36</v>
      </c>
      <c r="E152" s="3">
        <v>13817.31</v>
      </c>
      <c r="F152" s="3">
        <v>13923.050000000001</v>
      </c>
    </row>
    <row r="153" spans="1:6" x14ac:dyDescent="0.25">
      <c r="A153" s="2">
        <v>87401</v>
      </c>
      <c r="B153" s="2" t="s">
        <v>173</v>
      </c>
      <c r="C153" s="2" t="str">
        <f>VLOOKUP(A153,'[1]CSF_ADMandPaymentSummaryf 1'!C:D,2,FALSE)</f>
        <v>East Mesa Charter Elementary School, Inc.</v>
      </c>
      <c r="D153" s="3">
        <v>37296.39</v>
      </c>
      <c r="E153" s="3">
        <v>18735.169999999998</v>
      </c>
      <c r="F153" s="3">
        <v>18561.22</v>
      </c>
    </row>
    <row r="154" spans="1:6" x14ac:dyDescent="0.25">
      <c r="A154" s="2">
        <v>78833</v>
      </c>
      <c r="B154" s="2" t="s">
        <v>174</v>
      </c>
      <c r="C154" s="2" t="str">
        <f>VLOOKUP(A154,'[1]CSF_ADMandPaymentSummaryf 1'!C:D,2,FALSE)</f>
        <v>Eastpointe High School, Inc.</v>
      </c>
      <c r="D154" s="3">
        <v>43237.48</v>
      </c>
      <c r="E154" s="3">
        <v>21333.48</v>
      </c>
      <c r="F154" s="3">
        <v>21904.000000000004</v>
      </c>
    </row>
    <row r="155" spans="1:6" x14ac:dyDescent="0.25">
      <c r="A155" s="2">
        <v>90506</v>
      </c>
      <c r="B155" s="2" t="s">
        <v>175</v>
      </c>
      <c r="C155" s="2" t="str">
        <f>VLOOKUP(A155,'[1]CSF_ADMandPaymentSummaryf 1'!C:D,2,FALSE)</f>
        <v>Ed Ahead</v>
      </c>
      <c r="D155" s="3">
        <v>1640.58</v>
      </c>
      <c r="E155" s="3">
        <v>840.31</v>
      </c>
      <c r="F155" s="3">
        <v>800.27</v>
      </c>
    </row>
    <row r="156" spans="1:6" x14ac:dyDescent="0.25">
      <c r="A156" s="2">
        <v>4421</v>
      </c>
      <c r="B156" s="2" t="s">
        <v>176</v>
      </c>
      <c r="C156" s="2" t="str">
        <f>VLOOKUP(A156,'[1]CSF_ADMandPaymentSummaryf 1'!C:D,2,FALSE)</f>
        <v>Edge School, Inc., The</v>
      </c>
      <c r="D156" s="3">
        <v>12481.05</v>
      </c>
      <c r="E156" s="3">
        <v>6521.66</v>
      </c>
      <c r="F156" s="3">
        <v>5959.3899999999994</v>
      </c>
    </row>
    <row r="157" spans="1:6" x14ac:dyDescent="0.25">
      <c r="A157" s="2">
        <v>743644</v>
      </c>
      <c r="B157" s="2" t="s">
        <v>177</v>
      </c>
      <c r="C157" s="2" t="str">
        <f>VLOOKUP(A157,'[1]CSF_ADMandPaymentSummaryf 1'!C:D,2,FALSE)</f>
        <v>Edison Project</v>
      </c>
      <c r="D157" s="3">
        <v>17187.47</v>
      </c>
      <c r="E157" s="3">
        <v>8467.3700000000008</v>
      </c>
      <c r="F157" s="3">
        <v>8720.1</v>
      </c>
    </row>
    <row r="158" spans="1:6" x14ac:dyDescent="0.25">
      <c r="A158" s="2">
        <v>6365</v>
      </c>
      <c r="B158" s="2" t="s">
        <v>178</v>
      </c>
      <c r="C158" s="2" t="str">
        <f>VLOOKUP(A158,'[1]CSF_ADMandPaymentSummaryf 1'!C:D,2,FALSE)</f>
        <v>Edkey Inc. dba American Heritage Academy</v>
      </c>
      <c r="D158" s="3">
        <v>21449.45</v>
      </c>
      <c r="E158" s="3">
        <v>11053.13</v>
      </c>
      <c r="F158" s="3">
        <v>10396.320000000002</v>
      </c>
    </row>
    <row r="159" spans="1:6" x14ac:dyDescent="0.25">
      <c r="A159" s="2">
        <v>85749</v>
      </c>
      <c r="B159" s="2" t="s">
        <v>179</v>
      </c>
      <c r="C159" s="2" t="str">
        <f>VLOOKUP(A159,'[1]CSF_ADMandPaymentSummaryf 1'!C:D,2,FALSE)</f>
        <v>Edkey, Inc.</v>
      </c>
      <c r="D159" s="3">
        <v>5241.33</v>
      </c>
      <c r="E159" s="3">
        <v>2651.69</v>
      </c>
      <c r="F159" s="3">
        <v>2589.64</v>
      </c>
    </row>
    <row r="160" spans="1:6" x14ac:dyDescent="0.25">
      <c r="A160" s="2">
        <v>81045</v>
      </c>
      <c r="B160" s="2" t="s">
        <v>180</v>
      </c>
      <c r="C160" s="2" t="str">
        <f>VLOOKUP(A160,'[1]CSF_ADMandPaymentSummaryf 1'!C:D,2,FALSE)</f>
        <v>Edkey, Inc. - Pathfinder Academy</v>
      </c>
      <c r="D160" s="3">
        <v>58806.65</v>
      </c>
      <c r="E160" s="3">
        <v>29538.61</v>
      </c>
      <c r="F160" s="3">
        <v>29268.04</v>
      </c>
    </row>
    <row r="161" spans="1:6" x14ac:dyDescent="0.25">
      <c r="A161" s="2">
        <v>81043</v>
      </c>
      <c r="B161" s="2" t="s">
        <v>181</v>
      </c>
      <c r="C161" s="2" t="str">
        <f>VLOOKUP(A161,'[1]CSF_ADMandPaymentSummaryf 1'!C:D,2,FALSE)</f>
        <v>Edkey, Inc. - Redwood Academy</v>
      </c>
      <c r="D161" s="3">
        <v>6430</v>
      </c>
      <c r="E161" s="3">
        <v>3311.42</v>
      </c>
      <c r="F161" s="3">
        <v>3118.58</v>
      </c>
    </row>
    <row r="162" spans="1:6" x14ac:dyDescent="0.25">
      <c r="A162" s="2">
        <v>4329</v>
      </c>
      <c r="B162" s="2" t="s">
        <v>182</v>
      </c>
      <c r="C162" s="2" t="str">
        <f>VLOOKUP(A162,'[1]CSF_ADMandPaymentSummaryf 1'!C:D,2,FALSE)</f>
        <v>Edkey, Inc. - Sequoia Choice Schools</v>
      </c>
      <c r="D162" s="3">
        <v>148228.41</v>
      </c>
      <c r="E162" s="3">
        <v>71356.62</v>
      </c>
      <c r="F162" s="3">
        <v>76871.790000000008</v>
      </c>
    </row>
    <row r="163" spans="1:6" x14ac:dyDescent="0.25">
      <c r="A163" s="2">
        <v>92226</v>
      </c>
      <c r="B163" s="2" t="s">
        <v>183</v>
      </c>
      <c r="C163" s="2" t="str">
        <f>VLOOKUP(A163,'[1]CSF_ADMandPaymentSummaryf 1'!C:D,2,FALSE)</f>
        <v>Edkey, Inc. - Sequoia Pathway Academy</v>
      </c>
      <c r="D163" s="3">
        <v>44375.63</v>
      </c>
      <c r="E163" s="3">
        <v>22424.28</v>
      </c>
      <c r="F163" s="3">
        <v>21951.35</v>
      </c>
    </row>
    <row r="164" spans="1:6" x14ac:dyDescent="0.25">
      <c r="A164" s="2">
        <v>81052</v>
      </c>
      <c r="B164" s="2" t="s">
        <v>184</v>
      </c>
      <c r="C164" s="2" t="str">
        <f>VLOOKUP(A164,'[1]CSF_ADMandPaymentSummaryf 1'!C:D,2,FALSE)</f>
        <v>Edkey, Inc. - Sequoia Ranch School</v>
      </c>
      <c r="D164" s="3">
        <v>7788.32</v>
      </c>
      <c r="E164" s="3">
        <v>3607.05</v>
      </c>
      <c r="F164" s="3">
        <v>4181.2699999999995</v>
      </c>
    </row>
    <row r="165" spans="1:6" x14ac:dyDescent="0.25">
      <c r="A165" s="2">
        <v>81050</v>
      </c>
      <c r="B165" s="2" t="s">
        <v>185</v>
      </c>
      <c r="C165" s="2" t="str">
        <f>VLOOKUP(A165,'[1]CSF_ADMandPaymentSummaryf 1'!C:D,2,FALSE)</f>
        <v>Edkey, Inc. - Sequoia School for the Deaf and Hard of Hearing</v>
      </c>
      <c r="D165" s="3">
        <v>2150.1999999999998</v>
      </c>
      <c r="E165" s="3">
        <v>1057.01</v>
      </c>
      <c r="F165" s="3">
        <v>1093.1899999999998</v>
      </c>
    </row>
    <row r="166" spans="1:6" x14ac:dyDescent="0.25">
      <c r="A166" s="2">
        <v>79211</v>
      </c>
      <c r="B166" s="2" t="s">
        <v>186</v>
      </c>
      <c r="C166" s="2" t="str">
        <f>VLOOKUP(A166,'[1]CSF_ADMandPaymentSummaryf 1'!C:D,2,FALSE)</f>
        <v>Edkey, Inc. - Sequoia Village School</v>
      </c>
      <c r="D166" s="3">
        <v>18167.43</v>
      </c>
      <c r="E166" s="3">
        <v>9553.81</v>
      </c>
      <c r="F166" s="3">
        <v>8613.6200000000008</v>
      </c>
    </row>
    <row r="167" spans="1:6" x14ac:dyDescent="0.25">
      <c r="A167" s="2">
        <v>79981</v>
      </c>
      <c r="B167" s="2" t="s">
        <v>187</v>
      </c>
      <c r="C167" s="2" t="str">
        <f>VLOOKUP(A167,'[1]CSF_ADMandPaymentSummaryf 1'!C:D,2,FALSE)</f>
        <v>Edkey, Inc. dba Arizona Conservatory for Arts and Academics</v>
      </c>
      <c r="D167" s="3">
        <v>15815.17</v>
      </c>
      <c r="E167" s="3">
        <v>8157.44</v>
      </c>
      <c r="F167" s="3">
        <v>7657.7300000000005</v>
      </c>
    </row>
    <row r="168" spans="1:6" x14ac:dyDescent="0.25">
      <c r="A168" s="2">
        <v>6446</v>
      </c>
      <c r="B168" s="2" t="s">
        <v>188</v>
      </c>
      <c r="C168" s="2" t="str">
        <f>VLOOKUP(A168,'[1]CSF_ADMandPaymentSummaryf 1'!C:D,2,FALSE)</f>
        <v>Edkey, Inc. dba Sequoia Charter School</v>
      </c>
      <c r="D168" s="3">
        <v>49259.09</v>
      </c>
      <c r="E168" s="3">
        <v>25600.95</v>
      </c>
      <c r="F168" s="3">
        <v>23658.139999999996</v>
      </c>
    </row>
    <row r="169" spans="1:6" x14ac:dyDescent="0.25">
      <c r="A169" s="2">
        <v>81123</v>
      </c>
      <c r="B169" s="2" t="s">
        <v>189</v>
      </c>
      <c r="C169" s="2" t="str">
        <f>VLOOKUP(A169,'[1]CSF_ADMandPaymentSummaryf 1'!C:D,2,FALSE)</f>
        <v>Educational Impact, Inc.</v>
      </c>
      <c r="D169" s="3">
        <v>10303.14</v>
      </c>
      <c r="E169" s="3">
        <v>5210.13</v>
      </c>
      <c r="F169" s="3">
        <v>5093.0099999999993</v>
      </c>
    </row>
    <row r="170" spans="1:6" x14ac:dyDescent="0.25">
      <c r="A170" s="2">
        <v>90201</v>
      </c>
      <c r="B170" s="2" t="s">
        <v>190</v>
      </c>
      <c r="C170" s="2" t="str">
        <f>VLOOKUP(A170,'[1]CSF_ADMandPaymentSummaryf 1'!C:D,2,FALSE)</f>
        <v>Educational Options Foundation</v>
      </c>
      <c r="D170" s="3">
        <v>43034.63</v>
      </c>
      <c r="E170" s="3">
        <v>17935.650000000001</v>
      </c>
      <c r="F170" s="3">
        <v>25098.979999999996</v>
      </c>
    </row>
    <row r="171" spans="1:6" x14ac:dyDescent="0.25">
      <c r="A171" s="2">
        <v>89412</v>
      </c>
      <c r="B171" s="2" t="s">
        <v>191</v>
      </c>
      <c r="C171" s="2" t="str">
        <f>VLOOKUP(A171,'[1]CSF_ADMandPaymentSummaryf 1'!C:D,2,FALSE)</f>
        <v>Eduprize Schools, LLC</v>
      </c>
      <c r="D171" s="3">
        <v>194750.81</v>
      </c>
      <c r="E171" s="3">
        <v>97929.47</v>
      </c>
      <c r="F171" s="3">
        <v>96821.34</v>
      </c>
    </row>
    <row r="172" spans="1:6" x14ac:dyDescent="0.25">
      <c r="A172" s="2">
        <v>91277</v>
      </c>
      <c r="B172" s="2" t="s">
        <v>192</v>
      </c>
      <c r="C172" s="2" t="str">
        <f>VLOOKUP(A172,'[1]CSF_ADMandPaymentSummaryf 1'!C:D,2,FALSE)</f>
        <v>Empower College Prep</v>
      </c>
      <c r="D172" s="3">
        <v>73710.38</v>
      </c>
      <c r="E172" s="3">
        <v>37274.22</v>
      </c>
      <c r="F172" s="3">
        <v>36436.160000000003</v>
      </c>
    </row>
    <row r="173" spans="1:6" x14ac:dyDescent="0.25">
      <c r="A173" s="2">
        <v>4335</v>
      </c>
      <c r="B173" s="2" t="s">
        <v>193</v>
      </c>
      <c r="C173" s="2" t="str">
        <f>VLOOKUP(A173,'[1]CSF_ADMandPaymentSummaryf 1'!C:D,2,FALSE)</f>
        <v>Espiritu Community Development Corp.</v>
      </c>
      <c r="D173" s="3">
        <v>29290.25</v>
      </c>
      <c r="E173" s="3">
        <v>14806.18</v>
      </c>
      <c r="F173" s="3">
        <v>14484.07</v>
      </c>
    </row>
    <row r="174" spans="1:6" x14ac:dyDescent="0.25">
      <c r="A174" s="2">
        <v>92250</v>
      </c>
      <c r="B174" s="2" t="s">
        <v>194</v>
      </c>
      <c r="C174" s="2" t="str">
        <f>VLOOKUP(A174,'[1]CSF_ADMandPaymentSummaryf 1'!C:D,2,FALSE)</f>
        <v>Espiritu Community Development Corp.</v>
      </c>
      <c r="D174" s="3">
        <v>22739.83</v>
      </c>
      <c r="E174" s="3">
        <v>11373.58</v>
      </c>
      <c r="F174" s="3">
        <v>11366.250000000002</v>
      </c>
    </row>
    <row r="175" spans="1:6" x14ac:dyDescent="0.25">
      <c r="A175" s="2">
        <v>92988</v>
      </c>
      <c r="B175" s="2" t="s">
        <v>195</v>
      </c>
      <c r="C175" s="2" t="str">
        <f>VLOOKUP(A175,'[1]CSF_ADMandPaymentSummaryf 1'!C:D,2,FALSE)</f>
        <v>Estrella Educational Foundation</v>
      </c>
      <c r="D175" s="3">
        <v>34378.519999999997</v>
      </c>
      <c r="E175" s="3">
        <v>17250.61</v>
      </c>
      <c r="F175" s="3">
        <v>17127.909999999996</v>
      </c>
    </row>
    <row r="176" spans="1:6" x14ac:dyDescent="0.25">
      <c r="A176" s="2">
        <v>92379</v>
      </c>
      <c r="B176" s="2" t="s">
        <v>196</v>
      </c>
      <c r="C176" s="2" t="str">
        <f>VLOOKUP(A176,'[1]CSF_ADMandPaymentSummaryf 1'!C:D,2,FALSE)</f>
        <v>Ethos Academy - A Challenge Foundation Academy</v>
      </c>
      <c r="D176" s="3">
        <v>23213.06</v>
      </c>
      <c r="E176" s="3">
        <v>11717.49</v>
      </c>
      <c r="F176" s="3">
        <v>11495.570000000002</v>
      </c>
    </row>
    <row r="177" spans="1:6" x14ac:dyDescent="0.25">
      <c r="A177" s="2">
        <v>79214</v>
      </c>
      <c r="B177" s="2" t="s">
        <v>197</v>
      </c>
      <c r="C177" s="2" t="str">
        <f>VLOOKUP(A177,'[1]CSF_ADMandPaymentSummaryf 1'!C:D,2,FALSE)</f>
        <v>Excalibur Charter Schools, Inc.</v>
      </c>
      <c r="D177" s="3">
        <v>22454.98</v>
      </c>
      <c r="E177" s="3">
        <v>11175.23</v>
      </c>
      <c r="F177" s="3">
        <v>11279.75</v>
      </c>
    </row>
    <row r="178" spans="1:6" x14ac:dyDescent="0.25">
      <c r="A178" s="2">
        <v>1002006</v>
      </c>
      <c r="B178" s="2" t="s">
        <v>198</v>
      </c>
      <c r="C178" s="2" t="str">
        <f>VLOOKUP(A178,'[1]CSF_ADMandPaymentSummaryf 1'!C:D,2,FALSE)</f>
        <v>Explore Academy - Peoria</v>
      </c>
      <c r="D178" s="3">
        <v>4158.41</v>
      </c>
      <c r="E178" s="3">
        <v>2173.3200000000002</v>
      </c>
      <c r="F178" s="3">
        <v>1985.0899999999997</v>
      </c>
    </row>
    <row r="179" spans="1:6" x14ac:dyDescent="0.25">
      <c r="A179" s="2">
        <v>78783</v>
      </c>
      <c r="B179" s="2" t="s">
        <v>199</v>
      </c>
      <c r="C179" s="2" t="str">
        <f>VLOOKUP(A179,'[1]CSF_ADMandPaymentSummaryf 1'!C:D,2,FALSE)</f>
        <v>Fit Kids, Inc. dba Champion Schools</v>
      </c>
      <c r="D179" s="3">
        <v>81025.58</v>
      </c>
      <c r="E179" s="3">
        <v>41549.33</v>
      </c>
      <c r="F179" s="3">
        <v>39476.25</v>
      </c>
    </row>
    <row r="180" spans="1:6" x14ac:dyDescent="0.25">
      <c r="A180" s="2">
        <v>4202</v>
      </c>
      <c r="B180" s="2" t="s">
        <v>200</v>
      </c>
      <c r="C180" s="2" t="str">
        <f>VLOOKUP(A180,'[1]CSF_ADMandPaymentSummaryf 1'!C:D,2,FALSE)</f>
        <v>Flagstaff Arts And Leadership Academy</v>
      </c>
      <c r="D180" s="3">
        <v>14778</v>
      </c>
      <c r="E180" s="3">
        <v>7389.96</v>
      </c>
      <c r="F180" s="3">
        <v>7388.04</v>
      </c>
    </row>
    <row r="181" spans="1:6" x14ac:dyDescent="0.25">
      <c r="A181" s="2">
        <v>4207</v>
      </c>
      <c r="B181" s="2" t="s">
        <v>201</v>
      </c>
      <c r="C181" s="2" t="str">
        <f>VLOOKUP(A181,'[1]CSF_ADMandPaymentSummaryf 1'!C:D,2,FALSE)</f>
        <v>Flagstaff Junior Academy</v>
      </c>
      <c r="D181" s="3">
        <v>26032.29</v>
      </c>
      <c r="E181" s="3">
        <v>13192.91</v>
      </c>
      <c r="F181" s="3">
        <v>12839.380000000001</v>
      </c>
    </row>
    <row r="182" spans="1:6" x14ac:dyDescent="0.25">
      <c r="A182" s="2">
        <v>4205</v>
      </c>
      <c r="B182" s="2" t="s">
        <v>202</v>
      </c>
      <c r="C182" s="2" t="str">
        <f>VLOOKUP(A182,'[1]CSF_ADMandPaymentSummaryf 1'!C:D,2,FALSE)</f>
        <v>Flagstaff Montessori</v>
      </c>
      <c r="D182" s="3">
        <v>13266.2</v>
      </c>
      <c r="E182" s="3">
        <v>6694.93</v>
      </c>
      <c r="F182" s="3">
        <v>6571.27</v>
      </c>
    </row>
    <row r="183" spans="1:6" x14ac:dyDescent="0.25">
      <c r="A183" s="2">
        <v>4495</v>
      </c>
      <c r="B183" s="2" t="s">
        <v>203</v>
      </c>
      <c r="C183" s="2" t="str">
        <f>VLOOKUP(A183,'[1]CSF_ADMandPaymentSummaryf 1'!C:D,2,FALSE)</f>
        <v>Franklin Phonetic Primary School, Inc.</v>
      </c>
      <c r="D183" s="3">
        <v>25759.360000000001</v>
      </c>
      <c r="E183" s="3">
        <v>12912.54</v>
      </c>
      <c r="F183" s="3">
        <v>12846.82</v>
      </c>
    </row>
    <row r="184" spans="1:6" x14ac:dyDescent="0.25">
      <c r="A184" s="2">
        <v>92596</v>
      </c>
      <c r="B184" s="2" t="s">
        <v>204</v>
      </c>
      <c r="C184" s="2" t="str">
        <f>VLOOKUP(A184,'[1]CSF_ADMandPaymentSummaryf 1'!C:D,2,FALSE)</f>
        <v>Franklin Phonetic Primary School, Inc.</v>
      </c>
      <c r="D184" s="3">
        <v>5150.95</v>
      </c>
      <c r="E184" s="3">
        <v>2540.5500000000002</v>
      </c>
      <c r="F184" s="3">
        <v>2610.3999999999996</v>
      </c>
    </row>
    <row r="185" spans="1:6" x14ac:dyDescent="0.25">
      <c r="A185" s="2">
        <v>89506</v>
      </c>
      <c r="B185" s="2" t="s">
        <v>205</v>
      </c>
      <c r="C185" s="2" t="str">
        <f>VLOOKUP(A185,'[1]CSF_ADMandPaymentSummaryf 1'!C:D,2,FALSE)</f>
        <v>Freedom Academy, Inc.</v>
      </c>
      <c r="D185" s="3">
        <v>19073.62</v>
      </c>
      <c r="E185" s="3">
        <v>9681.59</v>
      </c>
      <c r="F185" s="3">
        <v>9392.0299999999988</v>
      </c>
    </row>
    <row r="186" spans="1:6" x14ac:dyDescent="0.25">
      <c r="A186" s="2">
        <v>1000979</v>
      </c>
      <c r="B186" s="2" t="s">
        <v>206</v>
      </c>
      <c r="C186" s="2" t="str">
        <f>VLOOKUP(A186,'[1]CSF_ADMandPaymentSummaryf 1'!C:D,2,FALSE)</f>
        <v>Freedom Preparatory Academy</v>
      </c>
      <c r="D186" s="3">
        <v>40139.730000000003</v>
      </c>
      <c r="E186" s="3">
        <v>17404.650000000001</v>
      </c>
      <c r="F186" s="3">
        <v>22735.08</v>
      </c>
    </row>
    <row r="187" spans="1:6" x14ac:dyDescent="0.25">
      <c r="A187" s="2">
        <v>4303</v>
      </c>
      <c r="B187" s="2" t="s">
        <v>207</v>
      </c>
      <c r="C187" s="2" t="str">
        <f>VLOOKUP(A187,'[1]CSF_ADMandPaymentSummaryf 1'!C:D,2,FALSE)</f>
        <v>Friendly House, Inc.</v>
      </c>
      <c r="D187" s="3">
        <v>17613.13</v>
      </c>
      <c r="E187" s="3">
        <v>8956.1</v>
      </c>
      <c r="F187" s="3">
        <v>8657.0300000000007</v>
      </c>
    </row>
    <row r="188" spans="1:6" x14ac:dyDescent="0.25">
      <c r="A188" s="2">
        <v>78997</v>
      </c>
      <c r="B188" s="2" t="s">
        <v>208</v>
      </c>
      <c r="C188" s="2" t="str">
        <f>VLOOKUP(A188,'[1]CSF_ADMandPaymentSummaryf 1'!C:D,2,FALSE)</f>
        <v>GAR, LLC dba Student Choice High School</v>
      </c>
      <c r="D188" s="3">
        <v>164283.35</v>
      </c>
      <c r="E188" s="3">
        <v>85250.39</v>
      </c>
      <c r="F188" s="3">
        <v>79032.960000000006</v>
      </c>
    </row>
    <row r="189" spans="1:6" x14ac:dyDescent="0.25">
      <c r="A189" s="2">
        <v>4332</v>
      </c>
      <c r="B189" s="2" t="s">
        <v>209</v>
      </c>
      <c r="C189" s="2" t="str">
        <f>VLOOKUP(A189,'[1]CSF_ADMandPaymentSummaryf 1'!C:D,2,FALSE)</f>
        <v>Genesis Program, Inc.</v>
      </c>
      <c r="D189" s="3">
        <v>4969.8500000000004</v>
      </c>
      <c r="E189" s="3">
        <v>2136.66</v>
      </c>
      <c r="F189" s="3">
        <v>2833.1900000000005</v>
      </c>
    </row>
    <row r="190" spans="1:6" x14ac:dyDescent="0.25">
      <c r="A190" s="2">
        <v>90884</v>
      </c>
      <c r="B190" s="2" t="s">
        <v>210</v>
      </c>
      <c r="C190" s="2" t="str">
        <f>VLOOKUP(A190,'[1]CSF_ADMandPaymentSummaryf 1'!C:D,2,FALSE)</f>
        <v>George Gervin Youth Center, Inc.</v>
      </c>
      <c r="D190" s="3">
        <v>11250.26</v>
      </c>
      <c r="E190" s="3">
        <v>5704.75</v>
      </c>
      <c r="F190" s="3">
        <v>5545.51</v>
      </c>
    </row>
    <row r="191" spans="1:6" x14ac:dyDescent="0.25">
      <c r="A191" s="2">
        <v>1001519</v>
      </c>
      <c r="B191" s="2" t="s">
        <v>211</v>
      </c>
      <c r="C191" s="2" t="str">
        <f>VLOOKUP(A191,'[1]CSF_ADMandPaymentSummaryf 1'!C:D,2,FALSE)</f>
        <v>Glen Canyon Outdoor Academy</v>
      </c>
      <c r="D191" s="3">
        <v>13358.46</v>
      </c>
      <c r="E191" s="3">
        <v>6658.52</v>
      </c>
      <c r="F191" s="3">
        <v>6699.9399999999987</v>
      </c>
    </row>
    <row r="192" spans="1:6" x14ac:dyDescent="0.25">
      <c r="A192" s="2">
        <v>89829</v>
      </c>
      <c r="B192" s="2" t="s">
        <v>212</v>
      </c>
      <c r="C192" s="2" t="str">
        <f>VLOOKUP(A192,'[1]CSF_ADMandPaymentSummaryf 1'!C:D,2,FALSE)</f>
        <v>Glendale Preparatory Academy</v>
      </c>
      <c r="D192" s="3">
        <v>45021.96</v>
      </c>
      <c r="E192" s="3">
        <v>22729.96</v>
      </c>
      <c r="F192" s="3">
        <v>22292</v>
      </c>
    </row>
    <row r="193" spans="1:6" x14ac:dyDescent="0.25">
      <c r="A193" s="2">
        <v>10974</v>
      </c>
      <c r="B193" s="2" t="s">
        <v>213</v>
      </c>
      <c r="C193" s="2" t="str">
        <f>VLOOKUP(A193,'[1]CSF_ADMandPaymentSummaryf 1'!C:D,2,FALSE)</f>
        <v>Great Expectations Academy</v>
      </c>
      <c r="D193" s="3">
        <v>12783.31</v>
      </c>
      <c r="E193" s="3">
        <v>6432.37</v>
      </c>
      <c r="F193" s="3">
        <v>6350.94</v>
      </c>
    </row>
    <row r="194" spans="1:6" x14ac:dyDescent="0.25">
      <c r="A194" s="2">
        <v>79500</v>
      </c>
      <c r="B194" s="2" t="s">
        <v>214</v>
      </c>
      <c r="C194" s="2" t="str">
        <f>VLOOKUP(A194,'[1]CSF_ADMandPaymentSummaryf 1'!C:D,2,FALSE)</f>
        <v>Griffin Foundation, Inc. The</v>
      </c>
      <c r="D194" s="3">
        <v>6977.52</v>
      </c>
      <c r="E194" s="3">
        <v>3619.51</v>
      </c>
      <c r="F194" s="3">
        <v>3358.01</v>
      </c>
    </row>
    <row r="195" spans="1:6" x14ac:dyDescent="0.25">
      <c r="A195" s="2">
        <v>6369</v>
      </c>
      <c r="B195" s="2" t="s">
        <v>215</v>
      </c>
      <c r="C195" s="2" t="str">
        <f>VLOOKUP(A195,'[1]CSF_ADMandPaymentSummaryf 1'!C:D,2,FALSE)</f>
        <v>Ha:san Educational Services</v>
      </c>
      <c r="D195" s="3">
        <v>4808.59</v>
      </c>
      <c r="E195" s="3">
        <v>2398.96</v>
      </c>
      <c r="F195" s="3">
        <v>2409.63</v>
      </c>
    </row>
    <row r="196" spans="1:6" x14ac:dyDescent="0.25">
      <c r="A196" s="2">
        <v>90906</v>
      </c>
      <c r="B196" s="2" t="s">
        <v>216</v>
      </c>
      <c r="C196" s="2" t="str">
        <f>VLOOKUP(A196,'[1]CSF_ADMandPaymentSummaryf 1'!C:D,2,FALSE)</f>
        <v>Happy Valley East</v>
      </c>
      <c r="D196" s="3">
        <v>24263.63</v>
      </c>
      <c r="E196" s="3">
        <v>13845.25</v>
      </c>
      <c r="F196" s="3">
        <v>10418.380000000001</v>
      </c>
    </row>
    <row r="197" spans="1:6" x14ac:dyDescent="0.25">
      <c r="A197" s="2">
        <v>79081</v>
      </c>
      <c r="B197" s="2" t="s">
        <v>217</v>
      </c>
      <c r="C197" s="2" t="str">
        <f>VLOOKUP(A197,'[1]CSF_ADMandPaymentSummaryf 1'!C:D,2,FALSE)</f>
        <v>Happy Valley School, Inc.</v>
      </c>
      <c r="D197" s="3">
        <v>36310.6</v>
      </c>
      <c r="E197" s="3">
        <v>19081.63</v>
      </c>
      <c r="F197" s="3">
        <v>17228.969999999998</v>
      </c>
    </row>
    <row r="198" spans="1:6" x14ac:dyDescent="0.25">
      <c r="A198" s="2">
        <v>79501</v>
      </c>
      <c r="B198" s="2" t="s">
        <v>218</v>
      </c>
      <c r="C198" s="2" t="str">
        <f>VLOOKUP(A198,'[1]CSF_ADMandPaymentSummaryf 1'!C:D,2,FALSE)</f>
        <v>Harvest Power Community Development Group, Inc.</v>
      </c>
      <c r="D198" s="3">
        <v>110635.72</v>
      </c>
      <c r="E198" s="3">
        <v>55368.38</v>
      </c>
      <c r="F198" s="3">
        <v>55267.340000000004</v>
      </c>
    </row>
    <row r="199" spans="1:6" x14ac:dyDescent="0.25">
      <c r="A199" s="2">
        <v>89951</v>
      </c>
      <c r="B199" s="2" t="s">
        <v>219</v>
      </c>
      <c r="C199" s="2" t="str">
        <f>VLOOKUP(A199,'[1]CSF_ADMandPaymentSummaryf 1'!C:D,2,FALSE)</f>
        <v>Haven Montessori Children's House, Inc.</v>
      </c>
      <c r="D199" s="3">
        <v>4950.51</v>
      </c>
      <c r="E199" s="3">
        <v>2502</v>
      </c>
      <c r="F199" s="3">
        <v>2448.5100000000002</v>
      </c>
    </row>
    <row r="200" spans="1:6" x14ac:dyDescent="0.25">
      <c r="A200" s="2">
        <v>1002010</v>
      </c>
      <c r="B200" s="2" t="s">
        <v>220</v>
      </c>
      <c r="C200" s="2" t="str">
        <f>VLOOKUP(A200,'[1]CSF_ADMandPaymentSummaryf 1'!C:D,2,FALSE)</f>
        <v>Heartwood AZ</v>
      </c>
      <c r="D200" s="3">
        <v>15217.83</v>
      </c>
      <c r="E200" s="3">
        <v>7637.52</v>
      </c>
      <c r="F200" s="3">
        <v>7580.3099999999995</v>
      </c>
    </row>
    <row r="201" spans="1:6" x14ac:dyDescent="0.25">
      <c r="A201" s="2">
        <v>92519</v>
      </c>
      <c r="B201" s="2" t="s">
        <v>221</v>
      </c>
      <c r="C201" s="2" t="str">
        <f>VLOOKUP(A201,'[1]CSF_ADMandPaymentSummaryf 1'!C:D,2,FALSE)</f>
        <v>Heritage Academy Gateway, Inc.</v>
      </c>
      <c r="D201" s="3">
        <v>101385.75</v>
      </c>
      <c r="E201" s="3">
        <v>50872.33</v>
      </c>
      <c r="F201" s="3">
        <v>50513.42</v>
      </c>
    </row>
    <row r="202" spans="1:6" x14ac:dyDescent="0.25">
      <c r="A202" s="2">
        <v>92520</v>
      </c>
      <c r="B202" s="2" t="s">
        <v>222</v>
      </c>
      <c r="C202" s="2" t="str">
        <f>VLOOKUP(A202,'[1]CSF_ADMandPaymentSummaryf 1'!C:D,2,FALSE)</f>
        <v>Heritage Academy Laveen, Inc.</v>
      </c>
      <c r="D202" s="3">
        <v>47424.800000000003</v>
      </c>
      <c r="E202" s="3">
        <v>23957.01</v>
      </c>
      <c r="F202" s="3">
        <v>23467.790000000005</v>
      </c>
    </row>
    <row r="203" spans="1:6" x14ac:dyDescent="0.25">
      <c r="A203" s="2">
        <v>1002080</v>
      </c>
      <c r="B203" s="2" t="s">
        <v>223</v>
      </c>
      <c r="C203" s="2" t="str">
        <f>VLOOKUP(A203,'[1]CSF_ADMandPaymentSummaryf 1'!C:D,2,FALSE)</f>
        <v>Heritage Academy Maricopa, Inc.</v>
      </c>
      <c r="D203" s="3">
        <v>64292.14</v>
      </c>
      <c r="E203" s="3">
        <v>32183.48</v>
      </c>
      <c r="F203" s="3">
        <v>32108.66</v>
      </c>
    </row>
    <row r="204" spans="1:6" x14ac:dyDescent="0.25">
      <c r="A204" s="2">
        <v>1002101</v>
      </c>
      <c r="B204" s="2" t="s">
        <v>224</v>
      </c>
      <c r="C204" s="2" t="str">
        <f>VLOOKUP(A204,'[1]CSF_ADMandPaymentSummaryf 1'!C:D,2,FALSE)</f>
        <v>Heritage Academy Pointe, Inc.</v>
      </c>
      <c r="D204" s="3">
        <v>7746.73</v>
      </c>
      <c r="E204" s="3">
        <v>3842.47</v>
      </c>
      <c r="F204" s="3">
        <v>3904.2599999999998</v>
      </c>
    </row>
    <row r="205" spans="1:6" x14ac:dyDescent="0.25">
      <c r="A205" s="2">
        <v>4336</v>
      </c>
      <c r="B205" s="2" t="s">
        <v>225</v>
      </c>
      <c r="C205" s="2" t="str">
        <f>VLOOKUP(A205,'[1]CSF_ADMandPaymentSummaryf 1'!C:D,2,FALSE)</f>
        <v>Heritage Academy, Inc.</v>
      </c>
      <c r="D205" s="3">
        <v>59462.34</v>
      </c>
      <c r="E205" s="3">
        <v>30008.43</v>
      </c>
      <c r="F205" s="3">
        <v>29453.909999999996</v>
      </c>
    </row>
    <row r="206" spans="1:6" x14ac:dyDescent="0.25">
      <c r="A206" s="2">
        <v>81076</v>
      </c>
      <c r="B206" s="2" t="s">
        <v>226</v>
      </c>
      <c r="C206" s="2" t="str">
        <f>VLOOKUP(A206,'[1]CSF_ADMandPaymentSummaryf 1'!C:D,2,FALSE)</f>
        <v>Heritage Elementary School</v>
      </c>
      <c r="D206" s="3">
        <v>54619.8</v>
      </c>
      <c r="E206" s="3">
        <v>27551.25</v>
      </c>
      <c r="F206" s="3">
        <v>27068.550000000003</v>
      </c>
    </row>
    <row r="207" spans="1:6" x14ac:dyDescent="0.25">
      <c r="A207" s="2">
        <v>4426</v>
      </c>
      <c r="B207" s="2" t="s">
        <v>227</v>
      </c>
      <c r="C207" s="2" t="str">
        <f>VLOOKUP(A207,'[1]CSF_ADMandPaymentSummaryf 1'!C:D,2,FALSE)</f>
        <v>Hermosa Montessori Charter School</v>
      </c>
      <c r="D207" s="3">
        <v>16401.900000000001</v>
      </c>
      <c r="E207" s="3">
        <v>8230.6200000000008</v>
      </c>
      <c r="F207" s="3">
        <v>8171.2800000000007</v>
      </c>
    </row>
    <row r="208" spans="1:6" x14ac:dyDescent="0.25">
      <c r="A208" s="2">
        <v>79061</v>
      </c>
      <c r="B208" s="2" t="s">
        <v>228</v>
      </c>
      <c r="C208" s="2" t="str">
        <f>VLOOKUP(A208,'[1]CSF_ADMandPaymentSummaryf 1'!C:D,2,FALSE)</f>
        <v>Highland Free School</v>
      </c>
      <c r="D208" s="3">
        <v>2280.85</v>
      </c>
      <c r="E208" s="3">
        <v>1150.69</v>
      </c>
      <c r="F208" s="3">
        <v>1130.1599999999999</v>
      </c>
    </row>
    <row r="209" spans="1:6" x14ac:dyDescent="0.25">
      <c r="A209" s="2">
        <v>92982</v>
      </c>
      <c r="B209" s="2" t="s">
        <v>229</v>
      </c>
      <c r="C209" s="2" t="str">
        <f>VLOOKUP(A209,'[1]CSF_ADMandPaymentSummaryf 1'!C:D,2,FALSE)</f>
        <v>Highland Prep</v>
      </c>
      <c r="D209" s="3">
        <v>39908.449999999997</v>
      </c>
      <c r="E209" s="3">
        <v>20042.060000000001</v>
      </c>
      <c r="F209" s="3">
        <v>19866.389999999996</v>
      </c>
    </row>
    <row r="210" spans="1:6" x14ac:dyDescent="0.25">
      <c r="A210" s="2">
        <v>91275</v>
      </c>
      <c r="B210" s="2" t="s">
        <v>230</v>
      </c>
      <c r="C210" s="2" t="str">
        <f>VLOOKUP(A210,'[1]CSF_ADMandPaymentSummaryf 1'!C:D,2,FALSE)</f>
        <v>Hirsch Academy A Challenge Foundation</v>
      </c>
      <c r="D210" s="3">
        <v>11699.37</v>
      </c>
      <c r="E210" s="3">
        <v>5833.17</v>
      </c>
      <c r="F210" s="3">
        <v>5866.2000000000007</v>
      </c>
    </row>
    <row r="211" spans="1:6" x14ac:dyDescent="0.25">
      <c r="A211" s="2">
        <v>79264</v>
      </c>
      <c r="B211" s="2" t="s">
        <v>231</v>
      </c>
      <c r="C211" s="2" t="str">
        <f>VLOOKUP(A211,'[1]CSF_ADMandPaymentSummaryf 1'!C:D,2,FALSE)</f>
        <v>Horizon Community Learning Center, Inc.</v>
      </c>
      <c r="D211" s="3">
        <v>50259.96</v>
      </c>
      <c r="E211" s="3">
        <v>25217.26</v>
      </c>
      <c r="F211" s="3">
        <v>25042.7</v>
      </c>
    </row>
    <row r="212" spans="1:6" x14ac:dyDescent="0.25">
      <c r="A212" s="2">
        <v>92620</v>
      </c>
      <c r="B212" s="2" t="s">
        <v>232</v>
      </c>
      <c r="C212" s="2" t="str">
        <f>VLOOKUP(A212,'[1]CSF_ADMandPaymentSummaryf 1'!C:D,2,FALSE)</f>
        <v>Horizon Community Learning Center, Inc.</v>
      </c>
      <c r="D212" s="3">
        <v>49843.32</v>
      </c>
      <c r="E212" s="3">
        <v>24865.82</v>
      </c>
      <c r="F212" s="3">
        <v>24977.5</v>
      </c>
    </row>
    <row r="213" spans="1:6" x14ac:dyDescent="0.25">
      <c r="A213" s="2">
        <v>4337</v>
      </c>
      <c r="B213" s="2" t="s">
        <v>233</v>
      </c>
      <c r="C213" s="2" t="str">
        <f>VLOOKUP(A213,'[1]CSF_ADMandPaymentSummaryf 1'!C:D,2,FALSE)</f>
        <v>Humanities and Sciences Academy of the United States, Inc.</v>
      </c>
      <c r="D213" s="3">
        <v>26728.86</v>
      </c>
      <c r="E213" s="3">
        <v>13228.53</v>
      </c>
      <c r="F213" s="3">
        <v>13500.33</v>
      </c>
    </row>
    <row r="214" spans="1:6" x14ac:dyDescent="0.25">
      <c r="A214" s="2">
        <v>89784</v>
      </c>
      <c r="B214" s="2" t="s">
        <v>234</v>
      </c>
      <c r="C214" s="2" t="str">
        <f>VLOOKUP(A214,'[1]CSF_ADMandPaymentSummaryf 1'!C:D,2,FALSE)</f>
        <v>Imagine Avondale Elementary, Inc.</v>
      </c>
      <c r="D214" s="3">
        <v>20612.36</v>
      </c>
      <c r="E214" s="3">
        <v>10398.24</v>
      </c>
      <c r="F214" s="3">
        <v>10214.120000000001</v>
      </c>
    </row>
    <row r="215" spans="1:6" x14ac:dyDescent="0.25">
      <c r="A215" s="2">
        <v>90162</v>
      </c>
      <c r="B215" s="2" t="s">
        <v>235</v>
      </c>
      <c r="C215" s="2" t="str">
        <f>VLOOKUP(A215,'[1]CSF_ADMandPaymentSummaryf 1'!C:D,2,FALSE)</f>
        <v>Imagine Avondale Middle, Inc.</v>
      </c>
      <c r="D215" s="3">
        <v>10619.13</v>
      </c>
      <c r="E215" s="3">
        <v>5440.83</v>
      </c>
      <c r="F215" s="3">
        <v>5178.2999999999993</v>
      </c>
    </row>
    <row r="216" spans="1:6" x14ac:dyDescent="0.25">
      <c r="A216" s="2">
        <v>89561</v>
      </c>
      <c r="B216" s="2" t="s">
        <v>236</v>
      </c>
      <c r="C216" s="2" t="str">
        <f>VLOOKUP(A216,'[1]CSF_ADMandPaymentSummaryf 1'!C:D,2,FALSE)</f>
        <v>Imagine Camelback Middle, Inc.</v>
      </c>
      <c r="D216" s="3">
        <v>10809.64</v>
      </c>
      <c r="E216" s="3">
        <v>5425.39</v>
      </c>
      <c r="F216" s="3">
        <v>5384.2499999999991</v>
      </c>
    </row>
    <row r="217" spans="1:6" x14ac:dyDescent="0.25">
      <c r="A217" s="2">
        <v>88365</v>
      </c>
      <c r="B217" s="2" t="s">
        <v>237</v>
      </c>
      <c r="C217" s="2" t="str">
        <f>VLOOKUP(A217,'[1]CSF_ADMandPaymentSummaryf 1'!C:D,2,FALSE)</f>
        <v>Imagine Charter Elementary at Camelback, Inc.</v>
      </c>
      <c r="D217" s="3">
        <v>18661.91</v>
      </c>
      <c r="E217" s="3">
        <v>9535.1299999999992</v>
      </c>
      <c r="F217" s="3">
        <v>9126.7800000000007</v>
      </c>
    </row>
    <row r="218" spans="1:6" x14ac:dyDescent="0.25">
      <c r="A218" s="2">
        <v>88367</v>
      </c>
      <c r="B218" s="2" t="s">
        <v>238</v>
      </c>
      <c r="C218" s="2" t="str">
        <f>VLOOKUP(A218,'[1]CSF_ADMandPaymentSummaryf 1'!C:D,2,FALSE)</f>
        <v>Imagine Charter Elementary at Desert West, Inc.</v>
      </c>
      <c r="D218" s="3">
        <v>43236.75</v>
      </c>
      <c r="E218" s="3">
        <v>21579.94</v>
      </c>
      <c r="F218" s="3">
        <v>21656.81</v>
      </c>
    </row>
    <row r="219" spans="1:6" x14ac:dyDescent="0.25">
      <c r="A219" s="2">
        <v>89786</v>
      </c>
      <c r="B219" s="2" t="s">
        <v>239</v>
      </c>
      <c r="C219" s="2" t="str">
        <f>VLOOKUP(A219,'[1]CSF_ADMandPaymentSummaryf 1'!C:D,2,FALSE)</f>
        <v>Imagine Coolidge Elementary, Inc.</v>
      </c>
      <c r="D219" s="3">
        <v>39033.879999999997</v>
      </c>
      <c r="E219" s="3">
        <v>19378.849999999999</v>
      </c>
      <c r="F219" s="3">
        <v>19655.03</v>
      </c>
    </row>
    <row r="220" spans="1:6" x14ac:dyDescent="0.25">
      <c r="A220" s="2">
        <v>89563</v>
      </c>
      <c r="B220" s="2" t="s">
        <v>240</v>
      </c>
      <c r="C220" s="2" t="str">
        <f>VLOOKUP(A220,'[1]CSF_ADMandPaymentSummaryf 1'!C:D,2,FALSE)</f>
        <v>Imagine Desert West Middle, Inc.</v>
      </c>
      <c r="D220" s="3">
        <v>28916.26</v>
      </c>
      <c r="E220" s="3">
        <v>14520.57</v>
      </c>
      <c r="F220" s="3">
        <v>14395.689999999999</v>
      </c>
    </row>
    <row r="221" spans="1:6" x14ac:dyDescent="0.25">
      <c r="A221" s="2">
        <v>88369</v>
      </c>
      <c r="B221" s="2" t="s">
        <v>241</v>
      </c>
      <c r="C221" s="2" t="str">
        <f>VLOOKUP(A221,'[1]CSF_ADMandPaymentSummaryf 1'!C:D,2,FALSE)</f>
        <v>Imagine Middle at East Mesa, Inc.</v>
      </c>
      <c r="D221" s="3">
        <v>9305.7099999999991</v>
      </c>
      <c r="E221" s="3">
        <v>4642.1899999999996</v>
      </c>
      <c r="F221" s="3">
        <v>4663.5199999999995</v>
      </c>
    </row>
    <row r="222" spans="1:6" x14ac:dyDescent="0.25">
      <c r="A222" s="2">
        <v>88372</v>
      </c>
      <c r="B222" s="2" t="s">
        <v>242</v>
      </c>
      <c r="C222" s="2" t="str">
        <f>VLOOKUP(A222,'[1]CSF_ADMandPaymentSummaryf 1'!C:D,2,FALSE)</f>
        <v>Imagine Middle at Surprise, Inc.</v>
      </c>
      <c r="D222" s="3">
        <v>16167.1</v>
      </c>
      <c r="E222" s="3">
        <v>8176.94</v>
      </c>
      <c r="F222" s="3">
        <v>7990.1600000000008</v>
      </c>
    </row>
    <row r="223" spans="1:6" x14ac:dyDescent="0.25">
      <c r="A223" s="2">
        <v>90034</v>
      </c>
      <c r="B223" s="2" t="s">
        <v>243</v>
      </c>
      <c r="C223" s="2" t="str">
        <f>VLOOKUP(A223,'[1]CSF_ADMandPaymentSummaryf 1'!C:D,2,FALSE)</f>
        <v>Imagine Prep Coolidge, Inc.</v>
      </c>
      <c r="D223" s="3">
        <v>32100.92</v>
      </c>
      <c r="E223" s="3">
        <v>16228.2</v>
      </c>
      <c r="F223" s="3">
        <v>15872.719999999998</v>
      </c>
    </row>
    <row r="224" spans="1:6" x14ac:dyDescent="0.25">
      <c r="A224" s="2">
        <v>89788</v>
      </c>
      <c r="B224" s="2" t="s">
        <v>244</v>
      </c>
      <c r="C224" s="2" t="str">
        <f>VLOOKUP(A224,'[1]CSF_ADMandPaymentSummaryf 1'!C:D,2,FALSE)</f>
        <v>Imagine Prep Superstition, Inc.</v>
      </c>
      <c r="D224" s="3">
        <v>20160.240000000002</v>
      </c>
      <c r="E224" s="3">
        <v>10342.469999999999</v>
      </c>
      <c r="F224" s="3">
        <v>9817.7700000000023</v>
      </c>
    </row>
    <row r="225" spans="1:6" x14ac:dyDescent="0.25">
      <c r="A225" s="2">
        <v>89790</v>
      </c>
      <c r="B225" s="2" t="s">
        <v>245</v>
      </c>
      <c r="C225" s="2" t="str">
        <f>VLOOKUP(A225,'[1]CSF_ADMandPaymentSummaryf 1'!C:D,2,FALSE)</f>
        <v>Imagine Prep Surprise, Inc.</v>
      </c>
      <c r="D225" s="3">
        <v>17480.98</v>
      </c>
      <c r="E225" s="3">
        <v>8214.94</v>
      </c>
      <c r="F225" s="3">
        <v>9266.0399999999991</v>
      </c>
    </row>
    <row r="226" spans="1:6" x14ac:dyDescent="0.25">
      <c r="A226" s="2">
        <v>90160</v>
      </c>
      <c r="B226" s="2" t="s">
        <v>246</v>
      </c>
      <c r="C226" s="2" t="str">
        <f>VLOOKUP(A226,'[1]CSF_ADMandPaymentSummaryf 1'!C:D,2,FALSE)</f>
        <v>Imagine Superstition Middle, Inc.</v>
      </c>
      <c r="D226" s="3">
        <v>10110.43</v>
      </c>
      <c r="E226" s="3">
        <v>5225.82</v>
      </c>
      <c r="F226" s="3">
        <v>4884.6100000000006</v>
      </c>
    </row>
    <row r="227" spans="1:6" x14ac:dyDescent="0.25">
      <c r="A227" s="2">
        <v>91326</v>
      </c>
      <c r="B227" s="2" t="s">
        <v>247</v>
      </c>
      <c r="C227" s="2" t="str">
        <f>VLOOKUP(A227,'[1]CSF_ADMandPaymentSummaryf 1'!C:D,2,FALSE)</f>
        <v>Incito Schools</v>
      </c>
      <c r="D227" s="3">
        <v>12987.6</v>
      </c>
      <c r="E227" s="3">
        <v>6343.64</v>
      </c>
      <c r="F227" s="3">
        <v>6643.96</v>
      </c>
    </row>
    <row r="228" spans="1:6" x14ac:dyDescent="0.25">
      <c r="A228" s="2">
        <v>4352</v>
      </c>
      <c r="B228" s="2" t="s">
        <v>248</v>
      </c>
      <c r="C228" s="2" t="str">
        <f>VLOOKUP(A228,'[1]CSF_ADMandPaymentSummaryf 1'!C:D,2,FALSE)</f>
        <v>Intelli-School, Inc.</v>
      </c>
      <c r="D228" s="3">
        <v>5537.19</v>
      </c>
      <c r="E228" s="3">
        <v>2851.35</v>
      </c>
      <c r="F228" s="3">
        <v>2685.8399999999997</v>
      </c>
    </row>
    <row r="229" spans="1:6" x14ac:dyDescent="0.25">
      <c r="A229" s="2">
        <v>4334</v>
      </c>
      <c r="B229" s="2" t="s">
        <v>249</v>
      </c>
      <c r="C229" s="2" t="str">
        <f>VLOOKUP(A229,'[1]CSF_ADMandPaymentSummaryf 1'!C:D,2,FALSE)</f>
        <v>International Commerce Secondary Schools, Inc.</v>
      </c>
      <c r="D229" s="3">
        <v>16385.95</v>
      </c>
      <c r="E229" s="3">
        <v>7774.23</v>
      </c>
      <c r="F229" s="3">
        <v>8611.7200000000012</v>
      </c>
    </row>
    <row r="230" spans="1:6" x14ac:dyDescent="0.25">
      <c r="A230" s="2">
        <v>79063</v>
      </c>
      <c r="B230" s="2" t="s">
        <v>250</v>
      </c>
      <c r="C230" s="2" t="str">
        <f>VLOOKUP(A230,'[1]CSF_ADMandPaymentSummaryf 1'!C:D,2,FALSE)</f>
        <v>James Madison Preparatory School</v>
      </c>
      <c r="D230" s="3">
        <v>10786.06</v>
      </c>
      <c r="E230" s="3">
        <v>5568.91</v>
      </c>
      <c r="F230" s="3">
        <v>5217.1499999999996</v>
      </c>
    </row>
    <row r="231" spans="1:6" x14ac:dyDescent="0.25">
      <c r="A231" s="2">
        <v>79475</v>
      </c>
      <c r="B231" s="2" t="s">
        <v>251</v>
      </c>
      <c r="C231" s="2" t="str">
        <f>VLOOKUP(A231,'[1]CSF_ADMandPaymentSummaryf 1'!C:D,2,FALSE)</f>
        <v>James Sandoval Preparatory High School</v>
      </c>
      <c r="D231" s="3">
        <v>4923.01</v>
      </c>
      <c r="E231" s="3">
        <v>2538.12</v>
      </c>
      <c r="F231" s="3">
        <v>2384.8900000000003</v>
      </c>
    </row>
    <row r="232" spans="1:6" x14ac:dyDescent="0.25">
      <c r="A232" s="2">
        <v>79064</v>
      </c>
      <c r="B232" s="2" t="s">
        <v>252</v>
      </c>
      <c r="C232" s="2" t="str">
        <f>VLOOKUP(A232,'[1]CSF_ADMandPaymentSummaryf 1'!C:D,2,FALSE)</f>
        <v>Juniper Tree Academy</v>
      </c>
      <c r="D232" s="3">
        <v>53533.15</v>
      </c>
      <c r="E232" s="3">
        <v>26887.22</v>
      </c>
      <c r="F232" s="3">
        <v>26645.93</v>
      </c>
    </row>
    <row r="233" spans="1:6" x14ac:dyDescent="0.25">
      <c r="A233" s="2">
        <v>91329</v>
      </c>
      <c r="B233" s="2" t="s">
        <v>253</v>
      </c>
      <c r="C233" s="2" t="str">
        <f>VLOOKUP(A233,'[1]CSF_ADMandPaymentSummaryf 1'!C:D,2,FALSE)</f>
        <v>Kaizen Education Foundation dba Advance U</v>
      </c>
      <c r="D233" s="3">
        <v>4162.1499999999996</v>
      </c>
      <c r="E233" s="3">
        <v>2011.48</v>
      </c>
      <c r="F233" s="3">
        <v>2150.6699999999996</v>
      </c>
    </row>
    <row r="234" spans="1:6" x14ac:dyDescent="0.25">
      <c r="A234" s="2">
        <v>92989</v>
      </c>
      <c r="B234" s="2" t="s">
        <v>254</v>
      </c>
      <c r="C234" s="2" t="str">
        <f>VLOOKUP(A234,'[1]CSF_ADMandPaymentSummaryf 1'!C:D,2,FALSE)</f>
        <v>Kaizen Education Foundation dba Colegio Petite Phoenix</v>
      </c>
      <c r="D234" s="3">
        <v>15332.68</v>
      </c>
      <c r="E234" s="3">
        <v>7666.67</v>
      </c>
      <c r="F234" s="3">
        <v>7666.01</v>
      </c>
    </row>
    <row r="235" spans="1:6" x14ac:dyDescent="0.25">
      <c r="A235" s="2">
        <v>91328</v>
      </c>
      <c r="B235" s="2" t="s">
        <v>255</v>
      </c>
      <c r="C235" s="2" t="str">
        <f>VLOOKUP(A235,'[1]CSF_ADMandPaymentSummaryf 1'!C:D,2,FALSE)</f>
        <v>Kaizen Education Foundation dba Discover U Elementary School</v>
      </c>
      <c r="D235" s="3">
        <v>10017.91</v>
      </c>
      <c r="E235" s="3">
        <v>5008.57</v>
      </c>
      <c r="F235" s="3">
        <v>5009.34</v>
      </c>
    </row>
    <row r="236" spans="1:6" x14ac:dyDescent="0.25">
      <c r="A236" s="2">
        <v>4342</v>
      </c>
      <c r="B236" s="2" t="s">
        <v>256</v>
      </c>
      <c r="C236" s="2" t="str">
        <f>VLOOKUP(A236,'[1]CSF_ADMandPaymentSummaryf 1'!C:D,2,FALSE)</f>
        <v>Kaizen Education Foundation dba El Dorado High School</v>
      </c>
      <c r="D236" s="3">
        <v>51778.84</v>
      </c>
      <c r="E236" s="3">
        <v>26523.77</v>
      </c>
      <c r="F236" s="3">
        <v>25255.069999999996</v>
      </c>
    </row>
    <row r="237" spans="1:6" x14ac:dyDescent="0.25">
      <c r="A237" s="2">
        <v>90333</v>
      </c>
      <c r="B237" s="2" t="s">
        <v>257</v>
      </c>
      <c r="C237" s="2" t="str">
        <f>VLOOKUP(A237,'[1]CSF_ADMandPaymentSummaryf 1'!C:D,2,FALSE)</f>
        <v>Kaizen Education Foundation dba Gilbert Arts Academy</v>
      </c>
      <c r="D237" s="3">
        <v>7390.29</v>
      </c>
      <c r="E237" s="3">
        <v>3694.93</v>
      </c>
      <c r="F237" s="3">
        <v>3695.36</v>
      </c>
    </row>
    <row r="238" spans="1:6" x14ac:dyDescent="0.25">
      <c r="A238" s="2">
        <v>90535</v>
      </c>
      <c r="B238" s="2" t="s">
        <v>258</v>
      </c>
      <c r="C238" s="2" t="str">
        <f>VLOOKUP(A238,'[1]CSF_ADMandPaymentSummaryf 1'!C:D,2,FALSE)</f>
        <v>Kaizen Education Foundation dba Havasu Preparatory Academy</v>
      </c>
      <c r="D238" s="3">
        <v>8825.6</v>
      </c>
      <c r="E238" s="3">
        <v>4444.05</v>
      </c>
      <c r="F238" s="3">
        <v>4381.55</v>
      </c>
    </row>
    <row r="239" spans="1:6" x14ac:dyDescent="0.25">
      <c r="A239" s="2">
        <v>90334</v>
      </c>
      <c r="B239" s="2" t="s">
        <v>259</v>
      </c>
      <c r="C239" s="2" t="str">
        <f>VLOOKUP(A239,'[1]CSF_ADMandPaymentSummaryf 1'!C:D,2,FALSE)</f>
        <v>Kaizen Education Foundation dba Liberty Arts Academy</v>
      </c>
      <c r="D239" s="3">
        <v>18784.169999999998</v>
      </c>
      <c r="E239" s="3">
        <v>9520.86</v>
      </c>
      <c r="F239" s="3">
        <v>9263.3099999999977</v>
      </c>
    </row>
    <row r="240" spans="1:6" x14ac:dyDescent="0.25">
      <c r="A240" s="2">
        <v>79882</v>
      </c>
      <c r="B240" s="2" t="s">
        <v>260</v>
      </c>
      <c r="C240" s="2" t="str">
        <f>VLOOKUP(A240,'[1]CSF_ADMandPaymentSummaryf 1'!C:D,2,FALSE)</f>
        <v>Kaizen Education Foundation dba Maya High School</v>
      </c>
      <c r="D240" s="3">
        <v>28288.639999999999</v>
      </c>
      <c r="E240" s="3">
        <v>14732.25</v>
      </c>
      <c r="F240" s="3">
        <v>13556.39</v>
      </c>
    </row>
    <row r="241" spans="1:6" x14ac:dyDescent="0.25">
      <c r="A241" s="2">
        <v>90548</v>
      </c>
      <c r="B241" s="2" t="s">
        <v>261</v>
      </c>
      <c r="C241" s="2" t="str">
        <f>VLOOKUP(A241,'[1]CSF_ADMandPaymentSummaryf 1'!C:D,2,FALSE)</f>
        <v>Kaizen Education Foundation dba Mission Heights Preparatory High School</v>
      </c>
      <c r="D241" s="3">
        <v>53875.97</v>
      </c>
      <c r="E241" s="3">
        <v>25438.45</v>
      </c>
      <c r="F241" s="3">
        <v>28437.52</v>
      </c>
    </row>
    <row r="242" spans="1:6" x14ac:dyDescent="0.25">
      <c r="A242" s="2">
        <v>79880</v>
      </c>
      <c r="B242" s="2" t="s">
        <v>262</v>
      </c>
      <c r="C242" s="2" t="str">
        <f>VLOOKUP(A242,'[1]CSF_ADMandPaymentSummaryf 1'!C:D,2,FALSE)</f>
        <v>Kaizen Education Foundation dba Skyview High School</v>
      </c>
      <c r="D242" s="3">
        <v>9664.43</v>
      </c>
      <c r="E242" s="3">
        <v>5412.71</v>
      </c>
      <c r="F242" s="3">
        <v>4251.72</v>
      </c>
    </row>
    <row r="243" spans="1:6" x14ac:dyDescent="0.25">
      <c r="A243" s="2">
        <v>79233</v>
      </c>
      <c r="B243" s="2" t="s">
        <v>263</v>
      </c>
      <c r="C243" s="2" t="str">
        <f>VLOOKUP(A243,'[1]CSF_ADMandPaymentSummaryf 1'!C:D,2,FALSE)</f>
        <v>Kaizen Education Foundation dba South Pointe Elementary School</v>
      </c>
      <c r="D243" s="3">
        <v>19881.28</v>
      </c>
      <c r="E243" s="3">
        <v>9957.76</v>
      </c>
      <c r="F243" s="3">
        <v>9923.5199999999986</v>
      </c>
    </row>
    <row r="244" spans="1:6" x14ac:dyDescent="0.25">
      <c r="A244" s="2">
        <v>78965</v>
      </c>
      <c r="B244" s="2" t="s">
        <v>264</v>
      </c>
      <c r="C244" s="2" t="str">
        <f>VLOOKUP(A244,'[1]CSF_ADMandPaymentSummaryf 1'!C:D,2,FALSE)</f>
        <v>Kaizen Education Foundation dba South Pointe Junior High School</v>
      </c>
      <c r="D244" s="3">
        <v>8120.86</v>
      </c>
      <c r="E244" s="3">
        <v>3984.08</v>
      </c>
      <c r="F244" s="3">
        <v>4136.78</v>
      </c>
    </row>
    <row r="245" spans="1:6" x14ac:dyDescent="0.25">
      <c r="A245" s="2">
        <v>79876</v>
      </c>
      <c r="B245" s="2" t="s">
        <v>265</v>
      </c>
      <c r="C245" s="2" t="str">
        <f>VLOOKUP(A245,'[1]CSF_ADMandPaymentSummaryf 1'!C:D,2,FALSE)</f>
        <v>Kaizen Education Foundation dba Summit High School</v>
      </c>
      <c r="D245" s="3">
        <v>13986.21</v>
      </c>
      <c r="E245" s="3">
        <v>7584.82</v>
      </c>
      <c r="F245" s="3">
        <v>6401.3899999999994</v>
      </c>
    </row>
    <row r="246" spans="1:6" x14ac:dyDescent="0.25">
      <c r="A246" s="2">
        <v>79878</v>
      </c>
      <c r="B246" s="2" t="s">
        <v>266</v>
      </c>
      <c r="C246" s="2" t="str">
        <f>VLOOKUP(A246,'[1]CSF_ADMandPaymentSummaryf 1'!C:D,2,FALSE)</f>
        <v>Kaizen Education Foundation dba Tempe Accelerated High School</v>
      </c>
      <c r="D246" s="3">
        <v>5981.67</v>
      </c>
      <c r="E246" s="3">
        <v>3251.6</v>
      </c>
      <c r="F246" s="3">
        <v>2730.07</v>
      </c>
    </row>
    <row r="247" spans="1:6" x14ac:dyDescent="0.25">
      <c r="A247" s="2">
        <v>90330</v>
      </c>
      <c r="B247" s="2" t="s">
        <v>267</v>
      </c>
      <c r="C247" s="2" t="str">
        <f>VLOOKUP(A247,'[1]CSF_ADMandPaymentSummaryf 1'!C:D,2,FALSE)</f>
        <v>Kaizen Education Foundation dba Vista Grove Preparatory Academy Elementary</v>
      </c>
      <c r="D247" s="3">
        <v>4771.24</v>
      </c>
      <c r="E247" s="3">
        <v>2388.21</v>
      </c>
      <c r="F247" s="3">
        <v>2383.0299999999997</v>
      </c>
    </row>
    <row r="248" spans="1:6" x14ac:dyDescent="0.25">
      <c r="A248" s="2">
        <v>1000164</v>
      </c>
      <c r="B248" s="2" t="s">
        <v>268</v>
      </c>
      <c r="C248" s="2" t="str">
        <f>VLOOKUP(A248,'[1]CSF_ADMandPaymentSummaryf 1'!C:D,2,FALSE)</f>
        <v>Kaleidoscope School</v>
      </c>
      <c r="D248" s="3">
        <v>21256.68</v>
      </c>
      <c r="E248" s="3">
        <v>10651.34</v>
      </c>
      <c r="F248" s="3">
        <v>10605.34</v>
      </c>
    </row>
    <row r="249" spans="1:6" x14ac:dyDescent="0.25">
      <c r="A249" s="2">
        <v>79065</v>
      </c>
      <c r="B249" s="2" t="s">
        <v>269</v>
      </c>
      <c r="C249" s="2" t="str">
        <f>VLOOKUP(A249,'[1]CSF_ADMandPaymentSummaryf 1'!C:D,2,FALSE)</f>
        <v>Kestrel Schools, Inc.</v>
      </c>
      <c r="D249" s="3">
        <v>2551.66</v>
      </c>
      <c r="E249" s="3">
        <v>1317.46</v>
      </c>
      <c r="F249" s="3">
        <v>1234.1999999999998</v>
      </c>
    </row>
    <row r="250" spans="1:6" x14ac:dyDescent="0.25">
      <c r="A250" s="2">
        <v>10878</v>
      </c>
      <c r="B250" s="2" t="s">
        <v>270</v>
      </c>
      <c r="C250" s="2" t="str">
        <f>VLOOKUP(A250,'[1]CSF_ADMandPaymentSummaryf 1'!C:D,2,FALSE)</f>
        <v>Keystone Montessori Charter School, Inc.</v>
      </c>
      <c r="D250" s="3">
        <v>15683.86</v>
      </c>
      <c r="E250" s="3">
        <v>7894.35</v>
      </c>
      <c r="F250" s="3">
        <v>7789.51</v>
      </c>
    </row>
    <row r="251" spans="1:6" x14ac:dyDescent="0.25">
      <c r="A251" s="2">
        <v>79420</v>
      </c>
      <c r="B251" s="2" t="s">
        <v>271</v>
      </c>
      <c r="C251" s="2" t="str">
        <f>VLOOKUP(A251,'[1]CSF_ADMandPaymentSummaryf 1'!C:D,2,FALSE)</f>
        <v>Khalsa Family Services</v>
      </c>
      <c r="D251" s="3">
        <v>17001.55</v>
      </c>
      <c r="E251" s="3">
        <v>8588.51</v>
      </c>
      <c r="F251" s="3">
        <v>8413.0399999999991</v>
      </c>
    </row>
    <row r="252" spans="1:6" x14ac:dyDescent="0.25">
      <c r="A252" s="2">
        <v>4360</v>
      </c>
      <c r="B252" s="2" t="s">
        <v>272</v>
      </c>
      <c r="C252" s="2" t="str">
        <f>VLOOKUP(A252,'[1]CSF_ADMandPaymentSummaryf 1'!C:D,2,FALSE)</f>
        <v>Khalsa Montessori Elementary Schools</v>
      </c>
      <c r="D252" s="3">
        <v>8567.1200000000008</v>
      </c>
      <c r="E252" s="3">
        <v>4308.67</v>
      </c>
      <c r="F252" s="3">
        <v>4258.4500000000007</v>
      </c>
    </row>
    <row r="253" spans="1:6" x14ac:dyDescent="0.25">
      <c r="A253" s="2">
        <v>4383</v>
      </c>
      <c r="B253" s="2" t="s">
        <v>273</v>
      </c>
      <c r="C253" s="2" t="str">
        <f>VLOOKUP(A253,'[1]CSF_ADMandPaymentSummaryf 1'!C:D,2,FALSE)</f>
        <v>Kingman Academy Of Learning</v>
      </c>
      <c r="D253" s="3">
        <v>91149.42</v>
      </c>
      <c r="E253" s="3">
        <v>45867.58</v>
      </c>
      <c r="F253" s="3">
        <v>45281.84</v>
      </c>
    </row>
    <row r="254" spans="1:6" x14ac:dyDescent="0.25">
      <c r="A254" s="2">
        <v>90900</v>
      </c>
      <c r="B254" s="2" t="s">
        <v>274</v>
      </c>
      <c r="C254" s="2" t="str">
        <f>VLOOKUP(A254,'[1]CSF_ADMandPaymentSummaryf 1'!C:D,2,FALSE)</f>
        <v>La Tierra Community School, Inc</v>
      </c>
      <c r="D254" s="3">
        <v>10214.36</v>
      </c>
      <c r="E254" s="3">
        <v>5097.91</v>
      </c>
      <c r="F254" s="3">
        <v>5116.4500000000007</v>
      </c>
    </row>
    <row r="255" spans="1:6" x14ac:dyDescent="0.25">
      <c r="A255" s="2">
        <v>79967</v>
      </c>
      <c r="B255" s="2" t="s">
        <v>275</v>
      </c>
      <c r="C255" s="2" t="str">
        <f>VLOOKUP(A255,'[1]CSF_ADMandPaymentSummaryf 1'!C:D,2,FALSE)</f>
        <v>LEAD Charter Schools</v>
      </c>
      <c r="D255" s="3">
        <v>52846.83</v>
      </c>
      <c r="E255" s="3">
        <v>28225.95</v>
      </c>
      <c r="F255" s="3">
        <v>24620.880000000001</v>
      </c>
    </row>
    <row r="256" spans="1:6" x14ac:dyDescent="0.25">
      <c r="A256" s="2">
        <v>90637</v>
      </c>
      <c r="B256" s="2" t="s">
        <v>276</v>
      </c>
      <c r="C256" s="2" t="str">
        <f>VLOOKUP(A256,'[1]CSF_ADMandPaymentSummaryf 1'!C:D,2,FALSE)</f>
        <v>Leading Edge Academy Maricopa</v>
      </c>
      <c r="D256" s="3">
        <v>54191.61</v>
      </c>
      <c r="E256" s="3">
        <v>27227.08</v>
      </c>
      <c r="F256" s="3">
        <v>26964.53</v>
      </c>
    </row>
    <row r="257" spans="1:6" x14ac:dyDescent="0.25">
      <c r="A257" s="2">
        <v>91174</v>
      </c>
      <c r="B257" s="2" t="s">
        <v>277</v>
      </c>
      <c r="C257" s="2" t="str">
        <f>VLOOKUP(A257,'[1]CSF_ADMandPaymentSummaryf 1'!C:D,2,FALSE)</f>
        <v>Leading Edge Academy Queen Creek</v>
      </c>
      <c r="D257" s="3">
        <v>18629.490000000002</v>
      </c>
      <c r="E257" s="3">
        <v>10871.77</v>
      </c>
      <c r="F257" s="3">
        <v>7757.7200000000012</v>
      </c>
    </row>
    <row r="258" spans="1:6" x14ac:dyDescent="0.25">
      <c r="A258" s="2">
        <v>87349</v>
      </c>
      <c r="B258" s="2" t="s">
        <v>278</v>
      </c>
      <c r="C258" s="2" t="str">
        <f>VLOOKUP(A258,'[1]CSF_ADMandPaymentSummaryf 1'!C:D,2,FALSE)</f>
        <v>Legacy Education Group</v>
      </c>
      <c r="D258" s="3">
        <v>13329.21</v>
      </c>
      <c r="E258" s="3">
        <v>6799.12</v>
      </c>
      <c r="F258" s="3">
        <v>6530.0899999999992</v>
      </c>
    </row>
    <row r="259" spans="1:6" x14ac:dyDescent="0.25">
      <c r="A259" s="2">
        <v>91135</v>
      </c>
      <c r="B259" s="2" t="s">
        <v>279</v>
      </c>
      <c r="C259" s="2" t="str">
        <f>VLOOKUP(A259,'[1]CSF_ADMandPaymentSummaryf 1'!C:D,2,FALSE)</f>
        <v>Legacy Traditional School - Avondale</v>
      </c>
      <c r="D259" s="3">
        <v>83447.62</v>
      </c>
      <c r="E259" s="3">
        <v>42005.09</v>
      </c>
      <c r="F259" s="3">
        <v>41442.53</v>
      </c>
    </row>
    <row r="260" spans="1:6" x14ac:dyDescent="0.25">
      <c r="A260" s="2">
        <v>92199</v>
      </c>
      <c r="B260" s="2" t="s">
        <v>280</v>
      </c>
      <c r="C260" s="2" t="str">
        <f>VLOOKUP(A260,'[1]CSF_ADMandPaymentSummaryf 1'!C:D,2,FALSE)</f>
        <v>Legacy Traditional School - Casa Grande</v>
      </c>
      <c r="D260" s="3">
        <v>92707.57</v>
      </c>
      <c r="E260" s="3">
        <v>47193.3</v>
      </c>
      <c r="F260" s="3">
        <v>45514.270000000004</v>
      </c>
    </row>
    <row r="261" spans="1:6" x14ac:dyDescent="0.25">
      <c r="A261" s="2">
        <v>91133</v>
      </c>
      <c r="B261" s="2" t="s">
        <v>281</v>
      </c>
      <c r="C261" s="2" t="str">
        <f>VLOOKUP(A261,'[1]CSF_ADMandPaymentSummaryf 1'!C:D,2,FALSE)</f>
        <v>Legacy Traditional School - Chandler</v>
      </c>
      <c r="D261" s="3">
        <v>70071.59</v>
      </c>
      <c r="E261" s="3">
        <v>35650.949999999997</v>
      </c>
      <c r="F261" s="3">
        <v>34420.639999999999</v>
      </c>
    </row>
    <row r="262" spans="1:6" x14ac:dyDescent="0.25">
      <c r="A262" s="2">
        <v>1001398</v>
      </c>
      <c r="B262" s="2" t="s">
        <v>282</v>
      </c>
      <c r="C262" s="2" t="str">
        <f>VLOOKUP(A262,'[1]CSF_ADMandPaymentSummaryf 1'!C:D,2,FALSE)</f>
        <v>Legacy Traditional School - Deer Valley</v>
      </c>
      <c r="D262" s="3">
        <v>33711.89</v>
      </c>
      <c r="E262" s="3">
        <v>17025.88</v>
      </c>
      <c r="F262" s="3">
        <v>16686.009999999998</v>
      </c>
    </row>
    <row r="263" spans="1:6" x14ac:dyDescent="0.25">
      <c r="A263" s="2">
        <v>834265</v>
      </c>
      <c r="B263" s="2" t="s">
        <v>283</v>
      </c>
      <c r="C263" s="2" t="str">
        <f>VLOOKUP(A263,'[1]CSF_ADMandPaymentSummaryf 1'!C:D,2,FALSE)</f>
        <v>Legacy Traditional School - East Mesa</v>
      </c>
      <c r="D263" s="3">
        <v>64781.36</v>
      </c>
      <c r="E263" s="3">
        <v>32706.3</v>
      </c>
      <c r="F263" s="3">
        <v>32075.06</v>
      </c>
    </row>
    <row r="264" spans="1:6" x14ac:dyDescent="0.25">
      <c r="A264" s="2">
        <v>1001399</v>
      </c>
      <c r="B264" s="2" t="s">
        <v>284</v>
      </c>
      <c r="C264" s="2" t="str">
        <f>VLOOKUP(A264,'[1]CSF_ADMandPaymentSummaryf 1'!C:D,2,FALSE)</f>
        <v>Legacy Traditional School - East Tucson</v>
      </c>
      <c r="D264" s="3">
        <v>26154.9</v>
      </c>
      <c r="E264" s="3">
        <v>13204.58</v>
      </c>
      <c r="F264" s="3">
        <v>12950.320000000002</v>
      </c>
    </row>
    <row r="265" spans="1:6" x14ac:dyDescent="0.25">
      <c r="A265" s="2">
        <v>92047</v>
      </c>
      <c r="B265" s="2" t="s">
        <v>285</v>
      </c>
      <c r="C265" s="2" t="str">
        <f>VLOOKUP(A265,'[1]CSF_ADMandPaymentSummaryf 1'!C:D,2,FALSE)</f>
        <v>Legacy Traditional School - Gilbert</v>
      </c>
      <c r="D265" s="3">
        <v>60243.87</v>
      </c>
      <c r="E265" s="3">
        <v>30313.71</v>
      </c>
      <c r="F265" s="3">
        <v>29930.160000000003</v>
      </c>
    </row>
    <row r="266" spans="1:6" x14ac:dyDescent="0.25">
      <c r="A266" s="2">
        <v>850100</v>
      </c>
      <c r="B266" s="2" t="s">
        <v>286</v>
      </c>
      <c r="C266" s="2" t="str">
        <f>VLOOKUP(A266,'[1]CSF_ADMandPaymentSummaryf 1'!C:D,2,FALSE)</f>
        <v>Legacy Traditional School - Glendale</v>
      </c>
      <c r="D266" s="3">
        <v>80357.47</v>
      </c>
      <c r="E266" s="3">
        <v>40312.79</v>
      </c>
      <c r="F266" s="3">
        <v>40044.68</v>
      </c>
    </row>
    <row r="267" spans="1:6" x14ac:dyDescent="0.25">
      <c r="A267" s="2">
        <v>1000283</v>
      </c>
      <c r="B267" s="2" t="s">
        <v>287</v>
      </c>
      <c r="C267" s="2" t="str">
        <f>VLOOKUP(A267,'[1]CSF_ADMandPaymentSummaryf 1'!C:D,2,FALSE)</f>
        <v>Legacy Traditional School - Goodyear</v>
      </c>
      <c r="D267" s="3">
        <v>35539.75</v>
      </c>
      <c r="E267" s="3">
        <v>18035.91</v>
      </c>
      <c r="F267" s="3">
        <v>17503.84</v>
      </c>
    </row>
    <row r="268" spans="1:6" x14ac:dyDescent="0.25">
      <c r="A268" s="2">
        <v>91763</v>
      </c>
      <c r="B268" s="2" t="s">
        <v>288</v>
      </c>
      <c r="C268" s="2" t="str">
        <f>VLOOKUP(A268,'[1]CSF_ADMandPaymentSummaryf 1'!C:D,2,FALSE)</f>
        <v>Legacy Traditional School - Laveen Village</v>
      </c>
      <c r="D268" s="3">
        <v>60964.99</v>
      </c>
      <c r="E268" s="3">
        <v>30906.080000000002</v>
      </c>
      <c r="F268" s="3">
        <v>30058.909999999996</v>
      </c>
    </row>
    <row r="269" spans="1:6" x14ac:dyDescent="0.25">
      <c r="A269" s="2">
        <v>88360</v>
      </c>
      <c r="B269" s="2" t="s">
        <v>289</v>
      </c>
      <c r="C269" s="2" t="str">
        <f>VLOOKUP(A269,'[1]CSF_ADMandPaymentSummaryf 1'!C:D,2,FALSE)</f>
        <v>Legacy Traditional School - Maricopa</v>
      </c>
      <c r="D269" s="3">
        <v>83855.95</v>
      </c>
      <c r="E269" s="3">
        <v>42377.06</v>
      </c>
      <c r="F269" s="3">
        <v>41478.89</v>
      </c>
    </row>
    <row r="270" spans="1:6" x14ac:dyDescent="0.25">
      <c r="A270" s="2">
        <v>1001397</v>
      </c>
      <c r="B270" s="2" t="s">
        <v>290</v>
      </c>
      <c r="C270" s="2" t="str">
        <f>VLOOKUP(A270,'[1]CSF_ADMandPaymentSummaryf 1'!C:D,2,FALSE)</f>
        <v>Legacy Traditional School - Mesa</v>
      </c>
      <c r="D270" s="3">
        <v>27673.87</v>
      </c>
      <c r="E270" s="3">
        <v>14061.51</v>
      </c>
      <c r="F270" s="3">
        <v>13612.359999999999</v>
      </c>
    </row>
    <row r="271" spans="1:6" x14ac:dyDescent="0.25">
      <c r="A271" s="2">
        <v>850101</v>
      </c>
      <c r="B271" s="2" t="s">
        <v>291</v>
      </c>
      <c r="C271" s="2" t="str">
        <f>VLOOKUP(A271,'[1]CSF_ADMandPaymentSummaryf 1'!C:D,2,FALSE)</f>
        <v>Legacy Traditional School - North Chandler</v>
      </c>
      <c r="D271" s="3">
        <v>58563.69</v>
      </c>
      <c r="E271" s="3">
        <v>29459.040000000001</v>
      </c>
      <c r="F271" s="3">
        <v>29104.65</v>
      </c>
    </row>
    <row r="272" spans="1:6" x14ac:dyDescent="0.25">
      <c r="A272" s="2">
        <v>1000568</v>
      </c>
      <c r="B272" s="2" t="s">
        <v>292</v>
      </c>
      <c r="C272" s="2" t="str">
        <f>VLOOKUP(A272,'[1]CSF_ADMandPaymentSummaryf 1'!C:D,2,FALSE)</f>
        <v>Legacy Traditional School - North Phoenix</v>
      </c>
      <c r="D272" s="3">
        <v>37094.28</v>
      </c>
      <c r="E272" s="3">
        <v>18752.419999999998</v>
      </c>
      <c r="F272" s="3">
        <v>18341.86</v>
      </c>
    </row>
    <row r="273" spans="1:6" x14ac:dyDescent="0.25">
      <c r="A273" s="2">
        <v>91137</v>
      </c>
      <c r="B273" s="2" t="s">
        <v>293</v>
      </c>
      <c r="C273" s="2" t="str">
        <f>VLOOKUP(A273,'[1]CSF_ADMandPaymentSummaryf 1'!C:D,2,FALSE)</f>
        <v>Legacy Traditional School - Northwest Tucson</v>
      </c>
      <c r="D273" s="3">
        <v>80207.61</v>
      </c>
      <c r="E273" s="3">
        <v>40376.28</v>
      </c>
      <c r="F273" s="3">
        <v>39831.33</v>
      </c>
    </row>
    <row r="274" spans="1:6" x14ac:dyDescent="0.25">
      <c r="A274" s="2">
        <v>850099</v>
      </c>
      <c r="B274" s="2" t="s">
        <v>294</v>
      </c>
      <c r="C274" s="2" t="str">
        <f>VLOOKUP(A274,'[1]CSF_ADMandPaymentSummaryf 1'!C:D,2,FALSE)</f>
        <v>Legacy Traditional School - Peoria</v>
      </c>
      <c r="D274" s="3">
        <v>37472.559999999998</v>
      </c>
      <c r="E274" s="3">
        <v>18728.310000000001</v>
      </c>
      <c r="F274" s="3">
        <v>18744.249999999996</v>
      </c>
    </row>
    <row r="275" spans="1:6" x14ac:dyDescent="0.25">
      <c r="A275" s="2">
        <v>873957</v>
      </c>
      <c r="B275" s="2" t="s">
        <v>295</v>
      </c>
      <c r="C275" s="2" t="str">
        <f>VLOOKUP(A275,'[1]CSF_ADMandPaymentSummaryf 1'!C:D,2,FALSE)</f>
        <v>Legacy Traditional School - Phoenix</v>
      </c>
      <c r="D275" s="3">
        <v>80667.37</v>
      </c>
      <c r="E275" s="3">
        <v>40560.82</v>
      </c>
      <c r="F275" s="3">
        <v>40106.549999999996</v>
      </c>
    </row>
    <row r="276" spans="1:6" x14ac:dyDescent="0.25">
      <c r="A276" s="2">
        <v>92610</v>
      </c>
      <c r="B276" s="2" t="s">
        <v>296</v>
      </c>
      <c r="C276" s="2" t="str">
        <f>VLOOKUP(A276,'[1]CSF_ADMandPaymentSummaryf 1'!C:D,2,FALSE)</f>
        <v>Legacy Traditional School - Queen Creek</v>
      </c>
      <c r="D276" s="3">
        <v>57468.800000000003</v>
      </c>
      <c r="E276" s="3">
        <v>28899.97</v>
      </c>
      <c r="F276" s="3">
        <v>28568.83</v>
      </c>
    </row>
    <row r="277" spans="1:6" x14ac:dyDescent="0.25">
      <c r="A277" s="2">
        <v>92879</v>
      </c>
      <c r="B277" s="2" t="s">
        <v>297</v>
      </c>
      <c r="C277" s="2" t="str">
        <f>VLOOKUP(A277,'[1]CSF_ADMandPaymentSummaryf 1'!C:D,2,FALSE)</f>
        <v>Legacy Traditional School - Surprise</v>
      </c>
      <c r="D277" s="3">
        <v>131377.20000000001</v>
      </c>
      <c r="E277" s="3">
        <v>64872.26</v>
      </c>
      <c r="F277" s="3">
        <v>66504.94</v>
      </c>
    </row>
    <row r="278" spans="1:6" x14ac:dyDescent="0.25">
      <c r="A278" s="2">
        <v>1000560</v>
      </c>
      <c r="B278" s="2" t="s">
        <v>298</v>
      </c>
      <c r="C278" s="2" t="str">
        <f>VLOOKUP(A278,'[1]CSF_ADMandPaymentSummaryf 1'!C:D,2,FALSE)</f>
        <v>Legacy Traditional School - West Surprise</v>
      </c>
      <c r="D278" s="3">
        <v>75665.649999999994</v>
      </c>
      <c r="E278" s="3">
        <v>38184.6</v>
      </c>
      <c r="F278" s="3">
        <v>37481.049999999996</v>
      </c>
    </row>
    <row r="279" spans="1:6" x14ac:dyDescent="0.25">
      <c r="A279" s="2">
        <v>1001927</v>
      </c>
      <c r="B279" s="2" t="s">
        <v>299</v>
      </c>
      <c r="C279" s="2" t="str">
        <f>VLOOKUP(A279,'[1]CSF_ADMandPaymentSummaryf 1'!C:D,2,FALSE)</f>
        <v>Legacy Traditional School-San Tan</v>
      </c>
      <c r="D279" s="3">
        <v>44797.19</v>
      </c>
      <c r="E279" s="3">
        <v>22479.54</v>
      </c>
      <c r="F279" s="3">
        <v>22317.65</v>
      </c>
    </row>
    <row r="280" spans="1:6" x14ac:dyDescent="0.25">
      <c r="A280" s="2">
        <v>92730</v>
      </c>
      <c r="B280" s="2" t="s">
        <v>300</v>
      </c>
      <c r="C280" s="2" t="str">
        <f>VLOOKUP(A280,'[1]CSF_ADMandPaymentSummaryf 1'!C:D,2,FALSE)</f>
        <v>Leman Academy of Excellence, Inc.</v>
      </c>
      <c r="D280" s="3">
        <v>285281.48</v>
      </c>
      <c r="E280" s="3">
        <v>143306.10999999999</v>
      </c>
      <c r="F280" s="3">
        <v>141975.37</v>
      </c>
    </row>
    <row r="281" spans="1:6" x14ac:dyDescent="0.25">
      <c r="A281" s="2">
        <v>4216</v>
      </c>
      <c r="B281" s="2" t="s">
        <v>301</v>
      </c>
      <c r="C281" s="2" t="str">
        <f>VLOOKUP(A281,'[1]CSF_ADMandPaymentSummaryf 1'!C:D,2,FALSE)</f>
        <v>Liberty High School</v>
      </c>
      <c r="D281" s="3">
        <v>6323.29</v>
      </c>
      <c r="E281" s="3">
        <v>3321.05</v>
      </c>
      <c r="F281" s="3">
        <v>3002.24</v>
      </c>
    </row>
    <row r="282" spans="1:6" x14ac:dyDescent="0.25">
      <c r="A282" s="2">
        <v>1001520</v>
      </c>
      <c r="B282" s="2" t="s">
        <v>302</v>
      </c>
      <c r="C282" s="2" t="str">
        <f>VLOOKUP(A282,'[1]CSF_ADMandPaymentSummaryf 1'!C:D,2,FALSE)</f>
        <v>Liberty Leadership Academy</v>
      </c>
      <c r="D282" s="3">
        <v>5541.9</v>
      </c>
      <c r="E282" s="3">
        <v>2879.21</v>
      </c>
      <c r="F282" s="3">
        <v>2662.6899999999996</v>
      </c>
    </row>
    <row r="283" spans="1:6" x14ac:dyDescent="0.25">
      <c r="A283" s="2">
        <v>10968</v>
      </c>
      <c r="B283" s="2" t="s">
        <v>303</v>
      </c>
      <c r="C283" s="2" t="str">
        <f>VLOOKUP(A283,'[1]CSF_ADMandPaymentSummaryf 1'!C:D,2,FALSE)</f>
        <v>Liberty Traditional Charter School</v>
      </c>
      <c r="D283" s="3">
        <v>37627.25</v>
      </c>
      <c r="E283" s="3">
        <v>18680.080000000002</v>
      </c>
      <c r="F283" s="3">
        <v>18947.169999999998</v>
      </c>
    </row>
    <row r="284" spans="1:6" x14ac:dyDescent="0.25">
      <c r="A284" s="2">
        <v>92657</v>
      </c>
      <c r="B284" s="2" t="s">
        <v>304</v>
      </c>
      <c r="C284" s="2" t="str">
        <f>VLOOKUP(A284,'[1]CSF_ADMandPaymentSummaryf 1'!C:D,2,FALSE)</f>
        <v>Lincoln Preparatory Academy</v>
      </c>
      <c r="D284" s="3">
        <v>41889.089999999997</v>
      </c>
      <c r="E284" s="3">
        <v>21103.02</v>
      </c>
      <c r="F284" s="3">
        <v>20786.069999999996</v>
      </c>
    </row>
    <row r="285" spans="1:6" x14ac:dyDescent="0.25">
      <c r="A285" s="2">
        <v>79050</v>
      </c>
      <c r="B285" s="2" t="s">
        <v>305</v>
      </c>
      <c r="C285" s="2" t="str">
        <f>VLOOKUP(A285,'[1]CSF_ADMandPaymentSummaryf 1'!C:D,2,FALSE)</f>
        <v>Little Lamb Community School</v>
      </c>
      <c r="D285" s="3">
        <v>9166.8799999999992</v>
      </c>
      <c r="E285" s="3">
        <v>4560.5</v>
      </c>
      <c r="F285" s="3">
        <v>4606.3799999999992</v>
      </c>
    </row>
    <row r="286" spans="1:6" x14ac:dyDescent="0.25">
      <c r="A286" s="2">
        <v>91935</v>
      </c>
      <c r="B286" s="2" t="s">
        <v>306</v>
      </c>
      <c r="C286" s="2" t="str">
        <f>VLOOKUP(A286,'[1]CSF_ADMandPaymentSummaryf 1'!C:D,2,FALSE)</f>
        <v>Madison Highland Prep</v>
      </c>
      <c r="D286" s="3">
        <v>40157.599999999999</v>
      </c>
      <c r="E286" s="3">
        <v>20145.98</v>
      </c>
      <c r="F286" s="3">
        <v>20011.62</v>
      </c>
    </row>
    <row r="287" spans="1:6" x14ac:dyDescent="0.25">
      <c r="A287" s="2">
        <v>1001521</v>
      </c>
      <c r="B287" s="2" t="s">
        <v>307</v>
      </c>
      <c r="C287" s="2" t="str">
        <f>VLOOKUP(A287,'[1]CSF_ADMandPaymentSummaryf 1'!C:D,2,FALSE)</f>
        <v>Madison Highland Prep Phoenix</v>
      </c>
      <c r="D287" s="3">
        <v>34375.35</v>
      </c>
      <c r="E287" s="3">
        <v>17356.02</v>
      </c>
      <c r="F287" s="3">
        <v>17019.329999999998</v>
      </c>
    </row>
    <row r="288" spans="1:6" x14ac:dyDescent="0.25">
      <c r="A288" s="2">
        <v>4314</v>
      </c>
      <c r="B288" s="2" t="s">
        <v>308</v>
      </c>
      <c r="C288" s="2" t="str">
        <f>VLOOKUP(A288,'[1]CSF_ADMandPaymentSummaryf 1'!C:D,2,FALSE)</f>
        <v>Maricopa County Community College District dba Gateway Early College High School</v>
      </c>
      <c r="D288" s="3">
        <v>25056.69</v>
      </c>
      <c r="E288" s="3">
        <v>12671.42</v>
      </c>
      <c r="F288" s="3">
        <v>12385.269999999999</v>
      </c>
    </row>
    <row r="289" spans="1:6" x14ac:dyDescent="0.25">
      <c r="A289" s="2">
        <v>10965</v>
      </c>
      <c r="B289" s="2" t="s">
        <v>309</v>
      </c>
      <c r="C289" s="2" t="str">
        <f>VLOOKUP(A289,'[1]CSF_ADMandPaymentSummaryf 1'!C:D,2,FALSE)</f>
        <v>Mary Ellen Halvorson Educational Foundation. dba: Tri-City Prep High School</v>
      </c>
      <c r="D289" s="3">
        <v>23241.07</v>
      </c>
      <c r="E289" s="3">
        <v>11731.54</v>
      </c>
      <c r="F289" s="3">
        <v>11509.529999999999</v>
      </c>
    </row>
    <row r="290" spans="1:6" x14ac:dyDescent="0.25">
      <c r="A290" s="2">
        <v>90861</v>
      </c>
      <c r="B290" s="2" t="s">
        <v>310</v>
      </c>
      <c r="C290" s="2" t="str">
        <f>VLOOKUP(A290,'[1]CSF_ADMandPaymentSummaryf 1'!C:D,2,FALSE)</f>
        <v>Maryvale Preparatory Academy</v>
      </c>
      <c r="D290" s="3">
        <v>76003.14</v>
      </c>
      <c r="E290" s="3">
        <v>38277.919999999998</v>
      </c>
      <c r="F290" s="3">
        <v>37725.22</v>
      </c>
    </row>
    <row r="291" spans="1:6" x14ac:dyDescent="0.25">
      <c r="A291" s="2">
        <v>79499</v>
      </c>
      <c r="B291" s="2" t="s">
        <v>311</v>
      </c>
      <c r="C291" s="2" t="str">
        <f>VLOOKUP(A291,'[1]CSF_ADMandPaymentSummaryf 1'!C:D,2,FALSE)</f>
        <v>Masada Charter School, Inc.</v>
      </c>
      <c r="D291" s="3">
        <v>37127.629999999997</v>
      </c>
      <c r="E291" s="3">
        <v>18600.7</v>
      </c>
      <c r="F291" s="3">
        <v>18526.929999999997</v>
      </c>
    </row>
    <row r="292" spans="1:6" x14ac:dyDescent="0.25">
      <c r="A292" s="2">
        <v>89852</v>
      </c>
      <c r="B292" s="2" t="s">
        <v>312</v>
      </c>
      <c r="C292" s="2" t="str">
        <f>VLOOKUP(A292,'[1]CSF_ADMandPaymentSummaryf 1'!C:D,2,FALSE)</f>
        <v>Math and Science Success Academy, Inc.</v>
      </c>
      <c r="D292" s="3">
        <v>47280.78</v>
      </c>
      <c r="E292" s="3">
        <v>23668.92</v>
      </c>
      <c r="F292" s="3">
        <v>23611.86</v>
      </c>
    </row>
    <row r="293" spans="1:6" x14ac:dyDescent="0.25">
      <c r="A293" s="2">
        <v>81174</v>
      </c>
      <c r="B293" s="2" t="s">
        <v>313</v>
      </c>
      <c r="C293" s="2" t="str">
        <f>VLOOKUP(A293,'[1]CSF_ADMandPaymentSummaryf 1'!C:D,2,FALSE)</f>
        <v>MCCCD on behalf of Phoenix College Preparatory Academy</v>
      </c>
      <c r="D293" s="3">
        <v>18717.25</v>
      </c>
      <c r="E293" s="3">
        <v>9431.14</v>
      </c>
      <c r="F293" s="3">
        <v>9286.11</v>
      </c>
    </row>
    <row r="294" spans="1:6" x14ac:dyDescent="0.25">
      <c r="A294" s="2">
        <v>5181</v>
      </c>
      <c r="B294" s="2" t="s">
        <v>314</v>
      </c>
      <c r="C294" s="2" t="str">
        <f>VLOOKUP(A294,'[1]CSF_ADMandPaymentSummaryf 1'!C:D,2,FALSE)</f>
        <v>Metropolitan Arts Institute, Inc.</v>
      </c>
      <c r="D294" s="3">
        <v>21066.45</v>
      </c>
      <c r="E294" s="3">
        <v>10438.23</v>
      </c>
      <c r="F294" s="3">
        <v>10628.220000000001</v>
      </c>
    </row>
    <row r="295" spans="1:6" x14ac:dyDescent="0.25">
      <c r="A295" s="2">
        <v>4463</v>
      </c>
      <c r="B295" s="2" t="s">
        <v>315</v>
      </c>
      <c r="C295" s="2" t="str">
        <f>VLOOKUP(A295,'[1]CSF_ADMandPaymentSummaryf 1'!C:D,2,FALSE)</f>
        <v>Mexicayotl Academy, Inc.</v>
      </c>
      <c r="D295" s="3">
        <v>14878.52</v>
      </c>
      <c r="E295" s="3">
        <v>7480.34</v>
      </c>
      <c r="F295" s="3">
        <v>7398.18</v>
      </c>
    </row>
    <row r="296" spans="1:6" x14ac:dyDescent="0.25">
      <c r="A296" s="2">
        <v>79994</v>
      </c>
      <c r="B296" s="2" t="s">
        <v>316</v>
      </c>
      <c r="C296" s="2" t="str">
        <f>VLOOKUP(A296,'[1]CSF_ADMandPaymentSummaryf 1'!C:D,2,FALSE)</f>
        <v>Midtown Primary School</v>
      </c>
      <c r="D296" s="3">
        <v>7746.18</v>
      </c>
      <c r="E296" s="3">
        <v>3867.33</v>
      </c>
      <c r="F296" s="3">
        <v>3878.8500000000004</v>
      </c>
    </row>
    <row r="297" spans="1:6" x14ac:dyDescent="0.25">
      <c r="A297" s="2">
        <v>79207</v>
      </c>
      <c r="B297" s="2" t="s">
        <v>317</v>
      </c>
      <c r="C297" s="2" t="str">
        <f>VLOOKUP(A297,'[1]CSF_ADMandPaymentSummaryf 1'!C:D,2,FALSE)</f>
        <v>Milestones Charter School</v>
      </c>
      <c r="D297" s="3">
        <v>12854.04</v>
      </c>
      <c r="E297" s="3">
        <v>6478.76</v>
      </c>
      <c r="F297" s="3">
        <v>6375.2800000000007</v>
      </c>
    </row>
    <row r="298" spans="1:6" x14ac:dyDescent="0.25">
      <c r="A298" s="2">
        <v>4493</v>
      </c>
      <c r="B298" s="2" t="s">
        <v>318</v>
      </c>
      <c r="C298" s="2" t="str">
        <f>VLOOKUP(A298,'[1]CSF_ADMandPaymentSummaryf 1'!C:D,2,FALSE)</f>
        <v>Mingus Springs Charter School</v>
      </c>
      <c r="D298" s="3">
        <v>11580.9</v>
      </c>
      <c r="E298" s="3">
        <v>5658.19</v>
      </c>
      <c r="F298" s="3">
        <v>5922.71</v>
      </c>
    </row>
    <row r="299" spans="1:6" x14ac:dyDescent="0.25">
      <c r="A299" s="2">
        <v>85516</v>
      </c>
      <c r="B299" s="2" t="s">
        <v>319</v>
      </c>
      <c r="C299" s="2" t="str">
        <f>VLOOKUP(A299,'[1]CSF_ADMandPaymentSummaryf 1'!C:D,2,FALSE)</f>
        <v>Mohave Accelerated Elementary School, Inc.</v>
      </c>
      <c r="D299" s="3">
        <v>35299.67</v>
      </c>
      <c r="E299" s="3">
        <v>17640.39</v>
      </c>
      <c r="F299" s="3">
        <v>17659.28</v>
      </c>
    </row>
    <row r="300" spans="1:6" x14ac:dyDescent="0.25">
      <c r="A300" s="2">
        <v>79498</v>
      </c>
      <c r="B300" s="2" t="s">
        <v>320</v>
      </c>
      <c r="C300" s="2" t="str">
        <f>VLOOKUP(A300,'[1]CSF_ADMandPaymentSummaryf 1'!C:D,2,FALSE)</f>
        <v>Mohave Accelerated Learning Center</v>
      </c>
      <c r="D300" s="3">
        <v>41934.26</v>
      </c>
      <c r="E300" s="3">
        <v>21162.91</v>
      </c>
      <c r="F300" s="3">
        <v>20771.350000000002</v>
      </c>
    </row>
    <row r="301" spans="1:6" x14ac:dyDescent="0.25">
      <c r="A301" s="2">
        <v>80011</v>
      </c>
      <c r="B301" s="2" t="s">
        <v>321</v>
      </c>
      <c r="C301" s="2" t="str">
        <f>VLOOKUP(A301,'[1]CSF_ADMandPaymentSummaryf 1'!C:D,2,FALSE)</f>
        <v>Montessori Academy, Inc.</v>
      </c>
      <c r="D301" s="3">
        <v>7544.72</v>
      </c>
      <c r="E301" s="3">
        <v>3864.49</v>
      </c>
      <c r="F301" s="3">
        <v>3680.2300000000005</v>
      </c>
    </row>
    <row r="302" spans="1:6" x14ac:dyDescent="0.25">
      <c r="A302" s="2">
        <v>4359</v>
      </c>
      <c r="B302" s="2" t="s">
        <v>322</v>
      </c>
      <c r="C302" s="2" t="str">
        <f>VLOOKUP(A302,'[1]CSF_ADMandPaymentSummaryf 1'!C:D,2,FALSE)</f>
        <v>Montessori Day Public Schools Chartered, Inc.</v>
      </c>
      <c r="D302" s="3">
        <v>12932.75</v>
      </c>
      <c r="E302" s="3">
        <v>6525.39</v>
      </c>
      <c r="F302" s="3">
        <v>6407.36</v>
      </c>
    </row>
    <row r="303" spans="1:6" x14ac:dyDescent="0.25">
      <c r="A303" s="2">
        <v>4363</v>
      </c>
      <c r="B303" s="2" t="s">
        <v>323</v>
      </c>
      <c r="C303" s="2" t="str">
        <f>VLOOKUP(A303,'[1]CSF_ADMandPaymentSummaryf 1'!C:D,2,FALSE)</f>
        <v>Montessori Education Centre Charter School</v>
      </c>
      <c r="D303" s="3">
        <v>30014.77</v>
      </c>
      <c r="E303" s="3">
        <v>15041.17</v>
      </c>
      <c r="F303" s="3">
        <v>14973.6</v>
      </c>
    </row>
    <row r="304" spans="1:6" x14ac:dyDescent="0.25">
      <c r="A304" s="2">
        <v>4428</v>
      </c>
      <c r="B304" s="2" t="s">
        <v>324</v>
      </c>
      <c r="C304" s="2" t="str">
        <f>VLOOKUP(A304,'[1]CSF_ADMandPaymentSummaryf 1'!C:D,2,FALSE)</f>
        <v>Montessori Schoolhouse of Tucson, Inc.</v>
      </c>
      <c r="D304" s="3">
        <v>9662.02</v>
      </c>
      <c r="E304" s="3">
        <v>4876.05</v>
      </c>
      <c r="F304" s="3">
        <v>4785.97</v>
      </c>
    </row>
    <row r="305" spans="1:6" x14ac:dyDescent="0.25">
      <c r="A305" s="2">
        <v>78873</v>
      </c>
      <c r="B305" s="2" t="s">
        <v>325</v>
      </c>
      <c r="C305" s="2" t="str">
        <f>VLOOKUP(A305,'[1]CSF_ADMandPaymentSummaryf 1'!C:D,2,FALSE)</f>
        <v>Mountain Oak Charter School, Inc.</v>
      </c>
      <c r="D305" s="3">
        <v>6655.19</v>
      </c>
      <c r="E305" s="3">
        <v>3503.9</v>
      </c>
      <c r="F305" s="3">
        <v>3151.2899999999995</v>
      </c>
    </row>
    <row r="306" spans="1:6" x14ac:dyDescent="0.25">
      <c r="A306" s="2">
        <v>10879</v>
      </c>
      <c r="B306" s="2" t="s">
        <v>326</v>
      </c>
      <c r="C306" s="2" t="str">
        <f>VLOOKUP(A306,'[1]CSF_ADMandPaymentSummaryf 1'!C:D,2,FALSE)</f>
        <v>Mountain Rose Academy, Inc.</v>
      </c>
      <c r="D306" s="3">
        <v>14334.09</v>
      </c>
      <c r="E306" s="3">
        <v>7680.91</v>
      </c>
      <c r="F306" s="3">
        <v>6653.18</v>
      </c>
    </row>
    <row r="307" spans="1:6" x14ac:dyDescent="0.25">
      <c r="A307" s="2">
        <v>4203</v>
      </c>
      <c r="B307" s="2" t="s">
        <v>327</v>
      </c>
      <c r="C307" s="2" t="str">
        <f>VLOOKUP(A307,'[1]CSF_ADMandPaymentSummaryf 1'!C:D,2,FALSE)</f>
        <v>Mountain School, Inc.</v>
      </c>
      <c r="D307" s="3">
        <v>13169.58</v>
      </c>
      <c r="E307" s="3">
        <v>6568.01</v>
      </c>
      <c r="F307" s="3">
        <v>6601.57</v>
      </c>
    </row>
    <row r="308" spans="1:6" x14ac:dyDescent="0.25">
      <c r="A308" s="2">
        <v>4366</v>
      </c>
      <c r="B308" s="2" t="s">
        <v>328</v>
      </c>
      <c r="C308" s="2" t="str">
        <f>VLOOKUP(A308,'[1]CSF_ADMandPaymentSummaryf 1'!C:D,2,FALSE)</f>
        <v>New Horizon School for the Performing Arts</v>
      </c>
      <c r="D308" s="3">
        <v>8567.91</v>
      </c>
      <c r="E308" s="3">
        <v>4383.13</v>
      </c>
      <c r="F308" s="3">
        <v>4184.78</v>
      </c>
    </row>
    <row r="309" spans="1:6" x14ac:dyDescent="0.25">
      <c r="A309" s="2">
        <v>320470</v>
      </c>
      <c r="B309" s="2" t="s">
        <v>329</v>
      </c>
      <c r="C309" s="2" t="str">
        <f>VLOOKUP(A309,'[1]CSF_ADMandPaymentSummaryf 1'!C:D,2,FALSE)</f>
        <v>New Learning Ventures, Inc.</v>
      </c>
      <c r="D309" s="3">
        <v>9163.74</v>
      </c>
      <c r="E309" s="3">
        <v>4497.62</v>
      </c>
      <c r="F309" s="3">
        <v>4666.12</v>
      </c>
    </row>
    <row r="310" spans="1:6" x14ac:dyDescent="0.25">
      <c r="A310" s="2">
        <v>4316</v>
      </c>
      <c r="B310" s="2" t="s">
        <v>330</v>
      </c>
      <c r="C310" s="2" t="str">
        <f>VLOOKUP(A310,'[1]CSF_ADMandPaymentSummaryf 1'!C:D,2,FALSE)</f>
        <v>New School For The Arts</v>
      </c>
      <c r="D310" s="3">
        <v>14935.89</v>
      </c>
      <c r="E310" s="3">
        <v>7491.85</v>
      </c>
      <c r="F310" s="3">
        <v>7444.0399999999991</v>
      </c>
    </row>
    <row r="311" spans="1:6" x14ac:dyDescent="0.25">
      <c r="A311" s="2">
        <v>80985</v>
      </c>
      <c r="B311" s="2" t="s">
        <v>331</v>
      </c>
      <c r="C311" s="2" t="str">
        <f>VLOOKUP(A311,'[1]CSF_ADMandPaymentSummaryf 1'!C:D,2,FALSE)</f>
        <v>New School for the Arts Middle School</v>
      </c>
      <c r="D311" s="3">
        <v>6039.22</v>
      </c>
      <c r="E311" s="3">
        <v>2989.19</v>
      </c>
      <c r="F311" s="3">
        <v>3050.03</v>
      </c>
    </row>
    <row r="312" spans="1:6" x14ac:dyDescent="0.25">
      <c r="A312" s="2">
        <v>78882</v>
      </c>
      <c r="B312" s="2" t="s">
        <v>332</v>
      </c>
      <c r="C312" s="2" t="str">
        <f>VLOOKUP(A312,'[1]CSF_ADMandPaymentSummaryf 1'!C:D,2,FALSE)</f>
        <v>New World Educational Center</v>
      </c>
      <c r="D312" s="3">
        <v>15126.5</v>
      </c>
      <c r="E312" s="3">
        <v>7468.28</v>
      </c>
      <c r="F312" s="3">
        <v>7658.22</v>
      </c>
    </row>
    <row r="313" spans="1:6" x14ac:dyDescent="0.25">
      <c r="A313" s="2">
        <v>10760</v>
      </c>
      <c r="B313" s="2" t="s">
        <v>333</v>
      </c>
      <c r="C313" s="2" t="str">
        <f>VLOOKUP(A313,'[1]CSF_ADMandPaymentSummaryf 1'!C:D,2,FALSE)</f>
        <v>Noah Webster Schools - Mesa</v>
      </c>
      <c r="D313" s="3">
        <v>31534.04</v>
      </c>
      <c r="E313" s="3">
        <v>15912.55</v>
      </c>
      <c r="F313" s="3">
        <v>15621.490000000002</v>
      </c>
    </row>
    <row r="314" spans="1:6" x14ac:dyDescent="0.25">
      <c r="A314" s="2">
        <v>92374</v>
      </c>
      <c r="B314" s="2" t="s">
        <v>334</v>
      </c>
      <c r="C314" s="2" t="str">
        <f>VLOOKUP(A314,'[1]CSF_ADMandPaymentSummaryf 1'!C:D,2,FALSE)</f>
        <v>Noah Webster Schools-Pima</v>
      </c>
      <c r="D314" s="3">
        <v>15281.39</v>
      </c>
      <c r="E314" s="3">
        <v>7668.18</v>
      </c>
      <c r="F314" s="3">
        <v>7613.2099999999991</v>
      </c>
    </row>
    <row r="315" spans="1:6" x14ac:dyDescent="0.25">
      <c r="A315" s="2">
        <v>90879</v>
      </c>
      <c r="B315" s="2" t="s">
        <v>335</v>
      </c>
      <c r="C315" s="2" t="str">
        <f>VLOOKUP(A315,'[1]CSF_ADMandPaymentSummaryf 1'!C:D,2,FALSE)</f>
        <v>North Phoenix Preparatory Academy</v>
      </c>
      <c r="D315" s="3">
        <v>44750.68</v>
      </c>
      <c r="E315" s="3">
        <v>22553.46</v>
      </c>
      <c r="F315" s="3">
        <v>22197.22</v>
      </c>
    </row>
    <row r="316" spans="1:6" x14ac:dyDescent="0.25">
      <c r="A316" s="2">
        <v>79701</v>
      </c>
      <c r="B316" s="2" t="s">
        <v>336</v>
      </c>
      <c r="C316" s="2" t="str">
        <f>VLOOKUP(A316,'[1]CSF_ADMandPaymentSummaryf 1'!C:D,2,FALSE)</f>
        <v>North Star Charter School, Inc.</v>
      </c>
      <c r="D316" s="3">
        <v>20884.61</v>
      </c>
      <c r="E316" s="3">
        <v>10239.1</v>
      </c>
      <c r="F316" s="3">
        <v>10645.51</v>
      </c>
    </row>
    <row r="317" spans="1:6" x14ac:dyDescent="0.25">
      <c r="A317" s="2">
        <v>4204</v>
      </c>
      <c r="B317" s="2" t="s">
        <v>337</v>
      </c>
      <c r="C317" s="2" t="str">
        <f>VLOOKUP(A317,'[1]CSF_ADMandPaymentSummaryf 1'!C:D,2,FALSE)</f>
        <v>Northland Preparatory Academy</v>
      </c>
      <c r="D317" s="3">
        <v>50582.32</v>
      </c>
      <c r="E317" s="3">
        <v>25433.95</v>
      </c>
      <c r="F317" s="3">
        <v>25148.37</v>
      </c>
    </row>
    <row r="318" spans="1:6" x14ac:dyDescent="0.25">
      <c r="A318" s="2">
        <v>79881</v>
      </c>
      <c r="B318" s="2" t="s">
        <v>338</v>
      </c>
      <c r="C318" s="2" t="str">
        <f>VLOOKUP(A318,'[1]CSF_ADMandPaymentSummaryf 1'!C:D,2,FALSE)</f>
        <v>Nosotros, Inc</v>
      </c>
      <c r="D318" s="3">
        <v>25531.63</v>
      </c>
      <c r="E318" s="3">
        <v>12784.56</v>
      </c>
      <c r="F318" s="3">
        <v>12747.070000000002</v>
      </c>
    </row>
    <row r="319" spans="1:6" x14ac:dyDescent="0.25">
      <c r="A319" s="2">
        <v>4323</v>
      </c>
      <c r="B319" s="2" t="s">
        <v>339</v>
      </c>
      <c r="C319" s="2" t="str">
        <f>VLOOKUP(A319,'[1]CSF_ADMandPaymentSummaryf 1'!C:D,2,FALSE)</f>
        <v>Ombudsman Educational Services, Ltd.,a subsidiary of Educational Services of Ame</v>
      </c>
      <c r="D319" s="3">
        <v>114050.83</v>
      </c>
      <c r="E319" s="3">
        <v>57531.93</v>
      </c>
      <c r="F319" s="3">
        <v>56518.9</v>
      </c>
    </row>
    <row r="320" spans="1:6" x14ac:dyDescent="0.25">
      <c r="A320" s="2">
        <v>79503</v>
      </c>
      <c r="B320" s="2" t="s">
        <v>340</v>
      </c>
      <c r="C320" s="2" t="str">
        <f>VLOOKUP(A320,'[1]CSF_ADMandPaymentSummaryf 1'!C:D,2,FALSE)</f>
        <v>Omega Alpha Academy</v>
      </c>
      <c r="D320" s="3">
        <v>15286.88</v>
      </c>
      <c r="E320" s="3">
        <v>7789.61</v>
      </c>
      <c r="F320" s="3">
        <v>7497.2699999999995</v>
      </c>
    </row>
    <row r="321" spans="1:6" x14ac:dyDescent="0.25">
      <c r="A321" s="2">
        <v>1001719</v>
      </c>
      <c r="B321" s="2" t="s">
        <v>341</v>
      </c>
      <c r="C321" s="2" t="str">
        <f>VLOOKUP(A321,'[1]CSF_ADMandPaymentSummaryf 1'!C:D,2,FALSE)</f>
        <v>Online School of Arizona</v>
      </c>
      <c r="D321" s="3">
        <v>2243.9299999999998</v>
      </c>
      <c r="E321" s="3">
        <v>1162.3800000000001</v>
      </c>
      <c r="F321" s="3">
        <v>1081.5499999999997</v>
      </c>
    </row>
    <row r="322" spans="1:6" x14ac:dyDescent="0.25">
      <c r="A322" s="2">
        <v>6235</v>
      </c>
      <c r="B322" s="2" t="s">
        <v>342</v>
      </c>
      <c r="C322" s="2" t="str">
        <f>VLOOKUP(A322,'[1]CSF_ADMandPaymentSummaryf 1'!C:D,2,FALSE)</f>
        <v>P.L.C. Charter Schools</v>
      </c>
      <c r="D322" s="3">
        <v>56226.76</v>
      </c>
      <c r="E322" s="3">
        <v>28308.560000000001</v>
      </c>
      <c r="F322" s="3">
        <v>27918.2</v>
      </c>
    </row>
    <row r="323" spans="1:6" x14ac:dyDescent="0.25">
      <c r="A323" s="2">
        <v>79068</v>
      </c>
      <c r="B323" s="2" t="s">
        <v>343</v>
      </c>
      <c r="C323" s="2" t="str">
        <f>VLOOKUP(A323,'[1]CSF_ADMandPaymentSummaryf 1'!C:D,2,FALSE)</f>
        <v>PACE Preparatory Academy, Inc.</v>
      </c>
      <c r="D323" s="3">
        <v>9703.89</v>
      </c>
      <c r="E323" s="3">
        <v>4750.3900000000003</v>
      </c>
      <c r="F323" s="3">
        <v>4953.4999999999991</v>
      </c>
    </row>
    <row r="324" spans="1:6" x14ac:dyDescent="0.25">
      <c r="A324" s="2">
        <v>79086</v>
      </c>
      <c r="B324" s="2" t="s">
        <v>344</v>
      </c>
      <c r="C324" s="2" t="str">
        <f>VLOOKUP(A324,'[1]CSF_ADMandPaymentSummaryf 1'!C:D,2,FALSE)</f>
        <v>Painted Desert Demonstration Projects, Inc.</v>
      </c>
      <c r="D324" s="3">
        <v>7541.31</v>
      </c>
      <c r="E324" s="3">
        <v>3642.71</v>
      </c>
      <c r="F324" s="3">
        <v>3898.6000000000004</v>
      </c>
    </row>
    <row r="325" spans="1:6" x14ac:dyDescent="0.25">
      <c r="A325" s="2">
        <v>10967</v>
      </c>
      <c r="B325" s="2" t="s">
        <v>345</v>
      </c>
      <c r="C325" s="2" t="str">
        <f>VLOOKUP(A325,'[1]CSF_ADMandPaymentSummaryf 1'!C:D,2,FALSE)</f>
        <v>Painted Pony Ranch Charter School</v>
      </c>
      <c r="D325" s="3">
        <v>5199.2700000000004</v>
      </c>
      <c r="E325" s="3">
        <v>2623.78</v>
      </c>
      <c r="F325" s="3">
        <v>2575.4900000000002</v>
      </c>
    </row>
    <row r="326" spans="1:6" x14ac:dyDescent="0.25">
      <c r="A326" s="2">
        <v>79578</v>
      </c>
      <c r="B326" s="2" t="s">
        <v>346</v>
      </c>
      <c r="C326" s="2" t="str">
        <f>VLOOKUP(A326,'[1]CSF_ADMandPaymentSummaryf 1'!C:D,2,FALSE)</f>
        <v>Pan-American Elementary Charter</v>
      </c>
      <c r="D326" s="3">
        <v>82373.23</v>
      </c>
      <c r="E326" s="3">
        <v>41273.269999999997</v>
      </c>
      <c r="F326" s="3">
        <v>41099.96</v>
      </c>
    </row>
    <row r="327" spans="1:6" x14ac:dyDescent="0.25">
      <c r="A327" s="2">
        <v>5180</v>
      </c>
      <c r="B327" s="2" t="s">
        <v>347</v>
      </c>
      <c r="C327" s="2" t="str">
        <f>VLOOKUP(A327,'[1]CSF_ADMandPaymentSummaryf 1'!C:D,2,FALSE)</f>
        <v>Paragon Management, Inc.</v>
      </c>
      <c r="D327" s="3">
        <v>195385.19</v>
      </c>
      <c r="E327" s="3">
        <v>98175.78</v>
      </c>
      <c r="F327" s="3">
        <v>97209.41</v>
      </c>
    </row>
    <row r="328" spans="1:6" x14ac:dyDescent="0.25">
      <c r="A328" s="2">
        <v>79953</v>
      </c>
      <c r="B328" s="2" t="s">
        <v>348</v>
      </c>
      <c r="C328" s="2" t="str">
        <f>VLOOKUP(A328,'[1]CSF_ADMandPaymentSummaryf 1'!C:D,2,FALSE)</f>
        <v>PAS Charter, Inc., dba Intelli-School</v>
      </c>
      <c r="D328" s="3">
        <v>8437.0300000000007</v>
      </c>
      <c r="E328" s="3">
        <v>4343.21</v>
      </c>
      <c r="F328" s="3">
        <v>4093.8200000000006</v>
      </c>
    </row>
    <row r="329" spans="1:6" x14ac:dyDescent="0.25">
      <c r="A329" s="2">
        <v>79069</v>
      </c>
      <c r="B329" s="2" t="s">
        <v>349</v>
      </c>
      <c r="C329" s="2" t="str">
        <f>VLOOKUP(A329,'[1]CSF_ADMandPaymentSummaryf 1'!C:D,2,FALSE)</f>
        <v>Patagonia Montessori Elementary School</v>
      </c>
      <c r="D329" s="3">
        <v>2461.6999999999998</v>
      </c>
      <c r="E329" s="3">
        <v>1234</v>
      </c>
      <c r="F329" s="3">
        <v>1227.6999999999998</v>
      </c>
    </row>
    <row r="330" spans="1:6" x14ac:dyDescent="0.25">
      <c r="A330" s="2">
        <v>79024</v>
      </c>
      <c r="B330" s="2" t="s">
        <v>350</v>
      </c>
      <c r="C330" s="2" t="str">
        <f>VLOOKUP(A330,'[1]CSF_ADMandPaymentSummaryf 1'!C:D,2,FALSE)</f>
        <v>Pathfinder Charter School Foundation</v>
      </c>
      <c r="D330" s="3">
        <v>26365.88</v>
      </c>
      <c r="E330" s="3">
        <v>13131</v>
      </c>
      <c r="F330" s="3">
        <v>13234.880000000001</v>
      </c>
    </row>
    <row r="331" spans="1:6" x14ac:dyDescent="0.25">
      <c r="A331" s="2">
        <v>92983</v>
      </c>
      <c r="B331" s="2" t="s">
        <v>351</v>
      </c>
      <c r="C331" s="2" t="str">
        <f>VLOOKUP(A331,'[1]CSF_ADMandPaymentSummaryf 1'!C:D,2,FALSE)</f>
        <v>Pathways In Education-Arizona, Inc.</v>
      </c>
      <c r="D331" s="3">
        <v>17065.509999999998</v>
      </c>
      <c r="E331" s="3">
        <v>7390.3</v>
      </c>
      <c r="F331" s="3">
        <v>9675.2099999999991</v>
      </c>
    </row>
    <row r="332" spans="1:6" x14ac:dyDescent="0.25">
      <c r="A332" s="2">
        <v>1002013</v>
      </c>
      <c r="B332" s="2" t="s">
        <v>352</v>
      </c>
      <c r="C332" s="2" t="str">
        <f>VLOOKUP(A332,'[1]CSF_ADMandPaymentSummaryf 1'!C:D,2,FALSE)</f>
        <v>Paul Revere Academy, Inc.</v>
      </c>
      <c r="D332" s="3">
        <v>4113.63</v>
      </c>
      <c r="E332" s="3">
        <v>1989.52</v>
      </c>
      <c r="F332" s="3">
        <v>2124.11</v>
      </c>
    </row>
    <row r="333" spans="1:6" x14ac:dyDescent="0.25">
      <c r="A333" s="2">
        <v>92972</v>
      </c>
      <c r="B333" s="2" t="s">
        <v>353</v>
      </c>
      <c r="C333" s="2" t="str">
        <f>VLOOKUP(A333,'[1]CSF_ADMandPaymentSummaryf 1'!C:D,2,FALSE)</f>
        <v>Pensar Academy</v>
      </c>
      <c r="D333" s="3">
        <v>15876.05</v>
      </c>
      <c r="E333" s="3">
        <v>7839.11</v>
      </c>
      <c r="F333" s="3">
        <v>8036.94</v>
      </c>
    </row>
    <row r="334" spans="1:6" x14ac:dyDescent="0.25">
      <c r="A334" s="2">
        <v>903484</v>
      </c>
      <c r="B334" s="2" t="s">
        <v>354</v>
      </c>
      <c r="C334" s="2" t="str">
        <f>VLOOKUP(A334,'[1]CSF_ADMandPaymentSummaryf 1'!C:D,2,FALSE)</f>
        <v>Phoenix International Academy</v>
      </c>
      <c r="D334" s="3">
        <v>19208.86</v>
      </c>
      <c r="E334" s="3">
        <v>9066.42</v>
      </c>
      <c r="F334" s="3">
        <v>10142.44</v>
      </c>
    </row>
    <row r="335" spans="1:6" x14ac:dyDescent="0.25">
      <c r="A335" s="2">
        <v>6379</v>
      </c>
      <c r="B335" s="2" t="s">
        <v>355</v>
      </c>
      <c r="C335" s="2" t="str">
        <f>VLOOKUP(A335,'[1]CSF_ADMandPaymentSummaryf 1'!C:D,2,FALSE)</f>
        <v>Phoenix School of Academic Excellence The</v>
      </c>
      <c r="D335" s="3">
        <v>8284.68</v>
      </c>
      <c r="E335" s="3">
        <v>4198.4799999999996</v>
      </c>
      <c r="F335" s="3">
        <v>4086.2000000000007</v>
      </c>
    </row>
    <row r="336" spans="1:6" x14ac:dyDescent="0.25">
      <c r="A336" s="2">
        <v>87334</v>
      </c>
      <c r="B336" s="2" t="s">
        <v>356</v>
      </c>
      <c r="C336" s="2" t="str">
        <f>VLOOKUP(A336,'[1]CSF_ADMandPaymentSummaryf 1'!C:D,2,FALSE)</f>
        <v>Pillar Charter School</v>
      </c>
      <c r="D336" s="3">
        <v>499.14</v>
      </c>
      <c r="E336" s="3">
        <v>264.38</v>
      </c>
      <c r="F336" s="3">
        <v>234.76</v>
      </c>
    </row>
    <row r="337" spans="1:6" x14ac:dyDescent="0.25">
      <c r="A337" s="2">
        <v>90536</v>
      </c>
      <c r="B337" s="2" t="s">
        <v>357</v>
      </c>
      <c r="C337" s="2" t="str">
        <f>VLOOKUP(A337,'[1]CSF_ADMandPaymentSummaryf 1'!C:D,2,FALSE)</f>
        <v>Pima Prevention Partnership</v>
      </c>
      <c r="D337" s="3">
        <v>10600.14</v>
      </c>
      <c r="E337" s="3">
        <v>5534.41</v>
      </c>
      <c r="F337" s="3">
        <v>5065.7299999999996</v>
      </c>
    </row>
    <row r="338" spans="1:6" x14ac:dyDescent="0.25">
      <c r="A338" s="2">
        <v>89864</v>
      </c>
      <c r="B338" s="2" t="s">
        <v>358</v>
      </c>
      <c r="C338" s="2" t="str">
        <f>VLOOKUP(A338,'[1]CSF_ADMandPaymentSummaryf 1'!C:D,2,FALSE)</f>
        <v>Pima Prevention Partnership dba Pima Partnership Academy</v>
      </c>
      <c r="D338" s="3">
        <v>2751.32</v>
      </c>
      <c r="E338" s="3">
        <v>1392.23</v>
      </c>
      <c r="F338" s="3">
        <v>1359.0900000000001</v>
      </c>
    </row>
    <row r="339" spans="1:6" x14ac:dyDescent="0.25">
      <c r="A339" s="2">
        <v>79959</v>
      </c>
      <c r="B339" s="2" t="s">
        <v>359</v>
      </c>
      <c r="C339" s="2" t="str">
        <f>VLOOKUP(A339,'[1]CSF_ADMandPaymentSummaryf 1'!C:D,2,FALSE)</f>
        <v>Pima Prevention Partnership dba Pima Partnership School, The</v>
      </c>
      <c r="D339" s="3">
        <v>7999.76</v>
      </c>
      <c r="E339" s="3">
        <v>3849.16</v>
      </c>
      <c r="F339" s="3">
        <v>4150.6000000000004</v>
      </c>
    </row>
    <row r="340" spans="1:6" x14ac:dyDescent="0.25">
      <c r="A340" s="2">
        <v>90997</v>
      </c>
      <c r="B340" s="2" t="s">
        <v>360</v>
      </c>
      <c r="C340" s="2" t="str">
        <f>VLOOKUP(A340,'[1]CSF_ADMandPaymentSummaryf 1'!C:D,2,FALSE)</f>
        <v>Pima Rose Academy, Inc.</v>
      </c>
      <c r="D340" s="3">
        <v>35546.410000000003</v>
      </c>
      <c r="E340" s="3">
        <v>18264.96</v>
      </c>
      <c r="F340" s="3">
        <v>17281.450000000004</v>
      </c>
    </row>
    <row r="341" spans="1:6" x14ac:dyDescent="0.25">
      <c r="A341" s="2">
        <v>4201</v>
      </c>
      <c r="B341" s="2" t="s">
        <v>361</v>
      </c>
      <c r="C341" s="2" t="str">
        <f>VLOOKUP(A341,'[1]CSF_ADMandPaymentSummaryf 1'!C:D,2,FALSE)</f>
        <v>Pine Forest Education Association, Inc.</v>
      </c>
      <c r="D341" s="3">
        <v>15908.59</v>
      </c>
      <c r="E341" s="3">
        <v>8054.73</v>
      </c>
      <c r="F341" s="3">
        <v>7853.8600000000006</v>
      </c>
    </row>
    <row r="342" spans="1:6" x14ac:dyDescent="0.25">
      <c r="A342" s="2">
        <v>81011</v>
      </c>
      <c r="B342" s="2" t="s">
        <v>362</v>
      </c>
      <c r="C342" s="2" t="str">
        <f>VLOOKUP(A342,'[1]CSF_ADMandPaymentSummaryf 1'!C:D,2,FALSE)</f>
        <v>Pinnacle Education-Casa Grande, Inc.</v>
      </c>
      <c r="D342" s="3">
        <v>1971.83</v>
      </c>
      <c r="E342" s="3">
        <v>1128.33</v>
      </c>
      <c r="F342" s="3">
        <v>843.5</v>
      </c>
    </row>
    <row r="343" spans="1:6" x14ac:dyDescent="0.25">
      <c r="A343" s="2">
        <v>81009</v>
      </c>
      <c r="B343" s="2" t="s">
        <v>363</v>
      </c>
      <c r="C343" s="2" t="str">
        <f>VLOOKUP(A343,'[1]CSF_ADMandPaymentSummaryf 1'!C:D,2,FALSE)</f>
        <v>Pinnacle Education-Kino, Inc.</v>
      </c>
      <c r="D343" s="3">
        <v>3831.22</v>
      </c>
      <c r="E343" s="3">
        <v>2145.96</v>
      </c>
      <c r="F343" s="3">
        <v>1685.2599999999998</v>
      </c>
    </row>
    <row r="344" spans="1:6" x14ac:dyDescent="0.25">
      <c r="A344" s="2">
        <v>81001</v>
      </c>
      <c r="B344" s="2" t="s">
        <v>364</v>
      </c>
      <c r="C344" s="2" t="str">
        <f>VLOOKUP(A344,'[1]CSF_ADMandPaymentSummaryf 1'!C:D,2,FALSE)</f>
        <v>Pinnacle Education-Tempe, Inc.</v>
      </c>
      <c r="D344" s="3">
        <v>22820.45</v>
      </c>
      <c r="E344" s="3">
        <v>7908.36</v>
      </c>
      <c r="F344" s="3">
        <v>14912.09</v>
      </c>
    </row>
    <row r="345" spans="1:6" x14ac:dyDescent="0.25">
      <c r="A345" s="2">
        <v>79439</v>
      </c>
      <c r="B345" s="2" t="s">
        <v>365</v>
      </c>
      <c r="C345" s="2" t="str">
        <f>VLOOKUP(A345,'[1]CSF_ADMandPaymentSummaryf 1'!C:D,2,FALSE)</f>
        <v>Pinnacle Education-WMCB, Inc.</v>
      </c>
      <c r="D345" s="3">
        <v>5690.14</v>
      </c>
      <c r="E345" s="3">
        <v>2050.13</v>
      </c>
      <c r="F345" s="3">
        <v>3640.01</v>
      </c>
    </row>
    <row r="346" spans="1:6" x14ac:dyDescent="0.25">
      <c r="A346" s="2">
        <v>90140</v>
      </c>
      <c r="B346" s="2" t="s">
        <v>366</v>
      </c>
      <c r="C346" s="2" t="str">
        <f>VLOOKUP(A346,'[1]CSF_ADMandPaymentSummaryf 1'!C:D,2,FALSE)</f>
        <v>Pioneer Preparatory School</v>
      </c>
      <c r="D346" s="3">
        <v>26334.39</v>
      </c>
      <c r="E346" s="3">
        <v>13123.82</v>
      </c>
      <c r="F346" s="3">
        <v>13210.57</v>
      </c>
    </row>
    <row r="347" spans="1:6" x14ac:dyDescent="0.25">
      <c r="A347" s="2">
        <v>4340</v>
      </c>
      <c r="B347" s="2" t="s">
        <v>367</v>
      </c>
      <c r="C347" s="2" t="str">
        <f>VLOOKUP(A347,'[1]CSF_ADMandPaymentSummaryf 1'!C:D,2,FALSE)</f>
        <v>Pioneer Technology &amp; Arts Academy of Arizona</v>
      </c>
      <c r="D347" s="3">
        <v>25977.18</v>
      </c>
      <c r="E347" s="3">
        <v>12975.57</v>
      </c>
      <c r="F347" s="3">
        <v>13001.61</v>
      </c>
    </row>
    <row r="348" spans="1:6" x14ac:dyDescent="0.25">
      <c r="A348" s="2">
        <v>4431</v>
      </c>
      <c r="B348" s="2" t="s">
        <v>368</v>
      </c>
      <c r="C348" s="2" t="str">
        <f>VLOOKUP(A348,'[1]CSF_ADMandPaymentSummaryf 1'!C:D,2,FALSE)</f>
        <v>Portable Practical Educational Preparation, Inc. (PPEP, Inc.)</v>
      </c>
      <c r="D348" s="3">
        <v>51346.35</v>
      </c>
      <c r="E348" s="3">
        <v>26514.67</v>
      </c>
      <c r="F348" s="3">
        <v>24831.68</v>
      </c>
    </row>
    <row r="349" spans="1:6" x14ac:dyDescent="0.25">
      <c r="A349" s="2">
        <v>87405</v>
      </c>
      <c r="B349" s="2" t="s">
        <v>369</v>
      </c>
      <c r="C349" s="2" t="str">
        <f>VLOOKUP(A349,'[1]CSF_ADMandPaymentSummaryf 1'!C:D,2,FALSE)</f>
        <v>Portable Practical Educational Preparation, Inc. (PPEP, Inc.)</v>
      </c>
      <c r="D349" s="3">
        <v>371094.55</v>
      </c>
      <c r="E349" s="3">
        <v>173296.2</v>
      </c>
      <c r="F349" s="3">
        <v>197798.34999999998</v>
      </c>
    </row>
    <row r="350" spans="1:6" x14ac:dyDescent="0.25">
      <c r="A350" s="2">
        <v>79569</v>
      </c>
      <c r="B350" s="2" t="s">
        <v>370</v>
      </c>
      <c r="C350" s="2" t="str">
        <f>VLOOKUP(A350,'[1]CSF_ADMandPaymentSummaryf 1'!C:D,2,FALSE)</f>
        <v>Premier Charter High School</v>
      </c>
      <c r="D350" s="3">
        <v>12104.05</v>
      </c>
      <c r="E350" s="3">
        <v>6229.56</v>
      </c>
      <c r="F350" s="3">
        <v>5874.4899999999989</v>
      </c>
    </row>
    <row r="351" spans="1:6" x14ac:dyDescent="0.25">
      <c r="A351" s="2">
        <v>1002029</v>
      </c>
      <c r="B351" s="2" t="s">
        <v>371</v>
      </c>
      <c r="C351" s="2" t="str">
        <f>VLOOKUP(A351,'[1]CSF_ADMandPaymentSummaryf 1'!C:D,2,FALSE)</f>
        <v>Premier Prep Online Academy</v>
      </c>
      <c r="D351" s="3">
        <v>19673.14</v>
      </c>
      <c r="E351" s="3">
        <v>9174.2800000000007</v>
      </c>
      <c r="F351" s="3">
        <v>10498.859999999999</v>
      </c>
    </row>
    <row r="352" spans="1:6" x14ac:dyDescent="0.25">
      <c r="A352" s="2">
        <v>88317</v>
      </c>
      <c r="B352" s="2" t="s">
        <v>372</v>
      </c>
      <c r="C352" s="2" t="str">
        <f>VLOOKUP(A352,'[1]CSF_ADMandPaymentSummaryf 1'!C:D,2,FALSE)</f>
        <v>Prescott Valley Charter School</v>
      </c>
      <c r="D352" s="3">
        <v>30302.01</v>
      </c>
      <c r="E352" s="3">
        <v>15223.4</v>
      </c>
      <c r="F352" s="3">
        <v>15078.609999999999</v>
      </c>
    </row>
    <row r="353" spans="1:6" x14ac:dyDescent="0.25">
      <c r="A353" s="2">
        <v>4425</v>
      </c>
      <c r="B353" s="2" t="s">
        <v>373</v>
      </c>
      <c r="C353" s="2" t="str">
        <f>VLOOKUP(A353,'[1]CSF_ADMandPaymentSummaryf 1'!C:D,2,FALSE)</f>
        <v>Presidio School</v>
      </c>
      <c r="D353" s="3">
        <v>25676.57</v>
      </c>
      <c r="E353" s="3">
        <v>13071.5</v>
      </c>
      <c r="F353" s="3">
        <v>12605.07</v>
      </c>
    </row>
    <row r="354" spans="1:6" x14ac:dyDescent="0.25">
      <c r="A354" s="2">
        <v>91317</v>
      </c>
      <c r="B354" s="2" t="s">
        <v>374</v>
      </c>
      <c r="C354" s="2" t="str">
        <f>VLOOKUP(A354,'[1]CSF_ADMandPaymentSummaryf 1'!C:D,2,FALSE)</f>
        <v>Reid Traditional Schools' Painted Rock Academy Inc.</v>
      </c>
      <c r="D354" s="3">
        <v>25188.41</v>
      </c>
      <c r="E354" s="3">
        <v>12867.29</v>
      </c>
      <c r="F354" s="3">
        <v>12321.119999999999</v>
      </c>
    </row>
    <row r="355" spans="1:6" x14ac:dyDescent="0.25">
      <c r="A355" s="2">
        <v>4306</v>
      </c>
      <c r="B355" s="2" t="s">
        <v>375</v>
      </c>
      <c r="C355" s="2" t="str">
        <f>VLOOKUP(A355,'[1]CSF_ADMandPaymentSummaryf 1'!C:D,2,FALSE)</f>
        <v>Reid Traditional Schools' Valley Academy, Inc.</v>
      </c>
      <c r="D355" s="3">
        <v>43446.59</v>
      </c>
      <c r="E355" s="3">
        <v>21911.23</v>
      </c>
      <c r="F355" s="3">
        <v>21535.359999999997</v>
      </c>
    </row>
    <row r="356" spans="1:6" x14ac:dyDescent="0.25">
      <c r="A356" s="2">
        <v>90275</v>
      </c>
      <c r="B356" s="2" t="s">
        <v>376</v>
      </c>
      <c r="C356" s="2" t="str">
        <f>VLOOKUP(A356,'[1]CSF_ADMandPaymentSummaryf 1'!C:D,2,FALSE)</f>
        <v>Research Based Education Corporation</v>
      </c>
      <c r="D356" s="3">
        <v>5846.12</v>
      </c>
      <c r="E356" s="3">
        <v>2904.45</v>
      </c>
      <c r="F356" s="3">
        <v>2941.67</v>
      </c>
    </row>
    <row r="357" spans="1:6" x14ac:dyDescent="0.25">
      <c r="A357" s="2">
        <v>4301</v>
      </c>
      <c r="B357" s="2" t="s">
        <v>377</v>
      </c>
      <c r="C357" s="2" t="str">
        <f>VLOOKUP(A357,'[1]CSF_ADMandPaymentSummaryf 1'!C:D,2,FALSE)</f>
        <v>Ridgeline Academy, Inc.</v>
      </c>
      <c r="D357" s="3">
        <v>58349.67</v>
      </c>
      <c r="E357" s="3">
        <v>28042.68</v>
      </c>
      <c r="F357" s="3">
        <v>30306.989999999998</v>
      </c>
    </row>
    <row r="358" spans="1:6" x14ac:dyDescent="0.25">
      <c r="A358" s="2">
        <v>92704</v>
      </c>
      <c r="B358" s="2" t="s">
        <v>378</v>
      </c>
      <c r="C358" s="2" t="str">
        <f>VLOOKUP(A358,'[1]CSF_ADMandPaymentSummaryf 1'!C:D,2,FALSE)</f>
        <v>Roosevelt Preparatory Academy</v>
      </c>
      <c r="D358" s="3">
        <v>56995.99</v>
      </c>
      <c r="E358" s="3">
        <v>28723.94</v>
      </c>
      <c r="F358" s="3">
        <v>28272.05</v>
      </c>
    </row>
    <row r="359" spans="1:6" x14ac:dyDescent="0.25">
      <c r="A359" s="2">
        <v>87399</v>
      </c>
      <c r="B359" s="2" t="s">
        <v>379</v>
      </c>
      <c r="C359" s="2" t="str">
        <f>VLOOKUP(A359,'[1]CSF_ADMandPaymentSummaryf 1'!C:D,2,FALSE)</f>
        <v>Rosefield Charter Elementary School, Inc.</v>
      </c>
      <c r="D359" s="3">
        <v>31732.25</v>
      </c>
      <c r="E359" s="3">
        <v>15911.06</v>
      </c>
      <c r="F359" s="3">
        <v>15821.19</v>
      </c>
    </row>
    <row r="360" spans="1:6" x14ac:dyDescent="0.25">
      <c r="A360" s="2">
        <v>89414</v>
      </c>
      <c r="B360" s="2" t="s">
        <v>380</v>
      </c>
      <c r="C360" s="2" t="str">
        <f>VLOOKUP(A360,'[1]CSF_ADMandPaymentSummaryf 1'!C:D,2,FALSE)</f>
        <v>Sage Academy, Inc.</v>
      </c>
      <c r="D360" s="3">
        <v>5437.58</v>
      </c>
      <c r="E360" s="3">
        <v>2755.92</v>
      </c>
      <c r="F360" s="3">
        <v>2681.66</v>
      </c>
    </row>
    <row r="361" spans="1:6" x14ac:dyDescent="0.25">
      <c r="A361" s="2">
        <v>4320</v>
      </c>
      <c r="B361" s="2" t="s">
        <v>381</v>
      </c>
      <c r="C361" s="2" t="str">
        <f>VLOOKUP(A361,'[1]CSF_ADMandPaymentSummaryf 1'!C:D,2,FALSE)</f>
        <v>Salt River Pima-Maricopa  Community Schools</v>
      </c>
      <c r="D361" s="3">
        <v>6028.22</v>
      </c>
      <c r="E361" s="3">
        <v>3161.13</v>
      </c>
      <c r="F361" s="3">
        <v>2867.09</v>
      </c>
    </row>
    <row r="362" spans="1:6" x14ac:dyDescent="0.25">
      <c r="A362" s="2">
        <v>89798</v>
      </c>
      <c r="B362" s="2" t="s">
        <v>382</v>
      </c>
      <c r="C362" s="2" t="str">
        <f>VLOOKUP(A362,'[1]CSF_ADMandPaymentSummaryf 1'!C:D,2,FALSE)</f>
        <v>San Tan Montessori School, Inc.</v>
      </c>
      <c r="D362" s="3">
        <v>63313.47</v>
      </c>
      <c r="E362" s="3">
        <v>31744.15</v>
      </c>
      <c r="F362" s="3">
        <v>31569.32</v>
      </c>
    </row>
    <row r="363" spans="1:6" x14ac:dyDescent="0.25">
      <c r="A363" s="2">
        <v>79066</v>
      </c>
      <c r="B363" s="2" t="s">
        <v>383</v>
      </c>
      <c r="C363" s="2" t="str">
        <f>VLOOKUP(A363,'[1]CSF_ADMandPaymentSummaryf 1'!C:D,2,FALSE)</f>
        <v>Santa Cruz Valley Opportunities in Education, Inc.</v>
      </c>
      <c r="D363" s="3">
        <v>6082.32</v>
      </c>
      <c r="E363" s="3">
        <v>3068.67</v>
      </c>
      <c r="F363" s="3">
        <v>3013.6499999999996</v>
      </c>
    </row>
    <row r="364" spans="1:6" x14ac:dyDescent="0.25">
      <c r="A364" s="2">
        <v>85454</v>
      </c>
      <c r="B364" s="2" t="s">
        <v>384</v>
      </c>
      <c r="C364" s="2" t="str">
        <f>VLOOKUP(A364,'[1]CSF_ADMandPaymentSummaryf 1'!C:D,2,FALSE)</f>
        <v>Satori, Inc.</v>
      </c>
      <c r="D364" s="3">
        <v>7590.09</v>
      </c>
      <c r="E364" s="3">
        <v>3793.05</v>
      </c>
      <c r="F364" s="3">
        <v>3797.04</v>
      </c>
    </row>
    <row r="365" spans="1:6" x14ac:dyDescent="0.25">
      <c r="A365" s="2">
        <v>79951</v>
      </c>
      <c r="B365" s="2" t="s">
        <v>385</v>
      </c>
      <c r="C365" s="2" t="str">
        <f>VLOOKUP(A365,'[1]CSF_ADMandPaymentSummaryf 1'!C:D,2,FALSE)</f>
        <v>SC Jensen Corporation, Inc. dba Intelli-School</v>
      </c>
      <c r="D365" s="3">
        <v>4437.6000000000004</v>
      </c>
      <c r="E365" s="3">
        <v>2167.42</v>
      </c>
      <c r="F365" s="3">
        <v>2270.1800000000003</v>
      </c>
    </row>
    <row r="366" spans="1:6" x14ac:dyDescent="0.25">
      <c r="A366" s="2">
        <v>1000377</v>
      </c>
      <c r="B366" s="2" t="s">
        <v>386</v>
      </c>
      <c r="C366" s="2" t="str">
        <f>VLOOKUP(A366,'[1]CSF_ADMandPaymentSummaryf 1'!C:D,2,FALSE)</f>
        <v>Scholars Academy Sunnyslope</v>
      </c>
      <c r="D366" s="3">
        <v>23515.360000000001</v>
      </c>
      <c r="E366" s="3">
        <v>11955.05</v>
      </c>
      <c r="F366" s="3">
        <v>11560.310000000001</v>
      </c>
    </row>
    <row r="367" spans="1:6" x14ac:dyDescent="0.25">
      <c r="A367" s="2">
        <v>1000050</v>
      </c>
      <c r="B367" s="2" t="s">
        <v>387</v>
      </c>
      <c r="C367" s="2" t="str">
        <f>VLOOKUP(A367,'[1]CSF_ADMandPaymentSummaryf 1'!C:D,2,FALSE)</f>
        <v>Science Technology Engineering and Math Arizona</v>
      </c>
      <c r="D367" s="3">
        <v>18700.05</v>
      </c>
      <c r="E367" s="3">
        <v>9469.99</v>
      </c>
      <c r="F367" s="3">
        <v>9230.06</v>
      </c>
    </row>
    <row r="368" spans="1:6" x14ac:dyDescent="0.25">
      <c r="A368" s="2">
        <v>91110</v>
      </c>
      <c r="B368" s="2" t="s">
        <v>388</v>
      </c>
      <c r="C368" s="2" t="str">
        <f>VLOOKUP(A368,'[1]CSF_ADMandPaymentSummaryf 1'!C:D,2,FALSE)</f>
        <v>Scottsdale Country Day School</v>
      </c>
      <c r="D368" s="3">
        <v>9691.75</v>
      </c>
      <c r="E368" s="3">
        <v>4866.16</v>
      </c>
      <c r="F368" s="3">
        <v>4825.59</v>
      </c>
    </row>
    <row r="369" spans="1:6" x14ac:dyDescent="0.25">
      <c r="A369" s="2">
        <v>89756</v>
      </c>
      <c r="B369" s="2" t="s">
        <v>389</v>
      </c>
      <c r="C369" s="2" t="str">
        <f>VLOOKUP(A369,'[1]CSF_ADMandPaymentSummaryf 1'!C:D,2,FALSE)</f>
        <v>Scottsdale Preparatory Academy</v>
      </c>
      <c r="D369" s="3">
        <v>60866.1</v>
      </c>
      <c r="E369" s="3">
        <v>30733.8</v>
      </c>
      <c r="F369" s="3">
        <v>30132.3</v>
      </c>
    </row>
    <row r="370" spans="1:6" x14ac:dyDescent="0.25">
      <c r="A370" s="2">
        <v>4492</v>
      </c>
      <c r="B370" s="2" t="s">
        <v>390</v>
      </c>
      <c r="C370" s="2" t="str">
        <f>VLOOKUP(A370,'[1]CSF_ADMandPaymentSummaryf 1'!C:D,2,FALSE)</f>
        <v>Sedona Charter School, Inc.</v>
      </c>
      <c r="D370" s="3">
        <v>10531.97</v>
      </c>
      <c r="E370" s="3">
        <v>5382.65</v>
      </c>
      <c r="F370" s="3">
        <v>5149.32</v>
      </c>
    </row>
    <row r="371" spans="1:6" x14ac:dyDescent="0.25">
      <c r="A371" s="2">
        <v>92381</v>
      </c>
      <c r="B371" s="2" t="s">
        <v>391</v>
      </c>
      <c r="C371" s="2" t="str">
        <f>VLOOKUP(A371,'[1]CSF_ADMandPaymentSummaryf 1'!C:D,2,FALSE)</f>
        <v>Self Development Academy-Phoenix</v>
      </c>
      <c r="D371" s="3">
        <v>17406.57</v>
      </c>
      <c r="E371" s="3">
        <v>8889.23</v>
      </c>
      <c r="F371" s="3">
        <v>8517.34</v>
      </c>
    </row>
    <row r="372" spans="1:6" x14ac:dyDescent="0.25">
      <c r="A372" s="2">
        <v>79072</v>
      </c>
      <c r="B372" s="2" t="s">
        <v>392</v>
      </c>
      <c r="C372" s="2" t="str">
        <f>VLOOKUP(A372,'[1]CSF_ADMandPaymentSummaryf 1'!C:D,2,FALSE)</f>
        <v>Self Development Charter School</v>
      </c>
      <c r="D372" s="3">
        <v>21969.75</v>
      </c>
      <c r="E372" s="3">
        <v>10960.45</v>
      </c>
      <c r="F372" s="3">
        <v>11009.3</v>
      </c>
    </row>
    <row r="373" spans="1:6" x14ac:dyDescent="0.25">
      <c r="A373" s="2">
        <v>6353</v>
      </c>
      <c r="B373" s="2" t="s">
        <v>393</v>
      </c>
      <c r="C373" s="2" t="str">
        <f>VLOOKUP(A373,'[1]CSF_ADMandPaymentSummaryf 1'!C:D,2,FALSE)</f>
        <v>Shonto Governing Board of Education, Inc.</v>
      </c>
      <c r="D373" s="3">
        <v>5130.8500000000004</v>
      </c>
      <c r="E373" s="3">
        <v>2502.44</v>
      </c>
      <c r="F373" s="3">
        <v>2628.4100000000003</v>
      </c>
    </row>
    <row r="374" spans="1:6" x14ac:dyDescent="0.25">
      <c r="A374" s="2">
        <v>90329</v>
      </c>
      <c r="B374" s="2" t="s">
        <v>394</v>
      </c>
      <c r="C374" s="2" t="str">
        <f>VLOOKUP(A374,'[1]CSF_ADMandPaymentSummaryf 1'!C:D,2,FALSE)</f>
        <v>Skyline Gila River Schools, LLC</v>
      </c>
      <c r="D374" s="3">
        <v>17797.68</v>
      </c>
      <c r="E374" s="3">
        <v>9054.9500000000007</v>
      </c>
      <c r="F374" s="3">
        <v>8742.73</v>
      </c>
    </row>
    <row r="375" spans="1:6" x14ac:dyDescent="0.25">
      <c r="A375" s="2">
        <v>79084</v>
      </c>
      <c r="B375" s="2" t="s">
        <v>395</v>
      </c>
      <c r="C375" s="2" t="str">
        <f>VLOOKUP(A375,'[1]CSF_ADMandPaymentSummaryf 1'!C:D,2,FALSE)</f>
        <v>Skyline Schools, Inc.</v>
      </c>
      <c r="D375" s="3">
        <v>13634.31</v>
      </c>
      <c r="E375" s="3">
        <v>6873.72</v>
      </c>
      <c r="F375" s="3">
        <v>6760.5899999999992</v>
      </c>
    </row>
    <row r="376" spans="1:6" x14ac:dyDescent="0.25">
      <c r="A376" s="2">
        <v>4496</v>
      </c>
      <c r="B376" s="2" t="s">
        <v>396</v>
      </c>
      <c r="C376" s="2" t="str">
        <f>VLOOKUP(A376,'[1]CSF_ADMandPaymentSummaryf 1'!C:D,2,FALSE)</f>
        <v>Skyview School, Inc.</v>
      </c>
      <c r="D376" s="3">
        <v>15614.63</v>
      </c>
      <c r="E376" s="3">
        <v>7855.95</v>
      </c>
      <c r="F376" s="3">
        <v>7758.6799999999994</v>
      </c>
    </row>
    <row r="377" spans="1:6" x14ac:dyDescent="0.25">
      <c r="A377" s="2">
        <v>1001859</v>
      </c>
      <c r="B377" s="2" t="s">
        <v>397</v>
      </c>
      <c r="C377" s="2" t="str">
        <f>VLOOKUP(A377,'[1]CSF_ADMandPaymentSummaryf 1'!C:D,2,FALSE)</f>
        <v>SLAM Arizona, Inc.</v>
      </c>
      <c r="D377" s="3">
        <v>4275.54</v>
      </c>
      <c r="E377" s="3">
        <v>2233.04</v>
      </c>
      <c r="F377" s="3">
        <v>2042.5</v>
      </c>
    </row>
    <row r="378" spans="1:6" x14ac:dyDescent="0.25">
      <c r="A378" s="2">
        <v>1000160</v>
      </c>
      <c r="B378" s="2" t="s">
        <v>398</v>
      </c>
      <c r="C378" s="2" t="str">
        <f>VLOOKUP(A378,'[1]CSF_ADMandPaymentSummaryf 1'!C:D,2,FALSE)</f>
        <v>Somerset Academy Arizona, Inc.</v>
      </c>
      <c r="D378" s="3">
        <v>10702.37</v>
      </c>
      <c r="E378" s="3">
        <v>5317.21</v>
      </c>
      <c r="F378" s="3">
        <v>5385.1600000000008</v>
      </c>
    </row>
    <row r="379" spans="1:6" x14ac:dyDescent="0.25">
      <c r="A379" s="2">
        <v>91108</v>
      </c>
      <c r="B379" s="2" t="s">
        <v>399</v>
      </c>
      <c r="C379" s="2" t="str">
        <f>VLOOKUP(A379,'[1]CSF_ADMandPaymentSummaryf 1'!C:D,2,FALSE)</f>
        <v>South Phoenix Academy Inc.</v>
      </c>
      <c r="D379" s="3">
        <v>17083.28</v>
      </c>
      <c r="E379" s="3">
        <v>8624.7999999999993</v>
      </c>
      <c r="F379" s="3">
        <v>8458.48</v>
      </c>
    </row>
    <row r="380" spans="1:6" x14ac:dyDescent="0.25">
      <c r="A380" s="2">
        <v>90540</v>
      </c>
      <c r="B380" s="2" t="s">
        <v>400</v>
      </c>
      <c r="C380" s="2" t="str">
        <f>VLOOKUP(A380,'[1]CSF_ADMandPaymentSummaryf 1'!C:D,2,FALSE)</f>
        <v>South Valley Academy, Inc.</v>
      </c>
      <c r="D380" s="3">
        <v>16813.25</v>
      </c>
      <c r="E380" s="3">
        <v>8485.51</v>
      </c>
      <c r="F380" s="3">
        <v>8327.74</v>
      </c>
    </row>
    <row r="381" spans="1:6" x14ac:dyDescent="0.25">
      <c r="A381" s="2">
        <v>79000</v>
      </c>
      <c r="B381" s="2" t="s">
        <v>401</v>
      </c>
      <c r="C381" s="2" t="str">
        <f>VLOOKUP(A381,'[1]CSF_ADMandPaymentSummaryf 1'!C:D,2,FALSE)</f>
        <v>Southern Arizona Community Academy, Inc.</v>
      </c>
      <c r="D381" s="3">
        <v>7555.8</v>
      </c>
      <c r="E381" s="3">
        <v>3680.37</v>
      </c>
      <c r="F381" s="3">
        <v>3875.4300000000003</v>
      </c>
    </row>
    <row r="382" spans="1:6" x14ac:dyDescent="0.25">
      <c r="A382" s="2">
        <v>79085</v>
      </c>
      <c r="B382" s="2" t="s">
        <v>402</v>
      </c>
      <c r="C382" s="2" t="str">
        <f>VLOOKUP(A382,'[1]CSF_ADMandPaymentSummaryf 1'!C:D,2,FALSE)</f>
        <v>Southgate Academy, Inc.</v>
      </c>
      <c r="D382" s="3">
        <v>28541.43</v>
      </c>
      <c r="E382" s="3">
        <v>14449.88</v>
      </c>
      <c r="F382" s="3">
        <v>14091.550000000001</v>
      </c>
    </row>
    <row r="383" spans="1:6" x14ac:dyDescent="0.25">
      <c r="A383" s="2">
        <v>92043</v>
      </c>
      <c r="B383" s="2" t="s">
        <v>403</v>
      </c>
      <c r="C383" s="2" t="str">
        <f>VLOOKUP(A383,'[1]CSF_ADMandPaymentSummaryf 1'!C:D,2,FALSE)</f>
        <v>Southwest Leadership Academy</v>
      </c>
      <c r="D383" s="3">
        <v>18867.14</v>
      </c>
      <c r="E383" s="3">
        <v>9586.27</v>
      </c>
      <c r="F383" s="3">
        <v>9280.869999999999</v>
      </c>
    </row>
    <row r="384" spans="1:6" x14ac:dyDescent="0.25">
      <c r="A384" s="2">
        <v>4313</v>
      </c>
      <c r="B384" s="2" t="s">
        <v>404</v>
      </c>
      <c r="C384" s="2" t="str">
        <f>VLOOKUP(A384,'[1]CSF_ADMandPaymentSummaryf 1'!C:D,2,FALSE)</f>
        <v>STEP UP Schools, Inc.</v>
      </c>
      <c r="D384" s="3">
        <v>4331.71</v>
      </c>
      <c r="E384" s="3">
        <v>2300.13</v>
      </c>
      <c r="F384" s="3">
        <v>2031.58</v>
      </c>
    </row>
    <row r="385" spans="1:6" x14ac:dyDescent="0.25">
      <c r="A385" s="2">
        <v>10966</v>
      </c>
      <c r="B385" s="2" t="s">
        <v>405</v>
      </c>
      <c r="C385" s="2" t="str">
        <f>VLOOKUP(A385,'[1]CSF_ADMandPaymentSummaryf 1'!C:D,2,FALSE)</f>
        <v>Stepping Stones Academy</v>
      </c>
      <c r="D385" s="3">
        <v>16276.61</v>
      </c>
      <c r="E385" s="3">
        <v>8187.26</v>
      </c>
      <c r="F385" s="3">
        <v>8089.35</v>
      </c>
    </row>
    <row r="386" spans="1:6" x14ac:dyDescent="0.25">
      <c r="A386" s="2">
        <v>91992</v>
      </c>
      <c r="B386" s="2" t="s">
        <v>406</v>
      </c>
      <c r="C386" s="2" t="str">
        <f>VLOOKUP(A386,'[1]CSF_ADMandPaymentSummaryf 1'!C:D,2,FALSE)</f>
        <v>StrengthBuilding Partners</v>
      </c>
      <c r="D386" s="3">
        <v>3815.1</v>
      </c>
      <c r="E386" s="3">
        <v>1685.36</v>
      </c>
      <c r="F386" s="3">
        <v>2129.7399999999998</v>
      </c>
    </row>
    <row r="387" spans="1:6" x14ac:dyDescent="0.25">
      <c r="A387" s="2">
        <v>79453</v>
      </c>
      <c r="B387" s="2" t="s">
        <v>407</v>
      </c>
      <c r="C387" s="2" t="str">
        <f>VLOOKUP(A387,'[1]CSF_ADMandPaymentSummaryf 1'!C:D,2,FALSE)</f>
        <v>Success School</v>
      </c>
      <c r="D387" s="3">
        <v>64625.98</v>
      </c>
      <c r="E387" s="3">
        <v>32523.22</v>
      </c>
      <c r="F387" s="3">
        <v>32102.760000000002</v>
      </c>
    </row>
    <row r="388" spans="1:6" x14ac:dyDescent="0.25">
      <c r="A388" s="2">
        <v>1001157</v>
      </c>
      <c r="B388" s="2" t="s">
        <v>408</v>
      </c>
      <c r="C388" s="2" t="str">
        <f>VLOOKUP(A388,'[1]CSF_ADMandPaymentSummaryf 1'!C:D,2,FALSE)</f>
        <v>Sun Valley Academy - Avondale, Inc.</v>
      </c>
      <c r="D388" s="3">
        <v>28520.69</v>
      </c>
      <c r="E388" s="3">
        <v>14340.84</v>
      </c>
      <c r="F388" s="3">
        <v>14179.849999999999</v>
      </c>
    </row>
    <row r="389" spans="1:6" x14ac:dyDescent="0.25">
      <c r="A389" s="2">
        <v>1002008</v>
      </c>
      <c r="B389" s="2" t="s">
        <v>409</v>
      </c>
      <c r="C389" s="2" t="str">
        <f>VLOOKUP(A389,'[1]CSF_ADMandPaymentSummaryf 1'!C:D,2,FALSE)</f>
        <v>Sun Valley Academy - Glendale, Inc.</v>
      </c>
      <c r="D389" s="3">
        <v>11314.22</v>
      </c>
      <c r="E389" s="3">
        <v>5601.99</v>
      </c>
      <c r="F389" s="3">
        <v>5712.23</v>
      </c>
    </row>
    <row r="390" spans="1:6" x14ac:dyDescent="0.25">
      <c r="A390" s="2">
        <v>90192</v>
      </c>
      <c r="B390" s="2" t="s">
        <v>410</v>
      </c>
      <c r="C390" s="2" t="str">
        <f>VLOOKUP(A390,'[1]CSF_ADMandPaymentSummaryf 1'!C:D,2,FALSE)</f>
        <v>Sun Valley Academy - South Mountain, Inc.</v>
      </c>
      <c r="D390" s="3">
        <v>36960.879999999997</v>
      </c>
      <c r="E390" s="3">
        <v>18524.150000000001</v>
      </c>
      <c r="F390" s="3">
        <v>18436.729999999996</v>
      </c>
    </row>
    <row r="391" spans="1:6" x14ac:dyDescent="0.25">
      <c r="A391" s="2">
        <v>92981</v>
      </c>
      <c r="B391" s="2" t="s">
        <v>411</v>
      </c>
      <c r="C391" s="2" t="str">
        <f>VLOOKUP(A391,'[1]CSF_ADMandPaymentSummaryf 1'!C:D,2,FALSE)</f>
        <v>Synergy Public School, Inc.</v>
      </c>
      <c r="D391" s="3">
        <v>37572.559999999998</v>
      </c>
      <c r="E391" s="3">
        <v>18794.23</v>
      </c>
      <c r="F391" s="3">
        <v>18778.329999999998</v>
      </c>
    </row>
    <row r="392" spans="1:6" x14ac:dyDescent="0.25">
      <c r="A392" s="2">
        <v>79218</v>
      </c>
      <c r="B392" s="2" t="s">
        <v>412</v>
      </c>
      <c r="C392" s="2" t="str">
        <f>VLOOKUP(A392,'[1]CSF_ADMandPaymentSummaryf 1'!C:D,2,FALSE)</f>
        <v>Telesis Center for Learning, Inc.</v>
      </c>
      <c r="D392" s="3">
        <v>24212.639999999999</v>
      </c>
      <c r="E392" s="3">
        <v>12409.5</v>
      </c>
      <c r="F392" s="3">
        <v>11803.14</v>
      </c>
    </row>
    <row r="393" spans="1:6" x14ac:dyDescent="0.25">
      <c r="A393" s="2">
        <v>4361</v>
      </c>
      <c r="B393" s="2" t="s">
        <v>413</v>
      </c>
      <c r="C393" s="2" t="str">
        <f>VLOOKUP(A393,'[1]CSF_ADMandPaymentSummaryf 1'!C:D,2,FALSE)</f>
        <v>Tempe Preparatory Academy</v>
      </c>
      <c r="D393" s="3">
        <v>35285.269999999997</v>
      </c>
      <c r="E393" s="3">
        <v>17694.689999999999</v>
      </c>
      <c r="F393" s="3">
        <v>17590.579999999998</v>
      </c>
    </row>
    <row r="394" spans="1:6" x14ac:dyDescent="0.25">
      <c r="A394" s="2">
        <v>4305</v>
      </c>
      <c r="B394" s="2" t="s">
        <v>414</v>
      </c>
      <c r="C394" s="2" t="str">
        <f>VLOOKUP(A394,'[1]CSF_ADMandPaymentSummaryf 1'!C:D,2,FALSE)</f>
        <v>The Boys &amp; Girls Clubs of the Valley</v>
      </c>
      <c r="D394" s="3">
        <v>16708.21</v>
      </c>
      <c r="E394" s="3">
        <v>8365.0400000000009</v>
      </c>
      <c r="F394" s="3">
        <v>8343.1699999999983</v>
      </c>
    </row>
    <row r="395" spans="1:6" x14ac:dyDescent="0.25">
      <c r="A395" s="2">
        <v>6355</v>
      </c>
      <c r="B395" s="2" t="s">
        <v>415</v>
      </c>
      <c r="C395" s="2" t="str">
        <f>VLOOKUP(A395,'[1]CSF_ADMandPaymentSummaryf 1'!C:D,2,FALSE)</f>
        <v>The Charter Foundation, Inc.</v>
      </c>
      <c r="D395" s="3">
        <v>37580.99</v>
      </c>
      <c r="E395" s="3">
        <v>18842.16</v>
      </c>
      <c r="F395" s="3">
        <v>18738.829999999998</v>
      </c>
    </row>
    <row r="396" spans="1:6" x14ac:dyDescent="0.25">
      <c r="A396" s="2">
        <v>91340</v>
      </c>
      <c r="B396" s="2" t="s">
        <v>416</v>
      </c>
      <c r="C396" s="2" t="str">
        <f>VLOOKUP(A396,'[1]CSF_ADMandPaymentSummaryf 1'!C:D,2,FALSE)</f>
        <v>The Farm at Mission Montessori Academy</v>
      </c>
      <c r="D396" s="3">
        <v>3428.36</v>
      </c>
      <c r="E396" s="3">
        <v>1727.69</v>
      </c>
      <c r="F396" s="3">
        <v>1700.67</v>
      </c>
    </row>
    <row r="397" spans="1:6" x14ac:dyDescent="0.25">
      <c r="A397" s="2">
        <v>92978</v>
      </c>
      <c r="B397" s="2" t="s">
        <v>417</v>
      </c>
      <c r="C397" s="2" t="str">
        <f>VLOOKUP(A397,'[1]CSF_ADMandPaymentSummaryf 1'!C:D,2,FALSE)</f>
        <v>The Grande Innovation Academy</v>
      </c>
      <c r="D397" s="3">
        <v>51766.41</v>
      </c>
      <c r="E397" s="3">
        <v>25943.26</v>
      </c>
      <c r="F397" s="3">
        <v>25823.150000000005</v>
      </c>
    </row>
    <row r="398" spans="1:6" x14ac:dyDescent="0.25">
      <c r="A398" s="2">
        <v>90287</v>
      </c>
      <c r="B398" s="2" t="s">
        <v>418</v>
      </c>
      <c r="C398" s="2" t="str">
        <f>VLOOKUP(A398,'[1]CSF_ADMandPaymentSummaryf 1'!C:D,2,FALSE)</f>
        <v>The Odyssey Preparatory Academy, Inc.</v>
      </c>
      <c r="D398" s="3">
        <v>198984.69</v>
      </c>
      <c r="E398" s="3">
        <v>100122.3</v>
      </c>
      <c r="F398" s="3">
        <v>98862.39</v>
      </c>
    </row>
    <row r="399" spans="1:6" x14ac:dyDescent="0.25">
      <c r="A399" s="2">
        <v>91250</v>
      </c>
      <c r="B399" s="2" t="s">
        <v>419</v>
      </c>
      <c r="C399" s="2" t="str">
        <f>VLOOKUP(A399,'[1]CSF_ADMandPaymentSummaryf 1'!C:D,2,FALSE)</f>
        <v>The Paideia Academies, Inc</v>
      </c>
      <c r="D399" s="3">
        <v>54115.64</v>
      </c>
      <c r="E399" s="3">
        <v>27506.41</v>
      </c>
      <c r="F399" s="3">
        <v>26609.23</v>
      </c>
    </row>
    <row r="400" spans="1:6" x14ac:dyDescent="0.25">
      <c r="A400" s="2">
        <v>92976</v>
      </c>
      <c r="B400" s="2" t="s">
        <v>420</v>
      </c>
      <c r="C400" s="2" t="str">
        <f>VLOOKUP(A400,'[1]CSF_ADMandPaymentSummaryf 1'!C:D,2,FALSE)</f>
        <v>Think Through Academy</v>
      </c>
      <c r="D400" s="3">
        <v>5133.51</v>
      </c>
      <c r="E400" s="3">
        <v>2625.6</v>
      </c>
      <c r="F400" s="3">
        <v>2507.9100000000003</v>
      </c>
    </row>
    <row r="401" spans="1:6" x14ac:dyDescent="0.25">
      <c r="A401" s="2">
        <v>79059</v>
      </c>
      <c r="B401" s="2" t="s">
        <v>421</v>
      </c>
      <c r="C401" s="2" t="str">
        <f>VLOOKUP(A401,'[1]CSF_ADMandPaymentSummaryf 1'!C:D,2,FALSE)</f>
        <v>ThrivePoint High School, Inc.</v>
      </c>
      <c r="D401" s="3">
        <v>100446.97</v>
      </c>
      <c r="E401" s="3">
        <v>47410.44</v>
      </c>
      <c r="F401" s="3">
        <v>53036.53</v>
      </c>
    </row>
    <row r="402" spans="1:6" x14ac:dyDescent="0.25">
      <c r="A402" s="2">
        <v>4225</v>
      </c>
      <c r="B402" s="2" t="s">
        <v>422</v>
      </c>
      <c r="C402" s="2" t="str">
        <f>VLOOKUP(A402,'[1]CSF_ADMandPaymentSummaryf 1'!C:D,2,FALSE)</f>
        <v>Triumphant Learning Center</v>
      </c>
      <c r="D402" s="3">
        <v>7328.85</v>
      </c>
      <c r="E402" s="3">
        <v>3710.98</v>
      </c>
      <c r="F402" s="3">
        <v>3617.8700000000003</v>
      </c>
    </row>
    <row r="403" spans="1:6" x14ac:dyDescent="0.25">
      <c r="A403" s="2">
        <v>90859</v>
      </c>
      <c r="B403" s="2" t="s">
        <v>423</v>
      </c>
      <c r="C403" s="2" t="str">
        <f>VLOOKUP(A403,'[1]CSF_ADMandPaymentSummaryf 1'!C:D,2,FALSE)</f>
        <v>Trivium Preparatory Academy</v>
      </c>
      <c r="D403" s="3">
        <v>59925.8</v>
      </c>
      <c r="E403" s="3">
        <v>30350.95</v>
      </c>
      <c r="F403" s="3">
        <v>29574.850000000002</v>
      </c>
    </row>
    <row r="404" spans="1:6" x14ac:dyDescent="0.25">
      <c r="A404" s="2">
        <v>79073</v>
      </c>
      <c r="B404" s="2" t="s">
        <v>424</v>
      </c>
      <c r="C404" s="2" t="str">
        <f>VLOOKUP(A404,'[1]CSF_ADMandPaymentSummaryf 1'!C:D,2,FALSE)</f>
        <v>Tucson Country Day School, Inc.</v>
      </c>
      <c r="D404" s="3">
        <v>35291.57</v>
      </c>
      <c r="E404" s="3">
        <v>17625.650000000001</v>
      </c>
      <c r="F404" s="3">
        <v>17665.919999999998</v>
      </c>
    </row>
    <row r="405" spans="1:6" x14ac:dyDescent="0.25">
      <c r="A405" s="2">
        <v>79979</v>
      </c>
      <c r="B405" s="2" t="s">
        <v>425</v>
      </c>
      <c r="C405" s="2" t="str">
        <f>VLOOKUP(A405,'[1]CSF_ADMandPaymentSummaryf 1'!C:D,2,FALSE)</f>
        <v>Tucson International Academy, Inc.</v>
      </c>
      <c r="D405" s="3">
        <v>31229.15</v>
      </c>
      <c r="E405" s="3">
        <v>15388.12</v>
      </c>
      <c r="F405" s="3">
        <v>15841.03</v>
      </c>
    </row>
    <row r="406" spans="1:6" x14ac:dyDescent="0.25">
      <c r="A406" s="2">
        <v>6374</v>
      </c>
      <c r="B406" s="2" t="s">
        <v>426</v>
      </c>
      <c r="C406" s="2" t="str">
        <f>VLOOKUP(A406,'[1]CSF_ADMandPaymentSummaryf 1'!C:D,2,FALSE)</f>
        <v>Tucson Preparatory School</v>
      </c>
      <c r="D406" s="3">
        <v>7302.8</v>
      </c>
      <c r="E406" s="3">
        <v>3518.57</v>
      </c>
      <c r="F406" s="3">
        <v>3784.23</v>
      </c>
    </row>
    <row r="407" spans="1:6" x14ac:dyDescent="0.25">
      <c r="A407" s="2">
        <v>4422</v>
      </c>
      <c r="B407" s="2" t="s">
        <v>427</v>
      </c>
      <c r="C407" s="2" t="str">
        <f>VLOOKUP(A407,'[1]CSF_ADMandPaymentSummaryf 1'!C:D,2,FALSE)</f>
        <v>Tucson Youth Development/ACE Charter High School</v>
      </c>
      <c r="D407" s="3">
        <v>30488.94</v>
      </c>
      <c r="E407" s="3">
        <v>13898.27</v>
      </c>
      <c r="F407" s="3">
        <v>16590.669999999998</v>
      </c>
    </row>
    <row r="408" spans="1:6" x14ac:dyDescent="0.25">
      <c r="A408" s="2">
        <v>79957</v>
      </c>
      <c r="B408" s="2" t="s">
        <v>428</v>
      </c>
      <c r="C408" s="2" t="str">
        <f>VLOOKUP(A408,'[1]CSF_ADMandPaymentSummaryf 1'!C:D,2,FALSE)</f>
        <v>Valley of the Sun Waldorf Education Association, dba Desert Marigold School</v>
      </c>
      <c r="D408" s="3">
        <v>20987.25</v>
      </c>
      <c r="E408" s="3">
        <v>10666.52</v>
      </c>
      <c r="F408" s="3">
        <v>10320.73</v>
      </c>
    </row>
    <row r="409" spans="1:6" x14ac:dyDescent="0.25">
      <c r="A409" s="2">
        <v>1000291</v>
      </c>
      <c r="B409" s="2" t="s">
        <v>429</v>
      </c>
      <c r="C409" s="2" t="str">
        <f>VLOOKUP(A409,'[1]CSF_ADMandPaymentSummaryf 1'!C:D,2,FALSE)</f>
        <v>Valor Preparatory Academy, LLC</v>
      </c>
      <c r="D409" s="3">
        <v>19592.75</v>
      </c>
      <c r="E409" s="3">
        <v>9382.27</v>
      </c>
      <c r="F409" s="3">
        <v>10210.48</v>
      </c>
    </row>
    <row r="410" spans="1:6" x14ac:dyDescent="0.25">
      <c r="A410" s="2">
        <v>90317</v>
      </c>
      <c r="B410" s="2" t="s">
        <v>430</v>
      </c>
      <c r="C410" s="2" t="str">
        <f>VLOOKUP(A410,'[1]CSF_ADMandPaymentSummaryf 1'!C:D,2,FALSE)</f>
        <v>Vector School District, Inc.</v>
      </c>
      <c r="D410" s="3">
        <v>13960</v>
      </c>
      <c r="E410" s="3">
        <v>7115.32</v>
      </c>
      <c r="F410" s="3">
        <v>6844.68</v>
      </c>
    </row>
    <row r="411" spans="1:6" x14ac:dyDescent="0.25">
      <c r="A411" s="2">
        <v>80992</v>
      </c>
      <c r="B411" s="2" t="s">
        <v>431</v>
      </c>
      <c r="C411" s="2" t="str">
        <f>VLOOKUP(A411,'[1]CSF_ADMandPaymentSummaryf 1'!C:D,2,FALSE)</f>
        <v>Veritas Preparatory Academy</v>
      </c>
      <c r="D411" s="3">
        <v>53166.59</v>
      </c>
      <c r="E411" s="3">
        <v>26836.57</v>
      </c>
      <c r="F411" s="3">
        <v>26330.019999999997</v>
      </c>
    </row>
    <row r="412" spans="1:6" x14ac:dyDescent="0.25">
      <c r="A412" s="2">
        <v>92985</v>
      </c>
      <c r="B412" s="2" t="s">
        <v>432</v>
      </c>
      <c r="C412" s="2" t="str">
        <f>VLOOKUP(A412,'[1]CSF_ADMandPaymentSummaryf 1'!C:D,2,FALSE)</f>
        <v>Victory Collegiate Academy Corporation</v>
      </c>
      <c r="D412" s="3">
        <v>22895.41</v>
      </c>
      <c r="E412" s="3">
        <v>11170.72</v>
      </c>
      <c r="F412" s="3">
        <v>11724.69</v>
      </c>
    </row>
    <row r="413" spans="1:6" x14ac:dyDescent="0.25">
      <c r="A413" s="2">
        <v>4339</v>
      </c>
      <c r="B413" s="2" t="s">
        <v>433</v>
      </c>
      <c r="C413" s="2" t="str">
        <f>VLOOKUP(A413,'[1]CSF_ADMandPaymentSummaryf 1'!C:D,2,FALSE)</f>
        <v>Villa Montessori Charter School</v>
      </c>
      <c r="D413" s="3">
        <v>34399.71</v>
      </c>
      <c r="E413" s="3">
        <v>17433.59</v>
      </c>
      <c r="F413" s="3">
        <v>16966.12</v>
      </c>
    </row>
    <row r="414" spans="1:6" x14ac:dyDescent="0.25">
      <c r="A414" s="2">
        <v>79907</v>
      </c>
      <c r="B414" s="2" t="s">
        <v>434</v>
      </c>
      <c r="C414" s="2" t="str">
        <f>VLOOKUP(A414,'[1]CSF_ADMandPaymentSummaryf 1'!C:D,2,FALSE)</f>
        <v>Vista Charter School</v>
      </c>
      <c r="D414" s="3">
        <v>809.94</v>
      </c>
      <c r="E414" s="3">
        <v>413.49</v>
      </c>
      <c r="F414" s="3">
        <v>396.45000000000005</v>
      </c>
    </row>
    <row r="415" spans="1:6" x14ac:dyDescent="0.25">
      <c r="A415" s="2">
        <v>91948</v>
      </c>
      <c r="B415" s="2" t="s">
        <v>435</v>
      </c>
      <c r="C415" s="2" t="str">
        <f>VLOOKUP(A415,'[1]CSF_ADMandPaymentSummaryf 1'!C:D,2,FALSE)</f>
        <v>Vista College Preparatory, Inc.</v>
      </c>
      <c r="D415" s="3">
        <v>102397.37</v>
      </c>
      <c r="E415" s="3">
        <v>51646.64</v>
      </c>
      <c r="F415" s="3">
        <v>50750.729999999996</v>
      </c>
    </row>
    <row r="416" spans="1:6" x14ac:dyDescent="0.25">
      <c r="A416" s="2">
        <v>79497</v>
      </c>
      <c r="B416" s="2" t="s">
        <v>436</v>
      </c>
      <c r="C416" s="2" t="str">
        <f>VLOOKUP(A416,'[1]CSF_ADMandPaymentSummaryf 1'!C:D,2,FALSE)</f>
        <v>West Gilbert Charter Elementary School, Inc.</v>
      </c>
      <c r="D416" s="3">
        <v>26750.09</v>
      </c>
      <c r="E416" s="3">
        <v>13305.84</v>
      </c>
      <c r="F416" s="3">
        <v>13444.25</v>
      </c>
    </row>
    <row r="417" spans="1:6" x14ac:dyDescent="0.25">
      <c r="A417" s="2">
        <v>79990</v>
      </c>
      <c r="B417" s="2" t="s">
        <v>437</v>
      </c>
      <c r="C417" s="2" t="str">
        <f>VLOOKUP(A417,'[1]CSF_ADMandPaymentSummaryf 1'!C:D,2,FALSE)</f>
        <v>West Gilbert Charter Middle School, Inc.</v>
      </c>
      <c r="D417" s="3">
        <v>5693.83</v>
      </c>
      <c r="E417" s="3">
        <v>2230.88</v>
      </c>
      <c r="F417" s="3">
        <v>3462.95</v>
      </c>
    </row>
    <row r="418" spans="1:6" x14ac:dyDescent="0.25">
      <c r="A418" s="2">
        <v>90036</v>
      </c>
      <c r="B418" s="2" t="s">
        <v>438</v>
      </c>
      <c r="C418" s="2" t="str">
        <f>VLOOKUP(A418,'[1]CSF_ADMandPaymentSummaryf 1'!C:D,2,FALSE)</f>
        <v>West Valley Arts and Technology Academy, Inc.</v>
      </c>
      <c r="D418" s="3">
        <v>15142.65</v>
      </c>
      <c r="E418" s="3">
        <v>7662.47</v>
      </c>
      <c r="F418" s="3">
        <v>7480.1799999999994</v>
      </c>
    </row>
    <row r="419" spans="1:6" x14ac:dyDescent="0.25">
      <c r="A419" s="2">
        <v>91937</v>
      </c>
      <c r="B419" s="2" t="s">
        <v>439</v>
      </c>
      <c r="C419" s="2" t="str">
        <f>VLOOKUP(A419,'[1]CSF_ADMandPaymentSummaryf 1'!C:D,2,FALSE)</f>
        <v>Western School of Science and Technology, Inc.</v>
      </c>
      <c r="D419" s="3">
        <v>42075.73</v>
      </c>
      <c r="E419" s="3">
        <v>21062.7</v>
      </c>
      <c r="F419" s="3">
        <v>21013.030000000002</v>
      </c>
    </row>
    <row r="420" spans="1:6" x14ac:dyDescent="0.25">
      <c r="A420" s="2">
        <v>4385</v>
      </c>
      <c r="B420" s="2" t="s">
        <v>440</v>
      </c>
      <c r="C420" s="2" t="str">
        <f>VLOOKUP(A420,'[1]CSF_ADMandPaymentSummaryf 1'!C:D,2,FALSE)</f>
        <v>Young Scholars Academy Charter School Corp.</v>
      </c>
      <c r="D420" s="3">
        <v>28797.55</v>
      </c>
      <c r="E420" s="3">
        <v>14548.29</v>
      </c>
      <c r="F420" s="3">
        <v>14249.259999999998</v>
      </c>
    </row>
    <row r="421" spans="1:6" x14ac:dyDescent="0.25">
      <c r="A421" s="2">
        <v>4509</v>
      </c>
      <c r="B421" s="2" t="s">
        <v>441</v>
      </c>
      <c r="C421" s="2" t="str">
        <f>VLOOKUP(A421,'[1]CSF_ADMandPaymentSummaryf 1'!C:D,2,FALSE)</f>
        <v>Yuma Private Industry Council, Inc.</v>
      </c>
      <c r="D421" s="3">
        <v>8389.27</v>
      </c>
      <c r="E421" s="3">
        <v>4324.8900000000003</v>
      </c>
      <c r="F421" s="3">
        <v>4064.38</v>
      </c>
    </row>
    <row r="422" spans="1:6" x14ac:dyDescent="0.25">
      <c r="A422" s="2"/>
      <c r="B422" s="2"/>
      <c r="C422" s="2"/>
      <c r="D422" s="3"/>
      <c r="E422" s="3"/>
      <c r="F422" s="3"/>
    </row>
    <row r="423" spans="1:6" x14ac:dyDescent="0.25">
      <c r="C423" s="4" t="s">
        <v>5</v>
      </c>
      <c r="D423" s="5">
        <v>15639695.870000008</v>
      </c>
      <c r="E423" s="5">
        <v>7784611.1099999985</v>
      </c>
      <c r="F423" s="5">
        <v>7855084.7600000026</v>
      </c>
    </row>
    <row r="424" spans="1:6" x14ac:dyDescent="0.25">
      <c r="C424" s="4"/>
      <c r="D424" s="5"/>
      <c r="E424" s="5"/>
      <c r="F424" s="5"/>
    </row>
    <row r="425" spans="1:6" x14ac:dyDescent="0.25">
      <c r="C425" s="4"/>
      <c r="D425" s="5"/>
      <c r="E425" s="5"/>
      <c r="F425" s="5"/>
    </row>
    <row r="426" spans="1:6" x14ac:dyDescent="0.25">
      <c r="C426" s="4"/>
      <c r="D426" s="6"/>
      <c r="E426" s="6"/>
      <c r="F426" s="6"/>
    </row>
    <row r="427" spans="1:6" x14ac:dyDescent="0.25">
      <c r="C427" s="4"/>
      <c r="D427" s="5"/>
      <c r="E427" s="5"/>
      <c r="F427" s="5"/>
    </row>
  </sheetData>
  <autoFilter ref="A1:F1" xr:uid="{FC29D882-8C75-45EC-BC66-20FF4D445477}"/>
  <pageMargins left="0.25" right="0.25" top="0.75" bottom="0.75" header="0.3" footer="0.3"/>
  <pageSetup scale="85" orientation="portrait" horizontalDpi="1200" verticalDpi="1200" r:id="rId1"/>
  <headerFooter>
    <oddHeader>&amp;L&amp;D&amp;CFY25 Prop 123 Payment 2</oddHeader>
    <oddFooter>Page &amp;P of &amp;N</oddFooter>
  </headerFooter>
  <rowBreaks count="1" manualBreakCount="1">
    <brk id="421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4094FA6E-3D35-46DD-BD37-CA9F9B4C2E49}"/>
</file>

<file path=customXml/itemProps2.xml><?xml version="1.0" encoding="utf-8"?>
<ds:datastoreItem xmlns:ds="http://schemas.openxmlformats.org/officeDocument/2006/customXml" ds:itemID="{B7976E4D-271E-483A-BBC9-2E01A07AEBAB}"/>
</file>

<file path=customXml/itemProps3.xml><?xml version="1.0" encoding="utf-8"?>
<ds:datastoreItem xmlns:ds="http://schemas.openxmlformats.org/officeDocument/2006/customXml" ds:itemID="{20FD36CB-667C-40E3-A600-39C4F5E998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District</vt:lpstr>
      <vt:lpstr>Charter</vt:lpstr>
      <vt:lpstr>Charter!Print_Area</vt:lpstr>
      <vt:lpstr>Charter!Print_Titles</vt:lpstr>
      <vt:lpstr>District!Print_Titles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Ryan</dc:creator>
  <cp:lastModifiedBy>Young, Ryan</cp:lastModifiedBy>
  <cp:lastPrinted>2025-06-24T21:50:01Z</cp:lastPrinted>
  <dcterms:created xsi:type="dcterms:W3CDTF">2025-06-24T20:54:43Z</dcterms:created>
  <dcterms:modified xsi:type="dcterms:W3CDTF">2025-06-24T21:51:46Z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</Properties>
</file>